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7\"/>
    </mc:Choice>
  </mc:AlternateContent>
  <xr:revisionPtr revIDLastSave="0" documentId="13_ncr:1_{64487DC5-3F03-4C5C-9942-905CD7296A83}" xr6:coauthVersionLast="43" xr6:coauthVersionMax="43" xr10:uidLastSave="{00000000-0000-0000-0000-000000000000}"/>
  <bookViews>
    <workbookView xWindow="-120" yWindow="-120" windowWidth="20730" windowHeight="11160" tabRatio="747" activeTab="2" xr2:uid="{773E27BB-8E20-4A51-A736-10D3F44FF3AE}"/>
  </bookViews>
  <sheets>
    <sheet name="Capa" sheetId="2" r:id="rId1"/>
    <sheet name="Base" sheetId="15" r:id="rId2"/>
    <sheet name="Modelo (5)" sheetId="16" r:id="rId3"/>
    <sheet name="Resultados (5)" sheetId="17" r:id="rId4"/>
    <sheet name="Modelo (2)" sheetId="18" r:id="rId5"/>
    <sheet name="Resultados (2)" sheetId="2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6" l="1"/>
  <c r="P5" i="18"/>
  <c r="P6" i="18"/>
  <c r="P7" i="18"/>
  <c r="R4" i="18"/>
  <c r="S4" i="18" s="1"/>
  <c r="P4" i="18"/>
  <c r="J26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4" i="18"/>
  <c r="P5" i="16"/>
  <c r="P6" i="16"/>
  <c r="R8" i="16" s="1"/>
  <c r="S8" i="16" s="1"/>
  <c r="P7" i="16"/>
  <c r="P4" i="16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4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K16" i="18"/>
  <c r="L15" i="18"/>
  <c r="K15" i="18"/>
  <c r="L14" i="18"/>
  <c r="K14" i="18"/>
  <c r="L13" i="18"/>
  <c r="K13" i="18"/>
  <c r="L12" i="18"/>
  <c r="K12" i="18"/>
  <c r="L11" i="18"/>
  <c r="K11" i="18"/>
  <c r="L10" i="18"/>
  <c r="K10" i="18"/>
  <c r="L9" i="18"/>
  <c r="K9" i="18"/>
  <c r="L8" i="18"/>
  <c r="K8" i="18"/>
  <c r="L7" i="18"/>
  <c r="K7" i="18"/>
  <c r="L6" i="18"/>
  <c r="K6" i="18"/>
  <c r="L5" i="18"/>
  <c r="K5" i="18"/>
  <c r="L4" i="18"/>
  <c r="K4" i="18"/>
  <c r="R17" i="18" l="1"/>
  <c r="S17" i="18" s="1"/>
  <c r="R11" i="18"/>
  <c r="S11" i="18" s="1"/>
  <c r="R19" i="18"/>
  <c r="S19" i="18" s="1"/>
  <c r="R7" i="18"/>
  <c r="S7" i="18" s="1"/>
  <c r="R15" i="18"/>
  <c r="S15" i="18" s="1"/>
  <c r="R23" i="18"/>
  <c r="S23" i="18" s="1"/>
  <c r="R5" i="18"/>
  <c r="S5" i="18" s="1"/>
  <c r="R10" i="18"/>
  <c r="S10" i="18" s="1"/>
  <c r="R13" i="18"/>
  <c r="S13" i="18" s="1"/>
  <c r="R18" i="18"/>
  <c r="S18" i="18" s="1"/>
  <c r="R21" i="18"/>
  <c r="S21" i="18" s="1"/>
  <c r="R25" i="18"/>
  <c r="S25" i="18" s="1"/>
  <c r="R6" i="18"/>
  <c r="S6" i="18" s="1"/>
  <c r="R9" i="18"/>
  <c r="S9" i="18" s="1"/>
  <c r="R14" i="18"/>
  <c r="S14" i="18" s="1"/>
  <c r="R22" i="18"/>
  <c r="S22" i="18" s="1"/>
  <c r="R17" i="16"/>
  <c r="S17" i="16" s="1"/>
  <c r="R6" i="16"/>
  <c r="S6" i="16" s="1"/>
  <c r="R13" i="16"/>
  <c r="S13" i="16" s="1"/>
  <c r="R25" i="16"/>
  <c r="S25" i="16" s="1"/>
  <c r="R9" i="16"/>
  <c r="S9" i="16" s="1"/>
  <c r="R21" i="16"/>
  <c r="S21" i="16" s="1"/>
  <c r="R5" i="16"/>
  <c r="S5" i="16" s="1"/>
  <c r="R24" i="16"/>
  <c r="S24" i="16" s="1"/>
  <c r="R20" i="16"/>
  <c r="S20" i="16" s="1"/>
  <c r="R16" i="16"/>
  <c r="S16" i="16" s="1"/>
  <c r="R12" i="16"/>
  <c r="S12" i="16" s="1"/>
  <c r="S4" i="16"/>
  <c r="R23" i="16"/>
  <c r="S23" i="16" s="1"/>
  <c r="R19" i="16"/>
  <c r="S19" i="16" s="1"/>
  <c r="R15" i="16"/>
  <c r="S15" i="16" s="1"/>
  <c r="R11" i="16"/>
  <c r="S11" i="16" s="1"/>
  <c r="R7" i="16"/>
  <c r="S7" i="16" s="1"/>
  <c r="R26" i="16"/>
  <c r="S26" i="16" s="1"/>
  <c r="R22" i="16"/>
  <c r="S22" i="16" s="1"/>
  <c r="R18" i="16"/>
  <c r="S18" i="16" s="1"/>
  <c r="R14" i="16"/>
  <c r="S14" i="16" s="1"/>
  <c r="R10" i="16"/>
  <c r="S10" i="16" s="1"/>
  <c r="R12" i="18"/>
  <c r="S12" i="18" s="1"/>
  <c r="R26" i="18"/>
  <c r="S26" i="18" s="1"/>
  <c r="R8" i="18"/>
  <c r="S8" i="18" s="1"/>
  <c r="R16" i="18"/>
  <c r="S16" i="18" s="1"/>
  <c r="R24" i="18"/>
  <c r="S24" i="18" s="1"/>
  <c r="R20" i="18"/>
  <c r="S20" i="18" s="1"/>
  <c r="J5" i="16" l="1"/>
  <c r="K5" i="16"/>
  <c r="L5" i="16"/>
  <c r="M5" i="16"/>
  <c r="J6" i="16"/>
  <c r="K6" i="16"/>
  <c r="L6" i="16"/>
  <c r="M6" i="16"/>
  <c r="J7" i="16"/>
  <c r="K7" i="16"/>
  <c r="L7" i="16"/>
  <c r="M7" i="16"/>
  <c r="J8" i="16"/>
  <c r="K8" i="16"/>
  <c r="L8" i="16"/>
  <c r="M8" i="16"/>
  <c r="J9" i="16"/>
  <c r="K9" i="16"/>
  <c r="L9" i="16"/>
  <c r="M9" i="16"/>
  <c r="J10" i="16"/>
  <c r="K10" i="16"/>
  <c r="L10" i="16"/>
  <c r="M10" i="16"/>
  <c r="J11" i="16"/>
  <c r="K11" i="16"/>
  <c r="L11" i="16"/>
  <c r="M11" i="16"/>
  <c r="J12" i="16"/>
  <c r="K12" i="16"/>
  <c r="L12" i="16"/>
  <c r="M12" i="16"/>
  <c r="J13" i="16"/>
  <c r="K13" i="16"/>
  <c r="L13" i="16"/>
  <c r="M13" i="16"/>
  <c r="J14" i="16"/>
  <c r="K14" i="16"/>
  <c r="L14" i="16"/>
  <c r="M14" i="16"/>
  <c r="J15" i="16"/>
  <c r="K15" i="16"/>
  <c r="L15" i="16"/>
  <c r="M15" i="16"/>
  <c r="J16" i="16"/>
  <c r="K16" i="16"/>
  <c r="L16" i="16"/>
  <c r="M16" i="16"/>
  <c r="J17" i="16"/>
  <c r="K17" i="16"/>
  <c r="L17" i="16"/>
  <c r="M17" i="16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M4" i="16"/>
  <c r="L4" i="16"/>
  <c r="K4" i="16"/>
  <c r="J4" i="16"/>
</calcChain>
</file>

<file path=xl/sharedStrings.xml><?xml version="1.0" encoding="utf-8"?>
<sst xmlns="http://schemas.openxmlformats.org/spreadsheetml/2006/main" count="129" uniqueCount="68">
  <si>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</si>
  <si>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</si>
  <si>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</si>
  <si>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</si>
  <si>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</si>
  <si>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</si>
  <si>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</si>
  <si>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</si>
  <si>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</si>
  <si>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</si>
  <si>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</si>
  <si>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</si>
  <si>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</si>
  <si>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</si>
  <si>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</si>
  <si>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</si>
  <si>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</si>
  <si>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</si>
  <si>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</si>
  <si>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</si>
  <si>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</si>
  <si>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</si>
  <si>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</si>
  <si>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</si>
  <si>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Período</t>
  </si>
  <si>
    <t>Y</t>
  </si>
  <si>
    <t>em que</t>
  </si>
  <si>
    <t>Y =</t>
  </si>
  <si>
    <t>lnY</t>
  </si>
  <si>
    <t>Estimadores</t>
  </si>
  <si>
    <t>ATIVIDADE FINAL - TABELA 7.9</t>
  </si>
  <si>
    <t>Tabela 7.9</t>
  </si>
  <si>
    <t>Fonte: os dados relativos a Y são da Citibase e os relativos às variáveis X2 a X6 são do Departamento de Agricultura dos Estados Unidos.</t>
  </si>
  <si>
    <t>- Demanda por frangos nos Estados Unidos, 1960-1982</t>
  </si>
  <si>
    <t>consumo per capita de frango em libras (peso)</t>
  </si>
  <si>
    <t>renda real disponível per capita, em $</t>
  </si>
  <si>
    <t>preço real do frango no varejo, em centavos de dólar por libra (peso)</t>
  </si>
  <si>
    <t>preço real da carne suína no varejo, em centavos de dólar por libra (peso)</t>
  </si>
  <si>
    <t>preço real da carne bovina no varejo, em centavos de dólar por libra (peso)</t>
  </si>
  <si>
    <t>preço real dos substitutos da carne de frango, em centavos de dólar por libra (peso), que é uma média ponderada dos preços reais das carnes suína e bovina, usando como pesos o consumo relativo de cada uma dessas carnes em relação ao consumo total delas.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</si>
  <si>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</si>
  <si>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</si>
  <si>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</si>
  <si>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</si>
  <si>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=</t>
    </r>
  </si>
  <si>
    <t>Funções de demanda:</t>
  </si>
  <si>
    <t>Ano =</t>
  </si>
  <si>
    <t>ANO</t>
  </si>
  <si>
    <t>Amostra</t>
  </si>
  <si>
    <t>Valores estimados</t>
  </si>
  <si>
    <t>E(Y)</t>
  </si>
  <si>
    <t>E(lnY)</t>
  </si>
  <si>
    <r>
      <t>Falha em rejeitar H</t>
    </r>
    <r>
      <rPr>
        <vertAlign val="subscript"/>
        <sz val="11"/>
        <color rgb="FF006100"/>
        <rFont val="Calibri"/>
        <family val="2"/>
        <scheme val="minor"/>
      </rPr>
      <t>0</t>
    </r>
  </si>
  <si>
    <r>
      <t>Rejeita H</t>
    </r>
    <r>
      <rPr>
        <vertAlign val="subscript"/>
        <sz val="11"/>
        <color rgb="FF9C0006"/>
        <rFont val="Calibri"/>
        <family val="2"/>
        <scheme val="minor"/>
      </rPr>
      <t>0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</si>
  <si>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</si>
  <si>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</si>
  <si>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</si>
  <si>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</si>
  <si>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</si>
  <si>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lnX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</si>
  <si>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lnX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</si>
  <si>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lnX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</si>
  <si>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lnX</t>
    </r>
    <r>
      <rPr>
        <vertAlign val="subscript"/>
        <sz val="11"/>
        <color theme="1"/>
        <rFont val="Calibri"/>
        <family val="2"/>
        <scheme val="minor"/>
      </rPr>
      <t>2</t>
    </r>
  </si>
  <si>
    <r>
      <t>lnX</t>
    </r>
    <r>
      <rPr>
        <vertAlign val="subscript"/>
        <sz val="11"/>
        <color theme="1"/>
        <rFont val="Calibri"/>
        <family val="2"/>
        <scheme val="minor"/>
      </rPr>
      <t>3</t>
    </r>
  </si>
  <si>
    <r>
      <t>lnX</t>
    </r>
    <r>
      <rPr>
        <vertAlign val="subscript"/>
        <sz val="11"/>
        <color theme="1"/>
        <rFont val="Calibri"/>
        <family val="2"/>
        <scheme val="minor"/>
      </rPr>
      <t>6</t>
    </r>
  </si>
  <si>
    <r>
      <t>lnX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</si>
  <si>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lnX</t>
    </r>
    <r>
      <rPr>
        <vertAlign val="subscript"/>
        <sz val="11"/>
        <color theme="1"/>
        <rFont val="Calibri"/>
        <family val="2"/>
        <scheme val="minor"/>
      </rPr>
      <t>4</t>
    </r>
  </si>
  <si>
    <r>
      <t>lnX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</si>
</sst>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  <font>
      <vertAlign val="subscript"/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4" applyNumberFormat="0" applyFill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4" fillId="7" borderId="0" applyNumberFormat="0" applyBorder="0" applyAlignment="0" applyProtection="0"/>
  </cellStyleXfs>
  <cellXfs count="27">
    <xf numFmtId="0" fontId="0" fillId="0" borderId="0" xfId="0"/>
    <xf numFmtId="0" fontId="2" fillId="2" borderId="2" xfId="1" applyFill="1" applyBorder="1"/>
    <xf numFmtId="0" fontId="0" fillId="3" borderId="0" xfId="0" applyFill="1"/>
    <xf numFmtId="0" fontId="0" fillId="3" borderId="0" xfId="0" applyFill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2" fillId="3" borderId="3" xfId="0" applyFont="1" applyFill="1" applyBorder="1"/>
    <xf numFmtId="0" fontId="2" fillId="3" borderId="0" xfId="0" applyFont="1" applyFill="1" applyAlignment="1">
      <alignment horizontal="left" wrapText="1"/>
    </xf>
    <xf numFmtId="0" fontId="3" fillId="4" borderId="4" xfId="2" applyFill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2" fillId="3" borderId="0" xfId="0" applyFont="1" applyFill="1" applyAlignment="1">
      <alignment horizontal="left"/>
    </xf>
    <xf numFmtId="0" fontId="2" fillId="2" borderId="2" xfId="1" quotePrefix="1" applyFill="1" applyBorder="1"/>
    <xf numFmtId="0" fontId="10" fillId="3" borderId="0" xfId="0" applyFont="1" applyFill="1" applyAlignment="1">
      <alignment horizontal="left" vertical="center" wrapText="1"/>
    </xf>
    <xf numFmtId="0" fontId="0" fillId="3" borderId="0" xfId="0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right" indent="1"/>
    </xf>
    <xf numFmtId="0" fontId="2" fillId="8" borderId="2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5" xfId="0" applyFill="1" applyBorder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4" fillId="7" borderId="0" xfId="5"/>
    <xf numFmtId="0" fontId="9" fillId="6" borderId="0" xfId="4" applyAlignment="1">
      <alignment horizontal="center"/>
    </xf>
    <xf numFmtId="0" fontId="8" fillId="5" borderId="0" xfId="3" applyAlignment="1">
      <alignment horizontal="center"/>
    </xf>
  </cellXfs>
  <cellStyles count="6">
    <cellStyle name="Bom" xfId="3" builtinId="26"/>
    <cellStyle name="Ênfase1" xfId="5" builtinId="29"/>
    <cellStyle name="Normal" xfId="0" builtinId="0"/>
    <cellStyle name="Ruim" xfId="4" builtinId="27"/>
    <cellStyle name="Título 1" xfId="2" builtinId="16"/>
    <cellStyle name="Total" xfId="1" builtinId="2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</a:t>
            </a:r>
            <a:r>
              <a:rPr lang="pt-BR" baseline="0"/>
              <a:t> vs Valores estimados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(5)'!$C$3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'Modelo (5)'!$C$4:$C$26</c:f>
              <c:numCache>
                <c:formatCode>General</c:formatCode>
                <c:ptCount val="23"/>
                <c:pt idx="0">
                  <c:v>27.8</c:v>
                </c:pt>
                <c:pt idx="1">
                  <c:v>29.9</c:v>
                </c:pt>
                <c:pt idx="2">
                  <c:v>29.8</c:v>
                </c:pt>
                <c:pt idx="3">
                  <c:v>30.8</c:v>
                </c:pt>
                <c:pt idx="4">
                  <c:v>31.2</c:v>
                </c:pt>
                <c:pt idx="5">
                  <c:v>33.299999999999997</c:v>
                </c:pt>
                <c:pt idx="6">
                  <c:v>35.6</c:v>
                </c:pt>
                <c:pt idx="7">
                  <c:v>36.4</c:v>
                </c:pt>
                <c:pt idx="8">
                  <c:v>36.700000000000003</c:v>
                </c:pt>
                <c:pt idx="9">
                  <c:v>38.4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41.8</c:v>
                </c:pt>
                <c:pt idx="13">
                  <c:v>40.4</c:v>
                </c:pt>
                <c:pt idx="14">
                  <c:v>40.700000000000003</c:v>
                </c:pt>
                <c:pt idx="15">
                  <c:v>40.1</c:v>
                </c:pt>
                <c:pt idx="16">
                  <c:v>42.7</c:v>
                </c:pt>
                <c:pt idx="17">
                  <c:v>44.1</c:v>
                </c:pt>
                <c:pt idx="18">
                  <c:v>46.7</c:v>
                </c:pt>
                <c:pt idx="19">
                  <c:v>50.6</c:v>
                </c:pt>
                <c:pt idx="20">
                  <c:v>50.1</c:v>
                </c:pt>
                <c:pt idx="21">
                  <c:v>51.7</c:v>
                </c:pt>
                <c:pt idx="22">
                  <c:v>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431D-89F9-A33BE3D029F4}"/>
            </c:ext>
          </c:extLst>
        </c:ser>
        <c:ser>
          <c:idx val="1"/>
          <c:order val="1"/>
          <c:tx>
            <c:strRef>
              <c:f>'Modelo (5)'!$S$3</c:f>
              <c:strCache>
                <c:ptCount val="1"/>
                <c:pt idx="0">
                  <c:v>E(Y)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'Modelo (5)'!$S$4:$S$26</c:f>
              <c:numCache>
                <c:formatCode>0.00</c:formatCode>
                <c:ptCount val="23"/>
                <c:pt idx="0">
                  <c:v>28.296242390907466</c:v>
                </c:pt>
                <c:pt idx="1">
                  <c:v>29.853835130968303</c:v>
                </c:pt>
                <c:pt idx="2">
                  <c:v>30.116330427512484</c:v>
                </c:pt>
                <c:pt idx="3">
                  <c:v>30.952524557757602</c:v>
                </c:pt>
                <c:pt idx="4">
                  <c:v>32.684588474821609</c:v>
                </c:pt>
                <c:pt idx="5">
                  <c:v>33.411902891494485</c:v>
                </c:pt>
                <c:pt idx="6">
                  <c:v>33.915443389307903</c:v>
                </c:pt>
                <c:pt idx="7">
                  <c:v>36.200975539592925</c:v>
                </c:pt>
                <c:pt idx="8">
                  <c:v>37.115471030942452</c:v>
                </c:pt>
                <c:pt idx="9">
                  <c:v>37.699754019856059</c:v>
                </c:pt>
                <c:pt idx="10">
                  <c:v>39.24320145643054</c:v>
                </c:pt>
                <c:pt idx="11">
                  <c:v>40.704408873357643</c:v>
                </c:pt>
                <c:pt idx="12">
                  <c:v>41.998760838352517</c:v>
                </c:pt>
                <c:pt idx="13">
                  <c:v>38.291117711046326</c:v>
                </c:pt>
                <c:pt idx="14">
                  <c:v>40.897926694297652</c:v>
                </c:pt>
                <c:pt idx="15">
                  <c:v>40.555655859284208</c:v>
                </c:pt>
                <c:pt idx="16">
                  <c:v>43.571464141794088</c:v>
                </c:pt>
                <c:pt idx="17">
                  <c:v>45.629840016927346</c:v>
                </c:pt>
                <c:pt idx="18">
                  <c:v>45.540877599840435</c:v>
                </c:pt>
                <c:pt idx="19">
                  <c:v>48.129514924321334</c:v>
                </c:pt>
                <c:pt idx="20">
                  <c:v>51.540853260690213</c:v>
                </c:pt>
                <c:pt idx="21">
                  <c:v>52.359824225557027</c:v>
                </c:pt>
                <c:pt idx="22">
                  <c:v>53.498510718792524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31D-89F9-A33BE3D0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649824"/>
        <c:axId val="1185802272"/>
      </c:lineChart>
      <c:catAx>
        <c:axId val="112164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802272"/>
        <c:crosses val="autoZero"/>
        <c:auto val="1"/>
        <c:lblAlgn val="ctr"/>
        <c:lblOffset val="100"/>
        <c:noMultiLvlLbl val="0"/>
      </c:catAx>
      <c:valAx>
        <c:axId val="1185802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16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</a:t>
            </a:r>
            <a:r>
              <a:rPr lang="pt-BR" baseline="0"/>
              <a:t> vs Valores estimados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(2)'!$C$3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'Modelo (2)'!$C$4:$C$26</c:f>
              <c:numCache>
                <c:formatCode>General</c:formatCode>
                <c:ptCount val="23"/>
                <c:pt idx="0">
                  <c:v>27.8</c:v>
                </c:pt>
                <c:pt idx="1">
                  <c:v>29.9</c:v>
                </c:pt>
                <c:pt idx="2">
                  <c:v>29.8</c:v>
                </c:pt>
                <c:pt idx="3">
                  <c:v>30.8</c:v>
                </c:pt>
                <c:pt idx="4">
                  <c:v>31.2</c:v>
                </c:pt>
                <c:pt idx="5">
                  <c:v>33.299999999999997</c:v>
                </c:pt>
                <c:pt idx="6">
                  <c:v>35.6</c:v>
                </c:pt>
                <c:pt idx="7">
                  <c:v>36.4</c:v>
                </c:pt>
                <c:pt idx="8">
                  <c:v>36.700000000000003</c:v>
                </c:pt>
                <c:pt idx="9">
                  <c:v>38.4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41.8</c:v>
                </c:pt>
                <c:pt idx="13">
                  <c:v>40.4</c:v>
                </c:pt>
                <c:pt idx="14">
                  <c:v>40.700000000000003</c:v>
                </c:pt>
                <c:pt idx="15">
                  <c:v>40.1</c:v>
                </c:pt>
                <c:pt idx="16">
                  <c:v>42.7</c:v>
                </c:pt>
                <c:pt idx="17">
                  <c:v>44.1</c:v>
                </c:pt>
                <c:pt idx="18">
                  <c:v>46.7</c:v>
                </c:pt>
                <c:pt idx="19">
                  <c:v>50.6</c:v>
                </c:pt>
                <c:pt idx="20">
                  <c:v>50.1</c:v>
                </c:pt>
                <c:pt idx="21">
                  <c:v>51.7</c:v>
                </c:pt>
                <c:pt idx="22">
                  <c:v>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F-415D-AFAC-62922AF55782}"/>
            </c:ext>
          </c:extLst>
        </c:ser>
        <c:ser>
          <c:idx val="1"/>
          <c:order val="1"/>
          <c:tx>
            <c:strRef>
              <c:f>'Modelo (2)'!$S$3</c:f>
              <c:strCache>
                <c:ptCount val="1"/>
                <c:pt idx="0">
                  <c:v>E(Y)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'Modelo (2)'!$S$4:$S$26</c:f>
              <c:numCache>
                <c:formatCode>0.00</c:formatCode>
                <c:ptCount val="23"/>
                <c:pt idx="0">
                  <c:v>27.979954715654856</c:v>
                </c:pt>
                <c:pt idx="1">
                  <c:v>29.810526751288062</c:v>
                </c:pt>
                <c:pt idx="2">
                  <c:v>29.931904471910908</c:v>
                </c:pt>
                <c:pt idx="3">
                  <c:v>30.838962197281415</c:v>
                </c:pt>
                <c:pt idx="4">
                  <c:v>32.494447926644852</c:v>
                </c:pt>
                <c:pt idx="5">
                  <c:v>33.662598374365771</c:v>
                </c:pt>
                <c:pt idx="6">
                  <c:v>34.335303889640471</c:v>
                </c:pt>
                <c:pt idx="7">
                  <c:v>36.278240899427573</c:v>
                </c:pt>
                <c:pt idx="8">
                  <c:v>36.903719253564134</c:v>
                </c:pt>
                <c:pt idx="9">
                  <c:v>37.644659780941254</c:v>
                </c:pt>
                <c:pt idx="10">
                  <c:v>39.536886929766375</c:v>
                </c:pt>
                <c:pt idx="11">
                  <c:v>40.184761698557281</c:v>
                </c:pt>
                <c:pt idx="12">
                  <c:v>42.209514499933121</c:v>
                </c:pt>
                <c:pt idx="13">
                  <c:v>38.549464021019716</c:v>
                </c:pt>
                <c:pt idx="14">
                  <c:v>41.100544293907816</c:v>
                </c:pt>
                <c:pt idx="15">
                  <c:v>41.323093357310754</c:v>
                </c:pt>
                <c:pt idx="16">
                  <c:v>44.222074916826038</c:v>
                </c:pt>
                <c:pt idx="17">
                  <c:v>45.527413046541668</c:v>
                </c:pt>
                <c:pt idx="18">
                  <c:v>45.194312837518119</c:v>
                </c:pt>
                <c:pt idx="19">
                  <c:v>47.919698375071057</c:v>
                </c:pt>
                <c:pt idx="20">
                  <c:v>51.347955427772483</c:v>
                </c:pt>
                <c:pt idx="21">
                  <c:v>51.769163996954227</c:v>
                </c:pt>
                <c:pt idx="22">
                  <c:v>53.398085674316668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F-415D-AFAC-62922AF5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649824"/>
        <c:axId val="1185802272"/>
      </c:lineChart>
      <c:catAx>
        <c:axId val="112164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802272"/>
        <c:crosses val="autoZero"/>
        <c:auto val="1"/>
        <c:lblAlgn val="ctr"/>
        <c:lblOffset val="100"/>
        <c:noMultiLvlLbl val="0"/>
      </c:catAx>
      <c:valAx>
        <c:axId val="1185802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16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15</xdr:row>
      <xdr:rowOff>66675</xdr:rowOff>
    </xdr:from>
    <xdr:to>
      <xdr:col>10</xdr:col>
      <xdr:colOff>774765</xdr:colOff>
      <xdr:row>23</xdr:row>
      <xdr:rowOff>117103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287F0EF-9FBC-4515-80EE-39E6D26631E3}"/>
            </a:ext>
          </a:extLst>
        </xdr:cNvPr>
        <xdr:cNvGrpSpPr/>
      </xdr:nvGrpSpPr>
      <xdr:grpSpPr>
        <a:xfrm>
          <a:off x="1476375" y="2981325"/>
          <a:ext cx="5442015" cy="1574428"/>
          <a:chOff x="1162050" y="10748962"/>
          <a:chExt cx="5442015" cy="1574428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6" name="CaixaDeTexto 15">
                <a:extLst>
                  <a:ext uri="{FF2B5EF4-FFF2-40B4-BE49-F238E27FC236}">
                    <a16:creationId xmlns:a16="http://schemas.microsoft.com/office/drawing/2014/main" id="{DDA74C63-A753-4763-901B-F664DC0B9B77}"/>
                  </a:ext>
                </a:extLst>
              </xdr:cNvPr>
              <xdr:cNvSpPr txBox="1"/>
            </xdr:nvSpPr>
            <xdr:spPr>
              <a:xfrm>
                <a:off x="1181101" y="12072937"/>
                <a:ext cx="4057650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𝑌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6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oMath>
                  </m:oMathPara>
                </a14:m>
                <a:endParaRPr lang="pt-BR" sz="1600"/>
              </a:p>
            </xdr:txBody>
          </xdr:sp>
        </mc:Choice>
        <mc:Fallback>
          <xdr:sp macro="" textlink="">
            <xdr:nvSpPr>
              <xdr:cNvPr id="16" name="CaixaDeTexto 15">
                <a:extLst>
                  <a:ext uri="{FF2B5EF4-FFF2-40B4-BE49-F238E27FC236}">
                    <a16:creationId xmlns:a16="http://schemas.microsoft.com/office/drawing/2014/main" id="{DDA74C63-A753-4763-901B-F664DC0B9B77}"/>
                  </a:ext>
                </a:extLst>
              </xdr:cNvPr>
              <xdr:cNvSpPr txBox="1"/>
            </xdr:nvSpPr>
            <xdr:spPr>
              <a:xfrm>
                <a:off x="1181101" y="12072937"/>
                <a:ext cx="4057650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r>
                  <a:rPr lang="pt-BR" sz="1600" b="0" i="0">
                    <a:latin typeface="Cambria Math" panose="02040503050406030204" pitchFamily="18" charset="0"/>
                  </a:rPr>
                  <a:t>𝑙𝑛𝑌_𝑡=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600" b="0" i="0">
                    <a:latin typeface="Cambria Math" panose="02040503050406030204" pitchFamily="18" charset="0"/>
                  </a:rPr>
                  <a:t>1+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600" b="0" i="0">
                    <a:latin typeface="Cambria Math" panose="02040503050406030204" pitchFamily="18" charset="0"/>
                  </a:rPr>
                  <a:t>2 𝑙𝑛𝑋_2𝑡+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600" b="0" i="0">
                    <a:latin typeface="Cambria Math" panose="02040503050406030204" pitchFamily="18" charset="0"/>
                  </a:rPr>
                  <a:t>3 𝑙𝑛𝑋_3𝑡+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600" b="0" i="0">
                    <a:latin typeface="Cambria Math" panose="02040503050406030204" pitchFamily="18" charset="0"/>
                  </a:rPr>
                  <a:t>4 𝑙𝑛𝑋_6𝑡+𝑢_𝑡</a:t>
                </a:r>
                <a:endParaRPr lang="pt-BR" sz="16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7" name="CaixaDeTexto 16">
                <a:extLst>
                  <a:ext uri="{FF2B5EF4-FFF2-40B4-BE49-F238E27FC236}">
                    <a16:creationId xmlns:a16="http://schemas.microsoft.com/office/drawing/2014/main" id="{6EE2026A-9149-4F13-95D9-23FD7704BB62}"/>
                  </a:ext>
                </a:extLst>
              </xdr:cNvPr>
              <xdr:cNvSpPr txBox="1"/>
            </xdr:nvSpPr>
            <xdr:spPr>
              <a:xfrm>
                <a:off x="1171575" y="11741944"/>
                <a:ext cx="4993162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𝑌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𝜃</m:t>
                          </m:r>
                        </m:e>
                        <m:sub>
                          <m:r>
                            <a:rPr lang="pt-BR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sub>
                      </m:sSub>
                      <m:r>
                        <a:rPr lang="pt-BR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  <m:r>
                            <a:rPr lang="pt-BR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oMath>
                  </m:oMathPara>
                </a14:m>
                <a:endParaRPr lang="pt-BR" sz="1600"/>
              </a:p>
            </xdr:txBody>
          </xdr:sp>
        </mc:Choice>
        <mc:Fallback>
          <xdr:sp macro="" textlink="">
            <xdr:nvSpPr>
              <xdr:cNvPr id="17" name="CaixaDeTexto 16">
                <a:extLst>
                  <a:ext uri="{FF2B5EF4-FFF2-40B4-BE49-F238E27FC236}">
                    <a16:creationId xmlns:a16="http://schemas.microsoft.com/office/drawing/2014/main" id="{6EE2026A-9149-4F13-95D9-23FD7704BB62}"/>
                  </a:ext>
                </a:extLst>
              </xdr:cNvPr>
              <xdr:cNvSpPr txBox="1"/>
            </xdr:nvSpPr>
            <xdr:spPr>
              <a:xfrm>
                <a:off x="1171575" y="11741944"/>
                <a:ext cx="4993162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600" b="0" i="0">
                    <a:latin typeface="Cambria Math" panose="02040503050406030204" pitchFamily="18" charset="0"/>
                  </a:rPr>
                  <a:t>𝑙𝑛𝑌_𝑡=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𝜃_</a:t>
                </a:r>
                <a:r>
                  <a:rPr lang="pt-BR" sz="1600" b="0" i="0">
                    <a:latin typeface="Cambria Math" panose="02040503050406030204" pitchFamily="18" charset="0"/>
                  </a:rPr>
                  <a:t>1+𝜃_2 𝑙𝑛𝑋_2𝑡+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𝜃_</a:t>
                </a:r>
                <a:r>
                  <a:rPr lang="pt-BR" sz="1600" b="0" i="0">
                    <a:latin typeface="Cambria Math" panose="02040503050406030204" pitchFamily="18" charset="0"/>
                  </a:rPr>
                  <a:t>3 𝑙𝑛𝑋_3𝑡+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𝜃_</a:t>
                </a:r>
                <a:r>
                  <a:rPr lang="pt-BR" sz="1600" b="0" i="0">
                    <a:latin typeface="Cambria Math" panose="02040503050406030204" pitchFamily="18" charset="0"/>
                  </a:rPr>
                  <a:t>4 𝑙𝑛𝑋_4𝑡+</a:t>
                </a:r>
                <a:r>
                  <a:rPr lang="pt-BR" sz="16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𝜃_</a:t>
                </a:r>
                <a:r>
                  <a:rPr lang="pt-BR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5</a:t>
                </a:r>
                <a:r>
                  <a:rPr lang="pt-BR" sz="16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𝑙𝑛𝑋_</a:t>
                </a:r>
                <a:r>
                  <a:rPr lang="pt-BR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5</a:t>
                </a:r>
                <a:r>
                  <a:rPr lang="pt-BR" sz="16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𝑡</a:t>
                </a:r>
                <a:r>
                  <a:rPr lang="pt-BR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+</a:t>
                </a:r>
                <a:r>
                  <a:rPr lang="pt-BR" sz="1600" b="0" i="0">
                    <a:latin typeface="Cambria Math" panose="02040503050406030204" pitchFamily="18" charset="0"/>
                  </a:rPr>
                  <a:t>𝑢_𝑡</a:t>
                </a:r>
                <a:endParaRPr lang="pt-BR" sz="16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8" name="CaixaDeTexto 17">
                <a:extLst>
                  <a:ext uri="{FF2B5EF4-FFF2-40B4-BE49-F238E27FC236}">
                    <a16:creationId xmlns:a16="http://schemas.microsoft.com/office/drawing/2014/main" id="{1359DDE1-6F88-4AB4-9198-B85E72135892}"/>
                  </a:ext>
                </a:extLst>
              </xdr:cNvPr>
              <xdr:cNvSpPr txBox="1"/>
            </xdr:nvSpPr>
            <xdr:spPr>
              <a:xfrm>
                <a:off x="1171575" y="11410950"/>
                <a:ext cx="4067204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𝑌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5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oMath>
                  </m:oMathPara>
                </a14:m>
                <a:endParaRPr lang="pt-BR" sz="1600"/>
              </a:p>
            </xdr:txBody>
          </xdr:sp>
        </mc:Choice>
        <mc:Fallback>
          <xdr:sp macro="" textlink="">
            <xdr:nvSpPr>
              <xdr:cNvPr id="18" name="CaixaDeTexto 17">
                <a:extLst>
                  <a:ext uri="{FF2B5EF4-FFF2-40B4-BE49-F238E27FC236}">
                    <a16:creationId xmlns:a16="http://schemas.microsoft.com/office/drawing/2014/main" id="{1359DDE1-6F88-4AB4-9198-B85E72135892}"/>
                  </a:ext>
                </a:extLst>
              </xdr:cNvPr>
              <xdr:cNvSpPr txBox="1"/>
            </xdr:nvSpPr>
            <xdr:spPr>
              <a:xfrm>
                <a:off x="1171575" y="11410950"/>
                <a:ext cx="4067204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600" b="0" i="0">
                    <a:latin typeface="Cambria Math" panose="02040503050406030204" pitchFamily="18" charset="0"/>
                  </a:rPr>
                  <a:t>𝑙𝑛𝑌_𝑡=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𝜆_</a:t>
                </a:r>
                <a:r>
                  <a:rPr lang="pt-BR" sz="1600" b="0" i="0">
                    <a:latin typeface="Cambria Math" panose="02040503050406030204" pitchFamily="18" charset="0"/>
                  </a:rPr>
                  <a:t>1+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𝜆_</a:t>
                </a:r>
                <a:r>
                  <a:rPr lang="pt-BR" sz="1600" b="0" i="0">
                    <a:latin typeface="Cambria Math" panose="02040503050406030204" pitchFamily="18" charset="0"/>
                  </a:rPr>
                  <a:t>2 𝑙𝑛𝑋_2𝑡+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𝜆_</a:t>
                </a:r>
                <a:r>
                  <a:rPr lang="pt-BR" sz="1600" b="0" i="0">
                    <a:latin typeface="Cambria Math" panose="02040503050406030204" pitchFamily="18" charset="0"/>
                  </a:rPr>
                  <a:t>3 𝑙𝑛𝑋_3𝑡+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𝜆_</a:t>
                </a:r>
                <a:r>
                  <a:rPr lang="pt-BR" sz="1600" b="0" i="0">
                    <a:latin typeface="Cambria Math" panose="02040503050406030204" pitchFamily="18" charset="0"/>
                  </a:rPr>
                  <a:t>4 𝑙𝑛𝑋_5𝑡+𝑢_𝑡</a:t>
                </a:r>
                <a:endParaRPr lang="pt-BR" sz="16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0" name="CaixaDeTexto 19">
                <a:extLst>
                  <a:ext uri="{FF2B5EF4-FFF2-40B4-BE49-F238E27FC236}">
                    <a16:creationId xmlns:a16="http://schemas.microsoft.com/office/drawing/2014/main" id="{62076F51-3CC2-41CF-8FB9-AC812A3BAD87}"/>
                  </a:ext>
                </a:extLst>
              </xdr:cNvPr>
              <xdr:cNvSpPr txBox="1"/>
            </xdr:nvSpPr>
            <xdr:spPr>
              <a:xfrm>
                <a:off x="1162050" y="11079956"/>
                <a:ext cx="4067204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𝑌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𝛾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𝛾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𝛾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𝛾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oMath>
                  </m:oMathPara>
                </a14:m>
                <a:endParaRPr lang="pt-BR" sz="1600"/>
              </a:p>
            </xdr:txBody>
          </xdr:sp>
        </mc:Choice>
        <mc:Fallback>
          <xdr:sp macro="" textlink="">
            <xdr:nvSpPr>
              <xdr:cNvPr id="20" name="CaixaDeTexto 19">
                <a:extLst>
                  <a:ext uri="{FF2B5EF4-FFF2-40B4-BE49-F238E27FC236}">
                    <a16:creationId xmlns:a16="http://schemas.microsoft.com/office/drawing/2014/main" id="{62076F51-3CC2-41CF-8FB9-AC812A3BAD87}"/>
                  </a:ext>
                </a:extLst>
              </xdr:cNvPr>
              <xdr:cNvSpPr txBox="1"/>
            </xdr:nvSpPr>
            <xdr:spPr>
              <a:xfrm>
                <a:off x="1162050" y="11079956"/>
                <a:ext cx="4067204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600" b="0" i="0">
                    <a:latin typeface="Cambria Math" panose="02040503050406030204" pitchFamily="18" charset="0"/>
                  </a:rPr>
                  <a:t>𝑙𝑛𝑌_𝑡=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𝛾_</a:t>
                </a:r>
                <a:r>
                  <a:rPr lang="pt-BR" sz="1600" b="0" i="0">
                    <a:latin typeface="Cambria Math" panose="02040503050406030204" pitchFamily="18" charset="0"/>
                  </a:rPr>
                  <a:t>1+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𝛾_</a:t>
                </a:r>
                <a:r>
                  <a:rPr lang="pt-BR" sz="1600" b="0" i="0">
                    <a:latin typeface="Cambria Math" panose="02040503050406030204" pitchFamily="18" charset="0"/>
                  </a:rPr>
                  <a:t>2 𝑙𝑛𝑋_2𝑡+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𝛾_</a:t>
                </a:r>
                <a:r>
                  <a:rPr lang="pt-BR" sz="1600" b="0" i="0">
                    <a:latin typeface="Cambria Math" panose="02040503050406030204" pitchFamily="18" charset="0"/>
                  </a:rPr>
                  <a:t>3 𝑙𝑛𝑋_3𝑡+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𝛾_</a:t>
                </a:r>
                <a:r>
                  <a:rPr lang="pt-BR" sz="1600" b="0" i="0">
                    <a:latin typeface="Cambria Math" panose="02040503050406030204" pitchFamily="18" charset="0"/>
                  </a:rPr>
                  <a:t>4 𝑙𝑛𝑋_4𝑡+𝑢_𝑡</a:t>
                </a:r>
                <a:endParaRPr lang="pt-BR" sz="16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1" name="CaixaDeTexto 20">
                <a:extLst>
                  <a:ext uri="{FF2B5EF4-FFF2-40B4-BE49-F238E27FC236}">
                    <a16:creationId xmlns:a16="http://schemas.microsoft.com/office/drawing/2014/main" id="{9836B1FC-D596-47D9-877C-E7D8D58A9870}"/>
                  </a:ext>
                </a:extLst>
              </xdr:cNvPr>
              <xdr:cNvSpPr txBox="1"/>
            </xdr:nvSpPr>
            <xdr:spPr>
              <a:xfrm>
                <a:off x="1181100" y="10748962"/>
                <a:ext cx="3197286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𝑌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oMath>
                  </m:oMathPara>
                </a14:m>
                <a:endParaRPr lang="pt-BR" sz="1600"/>
              </a:p>
            </xdr:txBody>
          </xdr:sp>
        </mc:Choice>
        <mc:Fallback>
          <xdr:sp macro="" textlink="">
            <xdr:nvSpPr>
              <xdr:cNvPr id="21" name="CaixaDeTexto 20">
                <a:extLst>
                  <a:ext uri="{FF2B5EF4-FFF2-40B4-BE49-F238E27FC236}">
                    <a16:creationId xmlns:a16="http://schemas.microsoft.com/office/drawing/2014/main" id="{9836B1FC-D596-47D9-877C-E7D8D58A9870}"/>
                  </a:ext>
                </a:extLst>
              </xdr:cNvPr>
              <xdr:cNvSpPr txBox="1"/>
            </xdr:nvSpPr>
            <xdr:spPr>
              <a:xfrm>
                <a:off x="1181100" y="10748962"/>
                <a:ext cx="3197286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600" b="0" i="0">
                    <a:latin typeface="Cambria Math" panose="02040503050406030204" pitchFamily="18" charset="0"/>
                  </a:rPr>
                  <a:t>𝑙𝑛𝑌_𝑡=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𝛼_</a:t>
                </a:r>
                <a:r>
                  <a:rPr lang="pt-BR" sz="1600" b="0" i="0">
                    <a:latin typeface="Cambria Math" panose="02040503050406030204" pitchFamily="18" charset="0"/>
                  </a:rPr>
                  <a:t>1+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𝛼_</a:t>
                </a:r>
                <a:r>
                  <a:rPr lang="pt-BR" sz="1600" b="0" i="0">
                    <a:latin typeface="Cambria Math" panose="02040503050406030204" pitchFamily="18" charset="0"/>
                  </a:rPr>
                  <a:t>2 𝑙𝑛𝑋_2𝑡+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𝛼_</a:t>
                </a:r>
                <a:r>
                  <a:rPr lang="pt-BR" sz="1600" b="0" i="0">
                    <a:latin typeface="Cambria Math" panose="02040503050406030204" pitchFamily="18" charset="0"/>
                  </a:rPr>
                  <a:t>3 𝑙𝑛𝑋_3𝑡+𝑢_𝑡</a:t>
                </a:r>
                <a:endParaRPr lang="pt-BR" sz="16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2" name="CaixaDeTexto 21">
                <a:extLst>
                  <a:ext uri="{FF2B5EF4-FFF2-40B4-BE49-F238E27FC236}">
                    <a16:creationId xmlns:a16="http://schemas.microsoft.com/office/drawing/2014/main" id="{5F18289C-5A4B-45C0-BEC6-6998DF22683B}"/>
                  </a:ext>
                </a:extLst>
              </xdr:cNvPr>
              <xdr:cNvSpPr txBox="1"/>
            </xdr:nvSpPr>
            <xdr:spPr>
              <a:xfrm>
                <a:off x="6315075" y="10748962"/>
                <a:ext cx="288990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400" b="0" i="1">
                          <a:latin typeface="Cambria Math" panose="02040503050406030204" pitchFamily="18" charset="0"/>
                        </a:rPr>
                        <m:t>(1)</m:t>
                      </m:r>
                    </m:oMath>
                  </m:oMathPara>
                </a14:m>
                <a:endParaRPr lang="pt-BR" sz="1400"/>
              </a:p>
            </xdr:txBody>
          </xdr:sp>
        </mc:Choice>
        <mc:Fallback>
          <xdr:sp macro="" textlink="">
            <xdr:nvSpPr>
              <xdr:cNvPr id="22" name="CaixaDeTexto 21">
                <a:extLst>
                  <a:ext uri="{FF2B5EF4-FFF2-40B4-BE49-F238E27FC236}">
                    <a16:creationId xmlns:a16="http://schemas.microsoft.com/office/drawing/2014/main" id="{5F18289C-5A4B-45C0-BEC6-6998DF22683B}"/>
                  </a:ext>
                </a:extLst>
              </xdr:cNvPr>
              <xdr:cNvSpPr txBox="1"/>
            </xdr:nvSpPr>
            <xdr:spPr>
              <a:xfrm>
                <a:off x="6315075" y="10748962"/>
                <a:ext cx="288990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400" b="0" i="0">
                    <a:latin typeface="Cambria Math" panose="02040503050406030204" pitchFamily="18" charset="0"/>
                  </a:rPr>
                  <a:t>(1)</a:t>
                </a:r>
                <a:endParaRPr lang="pt-BR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3" name="CaixaDeTexto 22">
                <a:extLst>
                  <a:ext uri="{FF2B5EF4-FFF2-40B4-BE49-F238E27FC236}">
                    <a16:creationId xmlns:a16="http://schemas.microsoft.com/office/drawing/2014/main" id="{07DCA78A-AD93-41F9-840B-E28338C53235}"/>
                  </a:ext>
                </a:extLst>
              </xdr:cNvPr>
              <xdr:cNvSpPr txBox="1"/>
            </xdr:nvSpPr>
            <xdr:spPr>
              <a:xfrm>
                <a:off x="6315075" y="11081146"/>
                <a:ext cx="288990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400" b="0" i="1">
                          <a:latin typeface="Cambria Math" panose="02040503050406030204" pitchFamily="18" charset="0"/>
                        </a:rPr>
                        <m:t>(2)</m:t>
                      </m:r>
                    </m:oMath>
                  </m:oMathPara>
                </a14:m>
                <a:endParaRPr lang="pt-BR" sz="1400"/>
              </a:p>
            </xdr:txBody>
          </xdr:sp>
        </mc:Choice>
        <mc:Fallback>
          <xdr:sp macro="" textlink="">
            <xdr:nvSpPr>
              <xdr:cNvPr id="23" name="CaixaDeTexto 22">
                <a:extLst>
                  <a:ext uri="{FF2B5EF4-FFF2-40B4-BE49-F238E27FC236}">
                    <a16:creationId xmlns:a16="http://schemas.microsoft.com/office/drawing/2014/main" id="{07DCA78A-AD93-41F9-840B-E28338C53235}"/>
                  </a:ext>
                </a:extLst>
              </xdr:cNvPr>
              <xdr:cNvSpPr txBox="1"/>
            </xdr:nvSpPr>
            <xdr:spPr>
              <a:xfrm>
                <a:off x="6315075" y="11081146"/>
                <a:ext cx="288990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400" b="0" i="0">
                    <a:latin typeface="Cambria Math" panose="02040503050406030204" pitchFamily="18" charset="0"/>
                  </a:rPr>
                  <a:t>(2)</a:t>
                </a:r>
                <a:endParaRPr lang="pt-BR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4" name="CaixaDeTexto 23">
                <a:extLst>
                  <a:ext uri="{FF2B5EF4-FFF2-40B4-BE49-F238E27FC236}">
                    <a16:creationId xmlns:a16="http://schemas.microsoft.com/office/drawing/2014/main" id="{D0B63411-A1D1-478D-8663-EBE20A74A9D3}"/>
                  </a:ext>
                </a:extLst>
              </xdr:cNvPr>
              <xdr:cNvSpPr txBox="1"/>
            </xdr:nvSpPr>
            <xdr:spPr>
              <a:xfrm>
                <a:off x="6315075" y="11413330"/>
                <a:ext cx="288990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400" b="0" i="1">
                          <a:latin typeface="Cambria Math" panose="02040503050406030204" pitchFamily="18" charset="0"/>
                        </a:rPr>
                        <m:t>(3)</m:t>
                      </m:r>
                    </m:oMath>
                  </m:oMathPara>
                </a14:m>
                <a:endParaRPr lang="pt-BR" sz="1400"/>
              </a:p>
            </xdr:txBody>
          </xdr:sp>
        </mc:Choice>
        <mc:Fallback>
          <xdr:sp macro="" textlink="">
            <xdr:nvSpPr>
              <xdr:cNvPr id="24" name="CaixaDeTexto 23">
                <a:extLst>
                  <a:ext uri="{FF2B5EF4-FFF2-40B4-BE49-F238E27FC236}">
                    <a16:creationId xmlns:a16="http://schemas.microsoft.com/office/drawing/2014/main" id="{D0B63411-A1D1-478D-8663-EBE20A74A9D3}"/>
                  </a:ext>
                </a:extLst>
              </xdr:cNvPr>
              <xdr:cNvSpPr txBox="1"/>
            </xdr:nvSpPr>
            <xdr:spPr>
              <a:xfrm>
                <a:off x="6315075" y="11413330"/>
                <a:ext cx="288990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400" b="0" i="0">
                    <a:latin typeface="Cambria Math" panose="02040503050406030204" pitchFamily="18" charset="0"/>
                  </a:rPr>
                  <a:t>(3)</a:t>
                </a:r>
                <a:endParaRPr lang="pt-BR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5" name="CaixaDeTexto 24">
                <a:extLst>
                  <a:ext uri="{FF2B5EF4-FFF2-40B4-BE49-F238E27FC236}">
                    <a16:creationId xmlns:a16="http://schemas.microsoft.com/office/drawing/2014/main" id="{6AC0E92B-DD06-4EA7-B0B6-215BA67DD6B1}"/>
                  </a:ext>
                </a:extLst>
              </xdr:cNvPr>
              <xdr:cNvSpPr txBox="1"/>
            </xdr:nvSpPr>
            <xdr:spPr>
              <a:xfrm>
                <a:off x="6315075" y="11745514"/>
                <a:ext cx="288990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400" b="0" i="1">
                          <a:latin typeface="Cambria Math" panose="02040503050406030204" pitchFamily="18" charset="0"/>
                        </a:rPr>
                        <m:t>(4)</m:t>
                      </m:r>
                    </m:oMath>
                  </m:oMathPara>
                </a14:m>
                <a:endParaRPr lang="pt-BR" sz="1400"/>
              </a:p>
            </xdr:txBody>
          </xdr:sp>
        </mc:Choice>
        <mc:Fallback>
          <xdr:sp macro="" textlink="">
            <xdr:nvSpPr>
              <xdr:cNvPr id="25" name="CaixaDeTexto 24">
                <a:extLst>
                  <a:ext uri="{FF2B5EF4-FFF2-40B4-BE49-F238E27FC236}">
                    <a16:creationId xmlns:a16="http://schemas.microsoft.com/office/drawing/2014/main" id="{6AC0E92B-DD06-4EA7-B0B6-215BA67DD6B1}"/>
                  </a:ext>
                </a:extLst>
              </xdr:cNvPr>
              <xdr:cNvSpPr txBox="1"/>
            </xdr:nvSpPr>
            <xdr:spPr>
              <a:xfrm>
                <a:off x="6315075" y="11745514"/>
                <a:ext cx="288990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400" b="0" i="0">
                    <a:latin typeface="Cambria Math" panose="02040503050406030204" pitchFamily="18" charset="0"/>
                  </a:rPr>
                  <a:t>(4)</a:t>
                </a:r>
                <a:endParaRPr lang="pt-BR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6" name="CaixaDeTexto 25">
                <a:extLst>
                  <a:ext uri="{FF2B5EF4-FFF2-40B4-BE49-F238E27FC236}">
                    <a16:creationId xmlns:a16="http://schemas.microsoft.com/office/drawing/2014/main" id="{D86B58C3-D4BD-4908-A34D-D78C005D3837}"/>
                  </a:ext>
                </a:extLst>
              </xdr:cNvPr>
              <xdr:cNvSpPr txBox="1"/>
            </xdr:nvSpPr>
            <xdr:spPr>
              <a:xfrm>
                <a:off x="6315075" y="12077700"/>
                <a:ext cx="288990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400" b="0" i="1">
                          <a:latin typeface="Cambria Math" panose="02040503050406030204" pitchFamily="18" charset="0"/>
                        </a:rPr>
                        <m:t>(5)</m:t>
                      </m:r>
                    </m:oMath>
                  </m:oMathPara>
                </a14:m>
                <a:endParaRPr lang="pt-BR" sz="1400"/>
              </a:p>
            </xdr:txBody>
          </xdr:sp>
        </mc:Choice>
        <mc:Fallback>
          <xdr:sp macro="" textlink="">
            <xdr:nvSpPr>
              <xdr:cNvPr id="26" name="CaixaDeTexto 25">
                <a:extLst>
                  <a:ext uri="{FF2B5EF4-FFF2-40B4-BE49-F238E27FC236}">
                    <a16:creationId xmlns:a16="http://schemas.microsoft.com/office/drawing/2014/main" id="{D86B58C3-D4BD-4908-A34D-D78C005D3837}"/>
                  </a:ext>
                </a:extLst>
              </xdr:cNvPr>
              <xdr:cNvSpPr txBox="1"/>
            </xdr:nvSpPr>
            <xdr:spPr>
              <a:xfrm>
                <a:off x="6315075" y="12077700"/>
                <a:ext cx="288990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1400" b="0" i="0">
                    <a:latin typeface="Cambria Math" panose="02040503050406030204" pitchFamily="18" charset="0"/>
                  </a:rPr>
                  <a:t>(5)</a:t>
                </a:r>
                <a:endParaRPr lang="pt-BR" sz="1400"/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66675</xdr:rowOff>
    </xdr:from>
    <xdr:to>
      <xdr:col>12</xdr:col>
      <xdr:colOff>600075</xdr:colOff>
      <xdr:row>2</xdr:row>
      <xdr:rowOff>19050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771ED4A-6B5E-4F86-AA25-B5BA1DABE306}"/>
                </a:ext>
              </a:extLst>
            </xdr:cNvPr>
            <xdr:cNvSpPr txBox="1"/>
          </xdr:nvSpPr>
          <xdr:spPr>
            <a:xfrm>
              <a:off x="4581525" y="66675"/>
              <a:ext cx="24384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900" b="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771ED4A-6B5E-4F86-AA25-B5BA1DABE306}"/>
                </a:ext>
              </a:extLst>
            </xdr:cNvPr>
            <xdr:cNvSpPr txBox="1"/>
          </xdr:nvSpPr>
          <xdr:spPr>
            <a:xfrm>
              <a:off x="4581525" y="66675"/>
              <a:ext cx="24384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𝑙𝑛𝑌_𝑡=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1+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2 𝑙𝑛𝑋_2𝑡+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3 𝑙𝑛𝑋_3𝑡+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4 𝑙𝑛𝑋_6𝑡+𝑢_𝑡</a:t>
              </a:r>
              <a:endParaRPr lang="pt-BR" sz="900" b="0">
                <a:solidFill>
                  <a:schemeClr val="bg1"/>
                </a:solidFill>
              </a:endParaRPr>
            </a:p>
          </xdr:txBody>
        </xdr:sp>
      </mc:Fallback>
    </mc:AlternateContent>
    <xdr:clientData/>
  </xdr:twoCellAnchor>
  <xdr:twoCellAnchor>
    <xdr:from>
      <xdr:col>19</xdr:col>
      <xdr:colOff>104775</xdr:colOff>
      <xdr:row>0</xdr:row>
      <xdr:rowOff>176212</xdr:rowOff>
    </xdr:from>
    <xdr:to>
      <xdr:col>26</xdr:col>
      <xdr:colOff>409575</xdr:colOff>
      <xdr:row>15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3875A0-8054-4982-BB2B-0D14E96CD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38094</xdr:rowOff>
    </xdr:from>
    <xdr:to>
      <xdr:col>13</xdr:col>
      <xdr:colOff>352426</xdr:colOff>
      <xdr:row>5</xdr:row>
      <xdr:rowOff>136147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900D918-1B6C-4A19-AEE5-956F72948328}"/>
            </a:ext>
          </a:extLst>
        </xdr:cNvPr>
        <xdr:cNvGrpSpPr/>
      </xdr:nvGrpSpPr>
      <xdr:grpSpPr>
        <a:xfrm>
          <a:off x="7143750" y="228594"/>
          <a:ext cx="4533901" cy="945778"/>
          <a:chOff x="6686549" y="21707475"/>
          <a:chExt cx="4533901" cy="86880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3A4D9D9E-861B-4C01-8911-AAD026B08E27}"/>
                  </a:ext>
                </a:extLst>
              </xdr:cNvPr>
              <xdr:cNvSpPr txBox="1"/>
            </xdr:nvSpPr>
            <xdr:spPr>
              <a:xfrm>
                <a:off x="6686549" y="21707475"/>
                <a:ext cx="4533901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acc>
                            <m:accPr>
                              <m:chr m:val="̂"/>
                              <m:ctrlPr>
                                <a:rPr lang="pt-BR" sz="16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pt-BR" sz="1600" b="0" i="1">
                                  <a:latin typeface="Cambria Math" panose="02040503050406030204" pitchFamily="18" charset="0"/>
                                </a:rPr>
                                <m:t>𝑌</m:t>
                              </m:r>
                            </m:e>
                          </m:acc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=2,030+0,48</m:t>
                      </m:r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−0,35</m:t>
                      </m:r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−0,061</m:t>
                      </m:r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6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oMath>
                  </m:oMathPara>
                </a14:m>
                <a:endParaRPr lang="pt-BR" sz="1600"/>
              </a:p>
            </xdr:txBody>
          </xdr:sp>
        </mc:Choice>
        <mc:Fallback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3A4D9D9E-861B-4C01-8911-AAD026B08E27}"/>
                  </a:ext>
                </a:extLst>
              </xdr:cNvPr>
              <xdr:cNvSpPr txBox="1"/>
            </xdr:nvSpPr>
            <xdr:spPr>
              <a:xfrm>
                <a:off x="6686549" y="21707475"/>
                <a:ext cx="4533901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r>
                  <a:rPr lang="pt-BR" sz="1600" b="0" i="0">
                    <a:latin typeface="Cambria Math" panose="02040503050406030204" pitchFamily="18" charset="0"/>
                  </a:rPr>
                  <a:t>𝑙𝑛𝑌 ̂_𝑡=2,030+0,48𝑙𝑛𝑋_2𝑡−0,35𝑙𝑛𝑋_3𝑡−0,061𝑙𝑛𝑋_6𝑡</a:t>
                </a:r>
                <a:endParaRPr lang="pt-BR" sz="16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E12EE7B2-AA16-423C-BCEA-802746A014E5}"/>
                  </a:ext>
                </a:extLst>
              </xdr:cNvPr>
              <xdr:cNvSpPr txBox="1"/>
            </xdr:nvSpPr>
            <xdr:spPr>
              <a:xfrm>
                <a:off x="6772274" y="22021025"/>
                <a:ext cx="4267200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𝑒𝑝</m:t>
                      </m:r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</m:t>
                      </m:r>
                      <m:d>
                        <m:d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0,119</m:t>
                          </m:r>
                        </m:e>
                      </m:d>
                      <m:r>
                        <a:rPr lang="pt-BR" sz="1600" b="0" i="1">
                          <a:latin typeface="Cambria Math" panose="02040503050406030204" pitchFamily="18" charset="0"/>
                        </a:rPr>
                        <m:t>  </m:t>
                      </m:r>
                      <m:d>
                        <m:d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0,068</m:t>
                          </m:r>
                        </m:e>
                      </m:d>
                      <m:r>
                        <a:rPr lang="pt-BR" sz="1600" b="0" i="1">
                          <a:latin typeface="Cambria Math" panose="02040503050406030204" pitchFamily="18" charset="0"/>
                        </a:rPr>
                        <m:t>         </m:t>
                      </m:r>
                      <m:d>
                        <m:d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0,079</m:t>
                          </m:r>
                        </m:e>
                      </m:d>
                      <m:r>
                        <a:rPr lang="pt-BR" sz="1600" b="0" i="1">
                          <a:latin typeface="Cambria Math" panose="02040503050406030204" pitchFamily="18" charset="0"/>
                        </a:rPr>
                        <m:t>           (0,130)</m:t>
                      </m:r>
                    </m:oMath>
                  </m:oMathPara>
                </a14:m>
                <a:endParaRPr lang="pt-BR" sz="1600"/>
              </a:p>
            </xdr:txBody>
          </xdr:sp>
        </mc:Choice>
        <mc:Fallback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E12EE7B2-AA16-423C-BCEA-802746A014E5}"/>
                  </a:ext>
                </a:extLst>
              </xdr:cNvPr>
              <xdr:cNvSpPr txBox="1"/>
            </xdr:nvSpPr>
            <xdr:spPr>
              <a:xfrm>
                <a:off x="6772274" y="22021025"/>
                <a:ext cx="4267200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r>
                  <a:rPr lang="pt-BR" sz="1600" b="0" i="0">
                    <a:latin typeface="Cambria Math" panose="02040503050406030204" pitchFamily="18" charset="0"/>
                  </a:rPr>
                  <a:t>𝑒𝑝=(0,119)   (0,068)          (0,079)            (0,130)</a:t>
                </a:r>
                <a:endParaRPr lang="pt-BR" sz="16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1F90B7E9-7D29-4265-A82B-76D10116B89D}"/>
                  </a:ext>
                </a:extLst>
              </xdr:cNvPr>
              <xdr:cNvSpPr txBox="1"/>
            </xdr:nvSpPr>
            <xdr:spPr>
              <a:xfrm>
                <a:off x="6753224" y="22325825"/>
                <a:ext cx="2095501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p>
                        <m:sSup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p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=0,98    </m:t>
                      </m:r>
                      <m:sSup>
                        <m:sSup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acc>
                            <m:accPr>
                              <m:chr m:val="̅"/>
                              <m:ctrlPr>
                                <a:rPr lang="pt-BR" sz="16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pt-BR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</m:acc>
                        </m:e>
                        <m:sup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=0,97</m:t>
                      </m:r>
                    </m:oMath>
                  </m:oMathPara>
                </a14:m>
                <a:endParaRPr lang="pt-BR" sz="1600"/>
              </a:p>
            </xdr:txBody>
          </xdr:sp>
        </mc:Choice>
        <mc:Fallback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1F90B7E9-7D29-4265-A82B-76D10116B89D}"/>
                  </a:ext>
                </a:extLst>
              </xdr:cNvPr>
              <xdr:cNvSpPr txBox="1"/>
            </xdr:nvSpPr>
            <xdr:spPr>
              <a:xfrm>
                <a:off x="6753224" y="22325825"/>
                <a:ext cx="2095501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r>
                  <a:rPr lang="pt-BR" sz="1600" b="0" i="0">
                    <a:latin typeface="Cambria Math" panose="02040503050406030204" pitchFamily="18" charset="0"/>
                  </a:rPr>
                  <a:t>𝑅^2=0,98    𝑅 ̅^2=0,97</a:t>
                </a:r>
                <a:endParaRPr lang="pt-BR" sz="1600"/>
              </a:p>
            </xdr:txBody>
          </xdr:sp>
        </mc:Fallback>
      </mc:AlternateContent>
    </xdr:grpSp>
    <xdr:clientData/>
  </xdr:twoCellAnchor>
  <xdr:twoCellAnchor>
    <xdr:from>
      <xdr:col>4</xdr:col>
      <xdr:colOff>428625</xdr:colOff>
      <xdr:row>19</xdr:row>
      <xdr:rowOff>161925</xdr:rowOff>
    </xdr:from>
    <xdr:to>
      <xdr:col>5</xdr:col>
      <xdr:colOff>95250</xdr:colOff>
      <xdr:row>20</xdr:row>
      <xdr:rowOff>180973</xdr:rowOff>
    </xdr:to>
    <xdr:cxnSp macro="">
      <xdr:nvCxnSpPr>
        <xdr:cNvPr id="7" name="Conector: Angulado 6">
          <a:extLst>
            <a:ext uri="{FF2B5EF4-FFF2-40B4-BE49-F238E27FC236}">
              <a16:creationId xmlns:a16="http://schemas.microsoft.com/office/drawing/2014/main" id="{CC75C77B-A159-464D-B240-89556D8997B1}"/>
            </a:ext>
          </a:extLst>
        </xdr:cNvPr>
        <xdr:cNvCxnSpPr/>
      </xdr:nvCxnSpPr>
      <xdr:spPr>
        <a:xfrm>
          <a:off x="4581525" y="3905250"/>
          <a:ext cx="466725" cy="219073"/>
        </a:xfrm>
        <a:prstGeom prst="bentConnector3">
          <a:avLst>
            <a:gd name="adj1" fmla="val 102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95250</xdr:colOff>
      <xdr:row>20</xdr:row>
      <xdr:rowOff>47625</xdr:rowOff>
    </xdr:from>
    <xdr:ext cx="2166491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49E2C6-2221-4D8C-8199-00BD15EF2F85}"/>
            </a:ext>
          </a:extLst>
        </xdr:cNvPr>
        <xdr:cNvSpPr txBox="1"/>
      </xdr:nvSpPr>
      <xdr:spPr>
        <a:xfrm>
          <a:off x="5048250" y="3990975"/>
          <a:ext cx="21664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rgbClr val="FF0000"/>
              </a:solidFill>
            </a:rPr>
            <a:t>Não</a:t>
          </a:r>
          <a:r>
            <a:rPr lang="pt-BR" sz="1100" baseline="0">
              <a:solidFill>
                <a:srgbClr val="FF0000"/>
              </a:solidFill>
            </a:rPr>
            <a:t> é significativo para o modelo.</a:t>
          </a:r>
          <a:endParaRPr lang="pt-BR" sz="11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0</xdr:row>
      <xdr:rowOff>176212</xdr:rowOff>
    </xdr:from>
    <xdr:to>
      <xdr:col>26</xdr:col>
      <xdr:colOff>409575</xdr:colOff>
      <xdr:row>15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B23F95-840A-439F-B06A-EC83693A8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</xdr:row>
      <xdr:rowOff>19049</xdr:rowOff>
    </xdr:from>
    <xdr:to>
      <xdr:col>12</xdr:col>
      <xdr:colOff>542925</xdr:colOff>
      <xdr:row>2</xdr:row>
      <xdr:rowOff>19050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951C4B9-5F9C-4875-99E2-AFC9CDEC47A4}"/>
                </a:ext>
              </a:extLst>
            </xdr:cNvPr>
            <xdr:cNvSpPr txBox="1"/>
          </xdr:nvSpPr>
          <xdr:spPr>
            <a:xfrm>
              <a:off x="4848225" y="209549"/>
              <a:ext cx="2257425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9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9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9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951C4B9-5F9C-4875-99E2-AFC9CDEC47A4}"/>
                </a:ext>
              </a:extLst>
            </xdr:cNvPr>
            <xdr:cNvSpPr txBox="1"/>
          </xdr:nvSpPr>
          <xdr:spPr>
            <a:xfrm>
              <a:off x="4848225" y="209549"/>
              <a:ext cx="2257425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𝑙𝑛𝑌_𝑡=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𝛾_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1+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𝛾_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2 𝑙𝑛𝑋_2𝑡+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𝛾_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3 𝑙𝑛𝑋_3𝑡+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𝛾_</a:t>
              </a:r>
              <a:r>
                <a:rPr lang="pt-BR" sz="9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4 𝑙𝑛𝑋_4𝑡+𝑢_𝑡</a:t>
              </a:r>
              <a:endParaRPr lang="pt-BR" sz="900">
                <a:solidFill>
                  <a:schemeClr val="bg1"/>
                </a:solidFill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19</xdr:row>
      <xdr:rowOff>209550</xdr:rowOff>
    </xdr:from>
    <xdr:to>
      <xdr:col>5</xdr:col>
      <xdr:colOff>28575</xdr:colOff>
      <xdr:row>21</xdr:row>
      <xdr:rowOff>38098</xdr:rowOff>
    </xdr:to>
    <xdr:cxnSp macro="">
      <xdr:nvCxnSpPr>
        <xdr:cNvPr id="2" name="Conector: Angulado 1">
          <a:extLst>
            <a:ext uri="{FF2B5EF4-FFF2-40B4-BE49-F238E27FC236}">
              <a16:creationId xmlns:a16="http://schemas.microsoft.com/office/drawing/2014/main" id="{9769DDF9-127B-49FD-974C-411AB5EA18D1}"/>
            </a:ext>
          </a:extLst>
        </xdr:cNvPr>
        <xdr:cNvCxnSpPr/>
      </xdr:nvCxnSpPr>
      <xdr:spPr>
        <a:xfrm>
          <a:off x="4467225" y="3952875"/>
          <a:ext cx="466725" cy="257173"/>
        </a:xfrm>
        <a:prstGeom prst="bentConnector3">
          <a:avLst>
            <a:gd name="adj1" fmla="val 102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28575</xdr:colOff>
      <xdr:row>20</xdr:row>
      <xdr:rowOff>95250</xdr:rowOff>
    </xdr:from>
    <xdr:ext cx="216649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2FD96B0-AAA6-450A-9295-7DF67AA0AA76}"/>
            </a:ext>
          </a:extLst>
        </xdr:cNvPr>
        <xdr:cNvSpPr txBox="1"/>
      </xdr:nvSpPr>
      <xdr:spPr>
        <a:xfrm>
          <a:off x="4933950" y="4076700"/>
          <a:ext cx="21664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rgbClr val="FF0000"/>
              </a:solidFill>
            </a:rPr>
            <a:t>Não</a:t>
          </a:r>
          <a:r>
            <a:rPr lang="pt-BR" sz="1100" baseline="0">
              <a:solidFill>
                <a:srgbClr val="FF0000"/>
              </a:solidFill>
            </a:rPr>
            <a:t> é significativo para o modelo.</a:t>
          </a:r>
          <a:endParaRPr lang="pt-BR" sz="1100">
            <a:solidFill>
              <a:srgbClr val="FF0000"/>
            </a:solidFill>
          </a:endParaRPr>
        </a:p>
      </xdr:txBody>
    </xdr:sp>
    <xdr:clientData/>
  </xdr:oneCellAnchor>
  <xdr:twoCellAnchor>
    <xdr:from>
      <xdr:col>7</xdr:col>
      <xdr:colOff>47625</xdr:colOff>
      <xdr:row>1</xdr:row>
      <xdr:rowOff>10</xdr:rowOff>
    </xdr:from>
    <xdr:to>
      <xdr:col>13</xdr:col>
      <xdr:colOff>257176</xdr:colOff>
      <xdr:row>5</xdr:row>
      <xdr:rowOff>31388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DA8957C0-9C35-4BC3-BC2B-70194F46ABDF}"/>
            </a:ext>
          </a:extLst>
        </xdr:cNvPr>
        <xdr:cNvGrpSpPr/>
      </xdr:nvGrpSpPr>
      <xdr:grpSpPr>
        <a:xfrm>
          <a:off x="7000875" y="190510"/>
          <a:ext cx="4533901" cy="879103"/>
          <a:chOff x="6686549" y="21707475"/>
          <a:chExt cx="4533901" cy="80755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90591F31-430B-4C6A-AE16-18DD1CEC8C6C}"/>
                  </a:ext>
                </a:extLst>
              </xdr:cNvPr>
              <xdr:cNvSpPr txBox="1"/>
            </xdr:nvSpPr>
            <xdr:spPr>
              <a:xfrm>
                <a:off x="6686549" y="21707475"/>
                <a:ext cx="4533901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acc>
                            <m:accPr>
                              <m:chr m:val="̂"/>
                              <m:ctrlPr>
                                <a:rPr lang="pt-BR" sz="16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pt-BR" sz="1600" b="0" i="1">
                                  <a:latin typeface="Cambria Math" panose="02040503050406030204" pitchFamily="18" charset="0"/>
                                </a:rPr>
                                <m:t>𝑌</m:t>
                              </m:r>
                            </m:e>
                          </m:acc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=2,12+0,40</m:t>
                      </m:r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−0,43</m:t>
                      </m:r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−0,10</m:t>
                      </m:r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𝑙𝑛</m:t>
                      </m:r>
                      <m:sSub>
                        <m:sSub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oMath>
                  </m:oMathPara>
                </a14:m>
                <a:endParaRPr lang="pt-BR" sz="1600"/>
              </a:p>
            </xdr:txBody>
          </xdr:sp>
        </mc:Choice>
        <mc:Fallback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90591F31-430B-4C6A-AE16-18DD1CEC8C6C}"/>
                  </a:ext>
                </a:extLst>
              </xdr:cNvPr>
              <xdr:cNvSpPr txBox="1"/>
            </xdr:nvSpPr>
            <xdr:spPr>
              <a:xfrm>
                <a:off x="6686549" y="21707475"/>
                <a:ext cx="4533901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r>
                  <a:rPr lang="pt-BR" sz="1600" b="0" i="0">
                    <a:latin typeface="Cambria Math" panose="02040503050406030204" pitchFamily="18" charset="0"/>
                  </a:rPr>
                  <a:t>𝑙𝑛𝑌 ̂_𝑡=2,12+0,40𝑙𝑛𝑋_2𝑡−0,43𝑙𝑛𝑋_3𝑡−0,10𝑙𝑛𝑋_4𝑡</a:t>
                </a:r>
                <a:endParaRPr lang="pt-BR" sz="16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" name="CaixaDeTexto 5">
                <a:extLst>
                  <a:ext uri="{FF2B5EF4-FFF2-40B4-BE49-F238E27FC236}">
                    <a16:creationId xmlns:a16="http://schemas.microsoft.com/office/drawing/2014/main" id="{626A10F1-E0C5-4901-BA97-B5C4BDA898BA}"/>
                  </a:ext>
                </a:extLst>
              </xdr:cNvPr>
              <xdr:cNvSpPr txBox="1"/>
            </xdr:nvSpPr>
            <xdr:spPr>
              <a:xfrm>
                <a:off x="6810374" y="21986026"/>
                <a:ext cx="4219575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𝑒𝑝</m:t>
                      </m:r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</m:t>
                      </m:r>
                      <m:d>
                        <m:d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0,13</m:t>
                          </m:r>
                        </m:e>
                      </m:d>
                      <m:r>
                        <a:rPr lang="pt-BR" sz="1600" b="0" i="1">
                          <a:latin typeface="Cambria Math" panose="02040503050406030204" pitchFamily="18" charset="0"/>
                        </a:rPr>
                        <m:t>  </m:t>
                      </m:r>
                      <m:d>
                        <m:d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0,044</m:t>
                          </m:r>
                        </m:e>
                      </m:d>
                      <m:r>
                        <a:rPr lang="pt-BR" sz="1600" b="0" i="1">
                          <a:latin typeface="Cambria Math" panose="02040503050406030204" pitchFamily="18" charset="0"/>
                        </a:rPr>
                        <m:t>         </m:t>
                      </m:r>
                      <m:d>
                        <m:d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0,083</m:t>
                          </m:r>
                        </m:e>
                      </m:d>
                      <m:r>
                        <a:rPr lang="pt-BR" sz="1600" b="0" i="1">
                          <a:latin typeface="Cambria Math" panose="02040503050406030204" pitchFamily="18" charset="0"/>
                        </a:rPr>
                        <m:t>          (0,087)</m:t>
                      </m:r>
                    </m:oMath>
                  </m:oMathPara>
                </a14:m>
                <a:endParaRPr lang="pt-BR" sz="1600"/>
              </a:p>
            </xdr:txBody>
          </xdr:sp>
        </mc:Choice>
        <mc:Fallback>
          <xdr:sp macro="" textlink="">
            <xdr:nvSpPr>
              <xdr:cNvPr id="6" name="CaixaDeTexto 5">
                <a:extLst>
                  <a:ext uri="{FF2B5EF4-FFF2-40B4-BE49-F238E27FC236}">
                    <a16:creationId xmlns:a16="http://schemas.microsoft.com/office/drawing/2014/main" id="{626A10F1-E0C5-4901-BA97-B5C4BDA898BA}"/>
                  </a:ext>
                </a:extLst>
              </xdr:cNvPr>
              <xdr:cNvSpPr txBox="1"/>
            </xdr:nvSpPr>
            <xdr:spPr>
              <a:xfrm>
                <a:off x="6810374" y="21986026"/>
                <a:ext cx="4219575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r>
                  <a:rPr lang="pt-BR" sz="1600" b="0" i="0">
                    <a:latin typeface="Cambria Math" panose="02040503050406030204" pitchFamily="18" charset="0"/>
                  </a:rPr>
                  <a:t>𝑒𝑝=(0,13)   (0,044)          (0,083)           (0,087)</a:t>
                </a:r>
                <a:endParaRPr lang="pt-BR" sz="16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B05EE0D1-0AA8-4D85-9490-F806E3AFDCAE}"/>
                  </a:ext>
                </a:extLst>
              </xdr:cNvPr>
              <xdr:cNvSpPr txBox="1"/>
            </xdr:nvSpPr>
            <xdr:spPr>
              <a:xfrm>
                <a:off x="6848474" y="22264576"/>
                <a:ext cx="2095501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p>
                        <m:sSup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p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=0,98    </m:t>
                      </m:r>
                      <m:sSup>
                        <m:sSup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acc>
                            <m:accPr>
                              <m:chr m:val="̅"/>
                              <m:ctrlPr>
                                <a:rPr lang="pt-BR" sz="16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pt-BR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</m:acc>
                        </m:e>
                        <m:sup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pt-BR" sz="1600" b="0" i="1">
                          <a:latin typeface="Cambria Math" panose="02040503050406030204" pitchFamily="18" charset="0"/>
                        </a:rPr>
                        <m:t>=0,97</m:t>
                      </m:r>
                    </m:oMath>
                  </m:oMathPara>
                </a14:m>
                <a:endParaRPr lang="pt-BR" sz="1600"/>
              </a:p>
            </xdr:txBody>
          </xdr:sp>
        </mc:Choice>
        <mc:Fallback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B05EE0D1-0AA8-4D85-9490-F806E3AFDCAE}"/>
                  </a:ext>
                </a:extLst>
              </xdr:cNvPr>
              <xdr:cNvSpPr txBox="1"/>
            </xdr:nvSpPr>
            <xdr:spPr>
              <a:xfrm>
                <a:off x="6848474" y="22264576"/>
                <a:ext cx="2095501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r>
                  <a:rPr lang="pt-BR" sz="1600" b="0" i="0">
                    <a:latin typeface="Cambria Math" panose="02040503050406030204" pitchFamily="18" charset="0"/>
                  </a:rPr>
                  <a:t>𝑅^2=0,98    𝑅 ̅^2=0,97</a:t>
                </a:r>
                <a:endParaRPr lang="pt-BR" sz="16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02C2-D9E2-4522-A0E8-530D0472882C}">
  <dimension ref="B1:K25"/>
  <sheetViews>
    <sheetView showGridLines="0" topLeftCell="A7" workbookViewId="0">
      <selection activeCell="C5" sqref="C5:K6"/>
    </sheetView>
  </sheetViews>
  <sheetFormatPr defaultRowHeight="15" x14ac:dyDescent="0.25"/>
  <cols>
    <col min="2" max="2" width="9.85546875" bestFit="1" customWidth="1"/>
    <col min="11" max="11" width="12.7109375" customWidth="1"/>
  </cols>
  <sheetData>
    <row r="1" spans="2:11" ht="6" customHeight="1" x14ac:dyDescent="0.25"/>
    <row r="2" spans="2:11" ht="20.25" thickBot="1" x14ac:dyDescent="0.35">
      <c r="B2" s="7" t="s">
        <v>30</v>
      </c>
      <c r="C2" s="7"/>
      <c r="D2" s="7"/>
      <c r="E2" s="7"/>
      <c r="F2" s="7"/>
      <c r="G2" s="7"/>
      <c r="H2" s="7"/>
      <c r="I2" s="7"/>
      <c r="J2" s="7"/>
      <c r="K2" s="7"/>
    </row>
    <row r="3" spans="2:11" ht="7.5" customHeight="1" thickTop="1" x14ac:dyDescent="0.25"/>
    <row r="4" spans="2:11" ht="15.75" thickBot="1" x14ac:dyDescent="0.3">
      <c r="B4" s="1" t="s">
        <v>31</v>
      </c>
      <c r="C4" s="13" t="s">
        <v>33</v>
      </c>
      <c r="D4" s="1"/>
      <c r="E4" s="1"/>
      <c r="F4" s="1"/>
      <c r="G4" s="1"/>
      <c r="H4" s="1"/>
      <c r="I4" s="1"/>
      <c r="J4" s="1"/>
      <c r="K4" s="1"/>
    </row>
    <row r="5" spans="2:11" ht="15" customHeight="1" x14ac:dyDescent="0.25">
      <c r="B5" s="2"/>
      <c r="C5" s="14" t="s">
        <v>32</v>
      </c>
      <c r="D5" s="14"/>
      <c r="E5" s="14"/>
      <c r="F5" s="14"/>
      <c r="G5" s="14"/>
      <c r="H5" s="14"/>
      <c r="I5" s="14"/>
      <c r="J5" s="14"/>
      <c r="K5" s="14"/>
    </row>
    <row r="6" spans="2:11" ht="15" customHeight="1" x14ac:dyDescent="0.25">
      <c r="B6" s="2"/>
      <c r="C6" s="14"/>
      <c r="D6" s="14"/>
      <c r="E6" s="14"/>
      <c r="F6" s="14"/>
      <c r="G6" s="14"/>
      <c r="H6" s="14"/>
      <c r="I6" s="14"/>
      <c r="J6" s="14"/>
      <c r="K6" s="14"/>
    </row>
    <row r="7" spans="2:11" x14ac:dyDescent="0.25">
      <c r="B7" s="3"/>
      <c r="C7" s="12" t="s">
        <v>26</v>
      </c>
      <c r="D7" s="18" t="s">
        <v>46</v>
      </c>
      <c r="E7" s="12" t="s">
        <v>24</v>
      </c>
      <c r="F7" s="6"/>
      <c r="G7" s="6"/>
      <c r="H7" s="6"/>
      <c r="I7" s="6"/>
      <c r="J7" s="6"/>
      <c r="K7" s="6"/>
    </row>
    <row r="8" spans="2:11" x14ac:dyDescent="0.25">
      <c r="B8" s="3"/>
      <c r="C8" s="12"/>
      <c r="D8" s="18" t="s">
        <v>27</v>
      </c>
      <c r="E8" s="12" t="s">
        <v>34</v>
      </c>
      <c r="F8" s="6"/>
      <c r="G8" s="6"/>
      <c r="H8" s="6"/>
      <c r="I8" s="6"/>
      <c r="J8" s="6"/>
      <c r="K8" s="6"/>
    </row>
    <row r="9" spans="2:11" ht="18" x14ac:dyDescent="0.35">
      <c r="B9" s="3"/>
      <c r="C9" s="12"/>
      <c r="D9" s="18" t="s">
        <v>40</v>
      </c>
      <c r="E9" s="12" t="s">
        <v>35</v>
      </c>
      <c r="F9" s="6"/>
      <c r="G9" s="6"/>
      <c r="H9" s="6"/>
      <c r="I9" s="6"/>
      <c r="J9" s="6"/>
      <c r="K9" s="6"/>
    </row>
    <row r="10" spans="2:11" ht="18" x14ac:dyDescent="0.35">
      <c r="B10" s="3"/>
      <c r="C10" s="12"/>
      <c r="D10" s="18" t="s">
        <v>41</v>
      </c>
      <c r="E10" s="12" t="s">
        <v>36</v>
      </c>
      <c r="F10" s="6"/>
      <c r="G10" s="6"/>
      <c r="H10" s="6"/>
      <c r="I10" s="6"/>
      <c r="J10" s="6"/>
      <c r="K10" s="6"/>
    </row>
    <row r="11" spans="2:11" ht="18" x14ac:dyDescent="0.35">
      <c r="B11" s="3"/>
      <c r="C11" s="12"/>
      <c r="D11" s="18" t="s">
        <v>42</v>
      </c>
      <c r="E11" s="12" t="s">
        <v>37</v>
      </c>
      <c r="F11" s="6"/>
      <c r="G11" s="6"/>
      <c r="H11" s="6"/>
      <c r="I11" s="6"/>
      <c r="J11" s="6"/>
      <c r="K11" s="6"/>
    </row>
    <row r="12" spans="2:11" ht="18" x14ac:dyDescent="0.35">
      <c r="B12" s="3"/>
      <c r="C12" s="12"/>
      <c r="D12" s="18" t="s">
        <v>43</v>
      </c>
      <c r="E12" s="12" t="s">
        <v>38</v>
      </c>
      <c r="F12" s="6"/>
      <c r="G12" s="6"/>
      <c r="H12" s="6"/>
      <c r="I12" s="6"/>
      <c r="J12" s="6"/>
      <c r="K12" s="6"/>
    </row>
    <row r="13" spans="2:11" ht="18" x14ac:dyDescent="0.35">
      <c r="B13" s="3"/>
      <c r="C13" s="15"/>
      <c r="D13" s="18" t="s">
        <v>44</v>
      </c>
      <c r="E13" s="17" t="s">
        <v>39</v>
      </c>
      <c r="F13" s="17"/>
      <c r="G13" s="17"/>
      <c r="H13" s="17"/>
      <c r="I13" s="17"/>
      <c r="J13" s="17"/>
      <c r="K13" s="17"/>
    </row>
    <row r="14" spans="2:11" x14ac:dyDescent="0.25">
      <c r="B14" s="3"/>
      <c r="C14" s="15"/>
      <c r="D14" s="15"/>
      <c r="E14" s="17"/>
      <c r="F14" s="17"/>
      <c r="G14" s="17"/>
      <c r="H14" s="17"/>
      <c r="I14" s="17"/>
      <c r="J14" s="17"/>
      <c r="K14" s="17"/>
    </row>
    <row r="15" spans="2:11" x14ac:dyDescent="0.25">
      <c r="B15" s="3"/>
      <c r="C15" s="16" t="s">
        <v>45</v>
      </c>
      <c r="D15" s="15"/>
      <c r="E15" s="15"/>
      <c r="F15" s="15"/>
      <c r="G15" s="15"/>
      <c r="H15" s="15"/>
      <c r="I15" s="15"/>
      <c r="J15" s="15"/>
      <c r="K15" s="15"/>
    </row>
    <row r="16" spans="2:11" x14ac:dyDescent="0.25">
      <c r="B16" s="3"/>
      <c r="C16" s="15"/>
      <c r="D16" s="15"/>
      <c r="E16" s="15"/>
      <c r="F16" s="15"/>
      <c r="G16" s="15"/>
      <c r="H16" s="15"/>
      <c r="I16" s="15"/>
      <c r="J16" s="15"/>
      <c r="K16" s="15"/>
    </row>
    <row r="17" spans="2:11" x14ac:dyDescent="0.25">
      <c r="B17" s="3"/>
      <c r="C17" s="15"/>
      <c r="D17" s="15"/>
      <c r="E17" s="15"/>
      <c r="F17" s="15"/>
      <c r="G17" s="15"/>
      <c r="H17" s="15"/>
      <c r="I17" s="15"/>
      <c r="J17" s="15"/>
      <c r="K17" s="15"/>
    </row>
    <row r="18" spans="2:11" x14ac:dyDescent="0.25">
      <c r="B18" s="3"/>
      <c r="C18" s="15"/>
      <c r="D18" s="15"/>
      <c r="E18" s="15"/>
      <c r="F18" s="15"/>
      <c r="G18" s="15"/>
      <c r="H18" s="15"/>
      <c r="I18" s="15"/>
      <c r="J18" s="15"/>
      <c r="K18" s="15"/>
    </row>
    <row r="19" spans="2:11" x14ac:dyDescent="0.25">
      <c r="B19" s="3"/>
      <c r="C19" s="15"/>
      <c r="D19" s="15"/>
      <c r="E19" s="15"/>
      <c r="F19" s="15"/>
      <c r="G19" s="15"/>
      <c r="H19" s="15"/>
      <c r="I19" s="15"/>
      <c r="J19" s="15"/>
      <c r="K19" s="15"/>
    </row>
    <row r="20" spans="2:11" x14ac:dyDescent="0.25">
      <c r="B20" s="3"/>
      <c r="C20" s="15"/>
      <c r="D20" s="15"/>
      <c r="E20" s="15"/>
      <c r="F20" s="15"/>
      <c r="G20" s="15"/>
      <c r="H20" s="15"/>
      <c r="I20" s="15"/>
      <c r="J20" s="15"/>
      <c r="K20" s="15"/>
    </row>
    <row r="21" spans="2:11" x14ac:dyDescent="0.25">
      <c r="B21" s="3"/>
      <c r="C21" s="6"/>
      <c r="D21" s="6"/>
      <c r="E21" s="6"/>
      <c r="F21" s="6"/>
      <c r="G21" s="6"/>
      <c r="H21" s="6"/>
      <c r="I21" s="6"/>
      <c r="J21" s="6"/>
      <c r="K21" s="6"/>
    </row>
    <row r="22" spans="2:11" x14ac:dyDescent="0.25">
      <c r="B22" s="3"/>
      <c r="C22" s="6"/>
      <c r="D22" s="6"/>
      <c r="E22" s="6"/>
      <c r="F22" s="6"/>
      <c r="G22" s="6"/>
      <c r="H22" s="6"/>
      <c r="I22" s="6"/>
      <c r="J22" s="6"/>
      <c r="K22" s="6"/>
    </row>
    <row r="23" spans="2:11" x14ac:dyDescent="0.25">
      <c r="B23" s="3"/>
      <c r="C23" s="6"/>
      <c r="D23" s="6"/>
      <c r="E23" s="6"/>
      <c r="F23" s="6"/>
      <c r="G23" s="6"/>
      <c r="H23" s="6"/>
      <c r="I23" s="6"/>
      <c r="J23" s="6"/>
      <c r="K23" s="6"/>
    </row>
    <row r="24" spans="2:11" ht="15.75" thickBot="1" x14ac:dyDescent="0.3">
      <c r="B24" s="4"/>
      <c r="C24" s="5"/>
      <c r="D24" s="5"/>
      <c r="E24" s="5"/>
      <c r="F24" s="5"/>
      <c r="G24" s="5"/>
      <c r="H24" s="5"/>
      <c r="I24" s="5"/>
      <c r="J24" s="5"/>
      <c r="K24" s="5"/>
    </row>
    <row r="25" spans="2:11" ht="15.75" thickTop="1" x14ac:dyDescent="0.25"/>
  </sheetData>
  <mergeCells count="2">
    <mergeCell ref="C5:K6"/>
    <mergeCell ref="E13:K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C77F-BB66-46F7-AF65-56E4512D4731}">
  <dimension ref="B1:H25"/>
  <sheetViews>
    <sheetView showGridLines="0" workbookViewId="0">
      <selection activeCell="L17" sqref="L17"/>
    </sheetView>
  </sheetViews>
  <sheetFormatPr defaultRowHeight="15" x14ac:dyDescent="0.25"/>
  <cols>
    <col min="1" max="1" width="1.85546875" customWidth="1"/>
  </cols>
  <sheetData>
    <row r="1" spans="2:8" ht="9" customHeight="1" x14ac:dyDescent="0.25"/>
    <row r="2" spans="2:8" ht="18.75" thickBot="1" x14ac:dyDescent="0.4">
      <c r="B2" s="19" t="s">
        <v>47</v>
      </c>
      <c r="C2" s="19" t="s">
        <v>25</v>
      </c>
      <c r="D2" s="19" t="s">
        <v>54</v>
      </c>
      <c r="E2" s="19" t="s">
        <v>55</v>
      </c>
      <c r="F2" s="19" t="s">
        <v>56</v>
      </c>
      <c r="G2" s="19" t="s">
        <v>57</v>
      </c>
      <c r="H2" s="19" t="s">
        <v>58</v>
      </c>
    </row>
    <row r="3" spans="2:8" x14ac:dyDescent="0.25">
      <c r="B3" s="20">
        <v>1960</v>
      </c>
      <c r="C3" s="20">
        <v>27.8</v>
      </c>
      <c r="D3" s="20">
        <v>397.5</v>
      </c>
      <c r="E3" s="20">
        <v>42.2</v>
      </c>
      <c r="F3" s="20">
        <v>50.7</v>
      </c>
      <c r="G3" s="20">
        <v>78.3</v>
      </c>
      <c r="H3" s="20">
        <v>65.8</v>
      </c>
    </row>
    <row r="4" spans="2:8" x14ac:dyDescent="0.25">
      <c r="B4" s="20">
        <v>1961</v>
      </c>
      <c r="C4" s="20">
        <v>29.9</v>
      </c>
      <c r="D4" s="20">
        <v>413.3</v>
      </c>
      <c r="E4" s="20">
        <v>38.1</v>
      </c>
      <c r="F4" s="20">
        <v>52</v>
      </c>
      <c r="G4" s="20">
        <v>79.2</v>
      </c>
      <c r="H4" s="20">
        <v>66.900000000000006</v>
      </c>
    </row>
    <row r="5" spans="2:8" x14ac:dyDescent="0.25">
      <c r="B5" s="20">
        <v>1962</v>
      </c>
      <c r="C5" s="20">
        <v>29.8</v>
      </c>
      <c r="D5" s="20">
        <v>439.2</v>
      </c>
      <c r="E5" s="20">
        <v>40.299999999999997</v>
      </c>
      <c r="F5" s="20">
        <v>54</v>
      </c>
      <c r="G5" s="20">
        <v>79.2</v>
      </c>
      <c r="H5" s="20">
        <v>67.8</v>
      </c>
    </row>
    <row r="6" spans="2:8" x14ac:dyDescent="0.25">
      <c r="B6" s="20">
        <v>1963</v>
      </c>
      <c r="C6" s="20">
        <v>30.8</v>
      </c>
      <c r="D6" s="20">
        <v>459.7</v>
      </c>
      <c r="E6" s="20">
        <v>39.5</v>
      </c>
      <c r="F6" s="20">
        <v>55.3</v>
      </c>
      <c r="G6" s="20">
        <v>79.2</v>
      </c>
      <c r="H6" s="20">
        <v>69.599999999999994</v>
      </c>
    </row>
    <row r="7" spans="2:8" x14ac:dyDescent="0.25">
      <c r="B7" s="20">
        <v>1964</v>
      </c>
      <c r="C7" s="20">
        <v>31.2</v>
      </c>
      <c r="D7" s="20">
        <v>492.9</v>
      </c>
      <c r="E7" s="20">
        <v>37.299999999999997</v>
      </c>
      <c r="F7" s="20">
        <v>54.7</v>
      </c>
      <c r="G7" s="20">
        <v>77.400000000000006</v>
      </c>
      <c r="H7" s="20">
        <v>68.7</v>
      </c>
    </row>
    <row r="8" spans="2:8" x14ac:dyDescent="0.25">
      <c r="B8" s="20">
        <v>1965</v>
      </c>
      <c r="C8" s="20">
        <v>33.299999999999997</v>
      </c>
      <c r="D8" s="20">
        <v>528.6</v>
      </c>
      <c r="E8" s="20">
        <v>38.1</v>
      </c>
      <c r="F8" s="20">
        <v>63.7</v>
      </c>
      <c r="G8" s="20">
        <v>80.2</v>
      </c>
      <c r="H8" s="20">
        <v>73.599999999999994</v>
      </c>
    </row>
    <row r="9" spans="2:8" x14ac:dyDescent="0.25">
      <c r="B9" s="20">
        <v>1966</v>
      </c>
      <c r="C9" s="20">
        <v>35.6</v>
      </c>
      <c r="D9" s="20">
        <v>560.29999999999995</v>
      </c>
      <c r="E9" s="20">
        <v>39.299999999999997</v>
      </c>
      <c r="F9" s="20">
        <v>69.8</v>
      </c>
      <c r="G9" s="20">
        <v>80.400000000000006</v>
      </c>
      <c r="H9" s="20">
        <v>76.3</v>
      </c>
    </row>
    <row r="10" spans="2:8" x14ac:dyDescent="0.25">
      <c r="B10" s="20">
        <v>1967</v>
      </c>
      <c r="C10" s="20">
        <v>36.4</v>
      </c>
      <c r="D10" s="20">
        <v>624.6</v>
      </c>
      <c r="E10" s="20">
        <v>37.799999999999997</v>
      </c>
      <c r="F10" s="20">
        <v>65.900000000000006</v>
      </c>
      <c r="G10" s="20">
        <v>83.9</v>
      </c>
      <c r="H10" s="20">
        <v>77.2</v>
      </c>
    </row>
    <row r="11" spans="2:8" x14ac:dyDescent="0.25">
      <c r="B11" s="20">
        <v>1968</v>
      </c>
      <c r="C11" s="20">
        <v>36.700000000000003</v>
      </c>
      <c r="D11" s="20">
        <v>666.4</v>
      </c>
      <c r="E11" s="20">
        <v>38.4</v>
      </c>
      <c r="F11" s="20">
        <v>64.5</v>
      </c>
      <c r="G11" s="20">
        <v>85.5</v>
      </c>
      <c r="H11" s="20">
        <v>78.099999999999994</v>
      </c>
    </row>
    <row r="12" spans="2:8" x14ac:dyDescent="0.25">
      <c r="B12" s="20">
        <v>1969</v>
      </c>
      <c r="C12" s="20">
        <v>38.4</v>
      </c>
      <c r="D12" s="20">
        <v>717.8</v>
      </c>
      <c r="E12" s="20">
        <v>40.1</v>
      </c>
      <c r="F12" s="20">
        <v>70</v>
      </c>
      <c r="G12" s="20">
        <v>93.7</v>
      </c>
      <c r="H12" s="20">
        <v>84.7</v>
      </c>
    </row>
    <row r="13" spans="2:8" x14ac:dyDescent="0.25">
      <c r="B13" s="20">
        <v>1970</v>
      </c>
      <c r="C13" s="20">
        <v>40.4</v>
      </c>
      <c r="D13" s="20">
        <v>768.2</v>
      </c>
      <c r="E13" s="20">
        <v>38.6</v>
      </c>
      <c r="F13" s="20">
        <v>73.2</v>
      </c>
      <c r="G13" s="20">
        <v>106.1</v>
      </c>
      <c r="H13" s="20">
        <v>93.3</v>
      </c>
    </row>
    <row r="14" spans="2:8" x14ac:dyDescent="0.25">
      <c r="B14" s="20">
        <v>1971</v>
      </c>
      <c r="C14" s="20">
        <v>40.299999999999997</v>
      </c>
      <c r="D14" s="20">
        <v>843.3</v>
      </c>
      <c r="E14" s="20">
        <v>39.799999999999997</v>
      </c>
      <c r="F14" s="20">
        <v>67.8</v>
      </c>
      <c r="G14" s="20">
        <v>104.8</v>
      </c>
      <c r="H14" s="20">
        <v>89.7</v>
      </c>
    </row>
    <row r="15" spans="2:8" x14ac:dyDescent="0.25">
      <c r="B15" s="20">
        <v>1972</v>
      </c>
      <c r="C15" s="20">
        <v>41.8</v>
      </c>
      <c r="D15" s="20">
        <v>911.6</v>
      </c>
      <c r="E15" s="20">
        <v>39.700000000000003</v>
      </c>
      <c r="F15" s="20">
        <v>79.099999999999994</v>
      </c>
      <c r="G15" s="20">
        <v>114</v>
      </c>
      <c r="H15" s="20">
        <v>100.7</v>
      </c>
    </row>
    <row r="16" spans="2:8" x14ac:dyDescent="0.25">
      <c r="B16" s="20">
        <v>1973</v>
      </c>
      <c r="C16" s="20">
        <v>40.4</v>
      </c>
      <c r="D16" s="20">
        <v>931.1</v>
      </c>
      <c r="E16" s="20">
        <v>52.1</v>
      </c>
      <c r="F16" s="20">
        <v>95.4</v>
      </c>
      <c r="G16" s="20">
        <v>124.1</v>
      </c>
      <c r="H16" s="20">
        <v>113.5</v>
      </c>
    </row>
    <row r="17" spans="2:8" x14ac:dyDescent="0.25">
      <c r="B17" s="20">
        <v>1974</v>
      </c>
      <c r="C17" s="20">
        <v>40.700000000000003</v>
      </c>
      <c r="D17" s="20">
        <v>1021.5</v>
      </c>
      <c r="E17" s="20">
        <v>48.9</v>
      </c>
      <c r="F17" s="20">
        <v>94.2</v>
      </c>
      <c r="G17" s="20">
        <v>127.6</v>
      </c>
      <c r="H17" s="20">
        <v>115.3</v>
      </c>
    </row>
    <row r="18" spans="2:8" x14ac:dyDescent="0.25">
      <c r="B18" s="20">
        <v>1975</v>
      </c>
      <c r="C18" s="20">
        <v>40.1</v>
      </c>
      <c r="D18" s="20">
        <v>1165.9000000000001</v>
      </c>
      <c r="E18" s="20">
        <v>58.3</v>
      </c>
      <c r="F18" s="20">
        <v>123.5</v>
      </c>
      <c r="G18" s="20">
        <v>142.9</v>
      </c>
      <c r="H18" s="20">
        <v>136.69999999999999</v>
      </c>
    </row>
    <row r="19" spans="2:8" x14ac:dyDescent="0.25">
      <c r="B19" s="20">
        <v>1976</v>
      </c>
      <c r="C19" s="20">
        <v>42.7</v>
      </c>
      <c r="D19" s="20">
        <v>1349.6</v>
      </c>
      <c r="E19" s="20">
        <v>57.9</v>
      </c>
      <c r="F19" s="20">
        <v>129.9</v>
      </c>
      <c r="G19" s="20">
        <v>143.6</v>
      </c>
      <c r="H19" s="20">
        <v>139.19999999999999</v>
      </c>
    </row>
    <row r="20" spans="2:8" x14ac:dyDescent="0.25">
      <c r="B20" s="20">
        <v>1977</v>
      </c>
      <c r="C20" s="20">
        <v>44.1</v>
      </c>
      <c r="D20" s="20">
        <v>1449.4</v>
      </c>
      <c r="E20" s="20">
        <v>56.5</v>
      </c>
      <c r="F20" s="20">
        <v>117.6</v>
      </c>
      <c r="G20" s="20">
        <v>139.19999999999999</v>
      </c>
      <c r="H20" s="20">
        <v>132</v>
      </c>
    </row>
    <row r="21" spans="2:8" x14ac:dyDescent="0.25">
      <c r="B21" s="20">
        <v>1978</v>
      </c>
      <c r="C21" s="20">
        <v>46.7</v>
      </c>
      <c r="D21" s="20">
        <v>1575.5</v>
      </c>
      <c r="E21" s="20">
        <v>63.7</v>
      </c>
      <c r="F21" s="20">
        <v>130.9</v>
      </c>
      <c r="G21" s="20">
        <v>165.5</v>
      </c>
      <c r="H21" s="20">
        <v>132.1</v>
      </c>
    </row>
    <row r="22" spans="2:8" x14ac:dyDescent="0.25">
      <c r="B22" s="20">
        <v>1979</v>
      </c>
      <c r="C22" s="20">
        <v>50.6</v>
      </c>
      <c r="D22" s="20">
        <v>1759.1</v>
      </c>
      <c r="E22" s="20">
        <v>61.6</v>
      </c>
      <c r="F22" s="20">
        <v>129.80000000000001</v>
      </c>
      <c r="G22" s="20">
        <v>203.3</v>
      </c>
      <c r="H22" s="20">
        <v>154.4</v>
      </c>
    </row>
    <row r="23" spans="2:8" x14ac:dyDescent="0.25">
      <c r="B23" s="20">
        <v>1980</v>
      </c>
      <c r="C23" s="20">
        <v>50.1</v>
      </c>
      <c r="D23" s="20">
        <v>1994.2</v>
      </c>
      <c r="E23" s="20">
        <v>58.9</v>
      </c>
      <c r="F23" s="20">
        <v>128</v>
      </c>
      <c r="G23" s="20">
        <v>219.6</v>
      </c>
      <c r="H23" s="20">
        <v>174.9</v>
      </c>
    </row>
    <row r="24" spans="2:8" x14ac:dyDescent="0.25">
      <c r="B24" s="20">
        <v>1981</v>
      </c>
      <c r="C24" s="20">
        <v>51.7</v>
      </c>
      <c r="D24" s="20">
        <v>2258.1</v>
      </c>
      <c r="E24" s="20">
        <v>66.400000000000006</v>
      </c>
      <c r="F24" s="20">
        <v>141</v>
      </c>
      <c r="G24" s="20">
        <v>221.6</v>
      </c>
      <c r="H24" s="20">
        <v>180.8</v>
      </c>
    </row>
    <row r="25" spans="2:8" ht="15.75" thickBot="1" x14ac:dyDescent="0.3">
      <c r="B25" s="21">
        <v>1982</v>
      </c>
      <c r="C25" s="21">
        <v>52.9</v>
      </c>
      <c r="D25" s="21">
        <v>2478.6999999999998</v>
      </c>
      <c r="E25" s="21">
        <v>70.400000000000006</v>
      </c>
      <c r="F25" s="21">
        <v>168.2</v>
      </c>
      <c r="G25" s="21">
        <v>232.6</v>
      </c>
      <c r="H25" s="21">
        <v>189.4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5B9-829A-4431-A5A5-7C8420CA653E}">
  <dimension ref="B1:S26"/>
  <sheetViews>
    <sheetView showGridLines="0" tabSelected="1" topLeftCell="A2" workbookViewId="0">
      <selection activeCell="M4" sqref="M4"/>
    </sheetView>
  </sheetViews>
  <sheetFormatPr defaultRowHeight="15" x14ac:dyDescent="0.25"/>
  <cols>
    <col min="1" max="1" width="2" customWidth="1"/>
    <col min="9" max="9" width="2.85546875" customWidth="1"/>
    <col min="14" max="14" width="3" customWidth="1"/>
    <col min="15" max="15" width="10.28515625" bestFit="1" customWidth="1"/>
    <col min="16" max="16" width="12.7109375" bestFit="1" customWidth="1"/>
    <col min="17" max="17" width="3.5703125" customWidth="1"/>
    <col min="18" max="19" width="11" customWidth="1"/>
  </cols>
  <sheetData>
    <row r="1" spans="2:19" ht="6.75" customHeight="1" x14ac:dyDescent="0.25"/>
    <row r="2" spans="2:19" ht="15.75" thickBot="1" x14ac:dyDescent="0.3">
      <c r="B2" s="24" t="s">
        <v>48</v>
      </c>
      <c r="C2" s="24"/>
      <c r="D2" s="24"/>
      <c r="E2" s="24"/>
      <c r="F2" s="24"/>
      <c r="G2" s="24"/>
      <c r="H2" s="24"/>
      <c r="J2" s="24"/>
      <c r="K2" s="24"/>
      <c r="L2" s="24"/>
      <c r="M2" s="24"/>
      <c r="O2" s="24" t="s">
        <v>29</v>
      </c>
      <c r="P2" s="24"/>
      <c r="R2" s="24" t="s">
        <v>49</v>
      </c>
      <c r="S2" s="24"/>
    </row>
    <row r="3" spans="2:19" ht="18.75" thickBot="1" x14ac:dyDescent="0.4">
      <c r="B3" s="19" t="s">
        <v>47</v>
      </c>
      <c r="C3" s="19" t="s">
        <v>25</v>
      </c>
      <c r="D3" s="19" t="s">
        <v>54</v>
      </c>
      <c r="E3" s="19" t="s">
        <v>55</v>
      </c>
      <c r="F3" s="19" t="s">
        <v>56</v>
      </c>
      <c r="G3" s="19" t="s">
        <v>57</v>
      </c>
      <c r="H3" s="19" t="s">
        <v>58</v>
      </c>
      <c r="J3" s="19" t="s">
        <v>28</v>
      </c>
      <c r="K3" s="19" t="s">
        <v>59</v>
      </c>
      <c r="L3" s="19" t="s">
        <v>60</v>
      </c>
      <c r="M3" s="19" t="s">
        <v>61</v>
      </c>
      <c r="O3" s="10"/>
      <c r="P3" s="10" t="s">
        <v>17</v>
      </c>
      <c r="R3" s="19" t="s">
        <v>51</v>
      </c>
      <c r="S3" s="19" t="s">
        <v>50</v>
      </c>
    </row>
    <row r="4" spans="2:19" x14ac:dyDescent="0.25">
      <c r="B4" s="20">
        <v>1960</v>
      </c>
      <c r="C4" s="20">
        <v>27.8</v>
      </c>
      <c r="D4" s="20">
        <v>397.5</v>
      </c>
      <c r="E4" s="20">
        <v>42.2</v>
      </c>
      <c r="F4" s="20">
        <v>50.7</v>
      </c>
      <c r="G4" s="20">
        <v>78.3</v>
      </c>
      <c r="H4" s="20">
        <v>65.8</v>
      </c>
      <c r="J4" s="22">
        <f>LN(C4)</f>
        <v>3.3250360206965914</v>
      </c>
      <c r="K4" s="22">
        <f>LN(D4)</f>
        <v>5.9851949340943866</v>
      </c>
      <c r="L4" s="22">
        <f>LN(E4)</f>
        <v>3.7424202210419661</v>
      </c>
      <c r="M4" s="22">
        <f>LN(H4)</f>
        <v>4.1866198383312714</v>
      </c>
      <c r="O4" s="8" t="s">
        <v>11</v>
      </c>
      <c r="P4" s="8">
        <f>'Resultados (5)'!B17</f>
        <v>2.0298649249473604</v>
      </c>
      <c r="R4" s="22">
        <f>$P$4+$P$5*K4+$P$6*L4+$P$7*M4</f>
        <v>3.342729018127002</v>
      </c>
      <c r="S4" s="22">
        <f>EXP(R4)</f>
        <v>28.296242390907466</v>
      </c>
    </row>
    <row r="5" spans="2:19" ht="18" x14ac:dyDescent="0.35">
      <c r="B5" s="20">
        <v>1961</v>
      </c>
      <c r="C5" s="20">
        <v>29.9</v>
      </c>
      <c r="D5" s="20">
        <v>413.3</v>
      </c>
      <c r="E5" s="20">
        <v>38.1</v>
      </c>
      <c r="F5" s="20">
        <v>52</v>
      </c>
      <c r="G5" s="20">
        <v>79.2</v>
      </c>
      <c r="H5" s="20">
        <v>66.900000000000006</v>
      </c>
      <c r="J5" s="22">
        <f t="shared" ref="J5:J26" si="0">LN(C5)</f>
        <v>3.3978584803966405</v>
      </c>
      <c r="K5" s="22">
        <f t="shared" ref="K5:K26" si="1">LN(D5)</f>
        <v>6.0241737215176867</v>
      </c>
      <c r="L5" s="22">
        <f t="shared" ref="L5:L26" si="2">LN(E5)</f>
        <v>3.6402142821326553</v>
      </c>
      <c r="M5" s="22">
        <f t="shared" ref="M5:M26" si="3">LN(H5)</f>
        <v>4.203198967134183</v>
      </c>
      <c r="O5" s="8" t="s">
        <v>62</v>
      </c>
      <c r="P5" s="8">
        <f>'Resultados (5)'!B18</f>
        <v>0.48128625156037769</v>
      </c>
      <c r="R5" s="22">
        <f t="shared" ref="R5:R26" si="4">$P$4+$P$5*K5+$P$6*L5+$P$7*M5</f>
        <v>3.3963133116851907</v>
      </c>
      <c r="S5" s="22">
        <f t="shared" ref="S5:S26" si="5">EXP(R5)</f>
        <v>29.853835130968303</v>
      </c>
    </row>
    <row r="6" spans="2:19" ht="18" x14ac:dyDescent="0.35">
      <c r="B6" s="20">
        <v>1962</v>
      </c>
      <c r="C6" s="20">
        <v>29.8</v>
      </c>
      <c r="D6" s="20">
        <v>439.2</v>
      </c>
      <c r="E6" s="20">
        <v>40.299999999999997</v>
      </c>
      <c r="F6" s="20">
        <v>54</v>
      </c>
      <c r="G6" s="20">
        <v>79.2</v>
      </c>
      <c r="H6" s="20">
        <v>67.8</v>
      </c>
      <c r="J6" s="22">
        <f t="shared" si="0"/>
        <v>3.3945083935113587</v>
      </c>
      <c r="K6" s="22">
        <f t="shared" si="1"/>
        <v>6.0849548901953208</v>
      </c>
      <c r="L6" s="22">
        <f t="shared" si="2"/>
        <v>3.6963514689526371</v>
      </c>
      <c r="M6" s="22">
        <f t="shared" si="3"/>
        <v>4.2165621949463494</v>
      </c>
      <c r="O6" s="8" t="s">
        <v>63</v>
      </c>
      <c r="P6" s="8">
        <f>'Resultados (5)'!B19</f>
        <v>-0.35062785785908113</v>
      </c>
      <c r="R6" s="22">
        <f t="shared" si="4"/>
        <v>3.405067563753708</v>
      </c>
      <c r="S6" s="22">
        <f t="shared" si="5"/>
        <v>30.116330427512484</v>
      </c>
    </row>
    <row r="7" spans="2:19" ht="18.75" thickBot="1" x14ac:dyDescent="0.4">
      <c r="B7" s="20">
        <v>1963</v>
      </c>
      <c r="C7" s="20">
        <v>30.8</v>
      </c>
      <c r="D7" s="20">
        <v>459.7</v>
      </c>
      <c r="E7" s="20">
        <v>39.5</v>
      </c>
      <c r="F7" s="20">
        <v>55.3</v>
      </c>
      <c r="G7" s="20">
        <v>79.2</v>
      </c>
      <c r="H7" s="20">
        <v>69.599999999999994</v>
      </c>
      <c r="J7" s="22">
        <f t="shared" si="0"/>
        <v>3.427514689979529</v>
      </c>
      <c r="K7" s="22">
        <f t="shared" si="1"/>
        <v>6.1305741028121821</v>
      </c>
      <c r="L7" s="22">
        <f t="shared" si="2"/>
        <v>3.6763006719070761</v>
      </c>
      <c r="M7" s="22">
        <f t="shared" si="3"/>
        <v>4.242764567340374</v>
      </c>
      <c r="O7" s="9" t="s">
        <v>64</v>
      </c>
      <c r="P7" s="9">
        <f>'Resultados (5)'!B20</f>
        <v>-6.1035194515823232E-2</v>
      </c>
      <c r="R7" s="22">
        <f t="shared" si="4"/>
        <v>3.4324545647138196</v>
      </c>
      <c r="S7" s="22">
        <f t="shared" si="5"/>
        <v>30.952524557757602</v>
      </c>
    </row>
    <row r="8" spans="2:19" x14ac:dyDescent="0.25">
      <c r="B8" s="20">
        <v>1964</v>
      </c>
      <c r="C8" s="20">
        <v>31.2</v>
      </c>
      <c r="D8" s="20">
        <v>492.9</v>
      </c>
      <c r="E8" s="20">
        <v>37.299999999999997</v>
      </c>
      <c r="F8" s="20">
        <v>54.7</v>
      </c>
      <c r="G8" s="20">
        <v>77.400000000000006</v>
      </c>
      <c r="H8" s="20">
        <v>68.7</v>
      </c>
      <c r="J8" s="22">
        <f t="shared" si="0"/>
        <v>3.4404180948154366</v>
      </c>
      <c r="K8" s="22">
        <f t="shared" si="1"/>
        <v>6.2003063137113319</v>
      </c>
      <c r="L8" s="22">
        <f t="shared" si="2"/>
        <v>3.6189933266497696</v>
      </c>
      <c r="M8" s="22">
        <f t="shared" si="3"/>
        <v>4.2297491992283041</v>
      </c>
      <c r="R8" s="22">
        <f t="shared" si="4"/>
        <v>3.4869036663420649</v>
      </c>
      <c r="S8" s="22">
        <f t="shared" si="5"/>
        <v>32.684588474821609</v>
      </c>
    </row>
    <row r="9" spans="2:19" x14ac:dyDescent="0.25">
      <c r="B9" s="20">
        <v>1965</v>
      </c>
      <c r="C9" s="20">
        <v>33.299999999999997</v>
      </c>
      <c r="D9" s="20">
        <v>528.6</v>
      </c>
      <c r="E9" s="20">
        <v>38.1</v>
      </c>
      <c r="F9" s="20">
        <v>63.7</v>
      </c>
      <c r="G9" s="20">
        <v>80.2</v>
      </c>
      <c r="H9" s="20">
        <v>73.599999999999994</v>
      </c>
      <c r="J9" s="22">
        <f t="shared" si="0"/>
        <v>3.505557396986398</v>
      </c>
      <c r="K9" s="22">
        <f t="shared" si="1"/>
        <v>6.2702320021701885</v>
      </c>
      <c r="L9" s="22">
        <f t="shared" si="2"/>
        <v>3.6402142821326553</v>
      </c>
      <c r="M9" s="22">
        <f t="shared" si="3"/>
        <v>4.2986450257348308</v>
      </c>
      <c r="R9" s="22">
        <f t="shared" si="4"/>
        <v>3.5089122104933654</v>
      </c>
      <c r="S9" s="22">
        <f t="shared" si="5"/>
        <v>33.411902891494485</v>
      </c>
    </row>
    <row r="10" spans="2:19" x14ac:dyDescent="0.25">
      <c r="B10" s="20">
        <v>1966</v>
      </c>
      <c r="C10" s="20">
        <v>35.6</v>
      </c>
      <c r="D10" s="20">
        <v>560.29999999999995</v>
      </c>
      <c r="E10" s="20">
        <v>39.299999999999997</v>
      </c>
      <c r="F10" s="20">
        <v>69.8</v>
      </c>
      <c r="G10" s="20">
        <v>80.400000000000006</v>
      </c>
      <c r="H10" s="20">
        <v>76.3</v>
      </c>
      <c r="J10" s="22">
        <f t="shared" si="0"/>
        <v>3.572345637857985</v>
      </c>
      <c r="K10" s="22">
        <f t="shared" si="1"/>
        <v>6.3284723545712387</v>
      </c>
      <c r="L10" s="22">
        <f t="shared" si="2"/>
        <v>3.6712245188752153</v>
      </c>
      <c r="M10" s="22">
        <f t="shared" si="3"/>
        <v>4.334672938290411</v>
      </c>
      <c r="R10" s="22">
        <f t="shared" si="4"/>
        <v>3.5238704678584467</v>
      </c>
      <c r="S10" s="22">
        <f t="shared" si="5"/>
        <v>33.915443389307903</v>
      </c>
    </row>
    <row r="11" spans="2:19" x14ac:dyDescent="0.25">
      <c r="B11" s="20">
        <v>1967</v>
      </c>
      <c r="C11" s="20">
        <v>36.4</v>
      </c>
      <c r="D11" s="20">
        <v>624.6</v>
      </c>
      <c r="E11" s="20">
        <v>37.799999999999997</v>
      </c>
      <c r="F11" s="20">
        <v>65.900000000000006</v>
      </c>
      <c r="G11" s="20">
        <v>83.9</v>
      </c>
      <c r="H11" s="20">
        <v>77.2</v>
      </c>
      <c r="J11" s="22">
        <f t="shared" si="0"/>
        <v>3.5945687746426951</v>
      </c>
      <c r="K11" s="22">
        <f t="shared" si="1"/>
        <v>6.4371114448489779</v>
      </c>
      <c r="L11" s="22">
        <f t="shared" si="2"/>
        <v>3.6323091026255421</v>
      </c>
      <c r="M11" s="22">
        <f t="shared" si="3"/>
        <v>4.3463994570307305</v>
      </c>
      <c r="R11" s="22">
        <f t="shared" si="4"/>
        <v>3.5890860670761575</v>
      </c>
      <c r="S11" s="22">
        <f t="shared" si="5"/>
        <v>36.200975539592925</v>
      </c>
    </row>
    <row r="12" spans="2:19" x14ac:dyDescent="0.25">
      <c r="B12" s="20">
        <v>1968</v>
      </c>
      <c r="C12" s="20">
        <v>36.700000000000003</v>
      </c>
      <c r="D12" s="20">
        <v>666.4</v>
      </c>
      <c r="E12" s="20">
        <v>38.4</v>
      </c>
      <c r="F12" s="20">
        <v>64.5</v>
      </c>
      <c r="G12" s="20">
        <v>85.5</v>
      </c>
      <c r="H12" s="20">
        <v>78.099999999999994</v>
      </c>
      <c r="J12" s="22">
        <f t="shared" si="0"/>
        <v>3.6027767550605247</v>
      </c>
      <c r="K12" s="22">
        <f t="shared" si="1"/>
        <v>6.5018900908526325</v>
      </c>
      <c r="L12" s="22">
        <f t="shared" si="2"/>
        <v>3.648057459593681</v>
      </c>
      <c r="M12" s="22">
        <f t="shared" si="3"/>
        <v>4.3579900568456402</v>
      </c>
      <c r="R12" s="22">
        <f t="shared" si="4"/>
        <v>3.614033891609616</v>
      </c>
      <c r="S12" s="22">
        <f t="shared" si="5"/>
        <v>37.115471030942452</v>
      </c>
    </row>
    <row r="13" spans="2:19" x14ac:dyDescent="0.25">
      <c r="B13" s="20">
        <v>1969</v>
      </c>
      <c r="C13" s="20">
        <v>38.4</v>
      </c>
      <c r="D13" s="20">
        <v>717.8</v>
      </c>
      <c r="E13" s="20">
        <v>40.1</v>
      </c>
      <c r="F13" s="20">
        <v>70</v>
      </c>
      <c r="G13" s="20">
        <v>93.7</v>
      </c>
      <c r="H13" s="20">
        <v>84.7</v>
      </c>
      <c r="J13" s="22">
        <f t="shared" si="0"/>
        <v>3.648057459593681</v>
      </c>
      <c r="K13" s="22">
        <f t="shared" si="1"/>
        <v>6.5761909787135071</v>
      </c>
      <c r="L13" s="22">
        <f t="shared" si="2"/>
        <v>3.6913763343125234</v>
      </c>
      <c r="M13" s="22">
        <f t="shared" si="3"/>
        <v>4.4391156016580089</v>
      </c>
      <c r="R13" s="22">
        <f t="shared" si="4"/>
        <v>3.6296535697604262</v>
      </c>
      <c r="S13" s="22">
        <f t="shared" si="5"/>
        <v>37.699754019856059</v>
      </c>
    </row>
    <row r="14" spans="2:19" x14ac:dyDescent="0.25">
      <c r="B14" s="20">
        <v>1970</v>
      </c>
      <c r="C14" s="20">
        <v>40.4</v>
      </c>
      <c r="D14" s="20">
        <v>768.2</v>
      </c>
      <c r="E14" s="20">
        <v>38.6</v>
      </c>
      <c r="F14" s="20">
        <v>73.2</v>
      </c>
      <c r="G14" s="20">
        <v>106.1</v>
      </c>
      <c r="H14" s="20">
        <v>93.3</v>
      </c>
      <c r="J14" s="22">
        <f t="shared" si="0"/>
        <v>3.6988297849671046</v>
      </c>
      <c r="K14" s="22">
        <f t="shared" si="1"/>
        <v>6.6440501159118046</v>
      </c>
      <c r="L14" s="22">
        <f t="shared" si="2"/>
        <v>3.6532522764707851</v>
      </c>
      <c r="M14" s="22">
        <f t="shared" si="3"/>
        <v>4.535820107853298</v>
      </c>
      <c r="R14" s="22">
        <f t="shared" si="4"/>
        <v>3.6697782179244749</v>
      </c>
      <c r="S14" s="22">
        <f t="shared" si="5"/>
        <v>39.24320145643054</v>
      </c>
    </row>
    <row r="15" spans="2:19" x14ac:dyDescent="0.25">
      <c r="B15" s="20">
        <v>1971</v>
      </c>
      <c r="C15" s="20">
        <v>40.299999999999997</v>
      </c>
      <c r="D15" s="20">
        <v>843.3</v>
      </c>
      <c r="E15" s="20">
        <v>39.799999999999997</v>
      </c>
      <c r="F15" s="20">
        <v>67.8</v>
      </c>
      <c r="G15" s="20">
        <v>104.8</v>
      </c>
      <c r="H15" s="20">
        <v>89.7</v>
      </c>
      <c r="J15" s="22">
        <f t="shared" si="0"/>
        <v>3.6963514689526371</v>
      </c>
      <c r="K15" s="22">
        <f t="shared" si="1"/>
        <v>6.7373227665805961</v>
      </c>
      <c r="L15" s="22">
        <f t="shared" si="2"/>
        <v>3.6838669122903918</v>
      </c>
      <c r="M15" s="22">
        <f t="shared" si="3"/>
        <v>4.4964707690647501</v>
      </c>
      <c r="R15" s="22">
        <f t="shared" si="4"/>
        <v>3.7063364127084215</v>
      </c>
      <c r="S15" s="22">
        <f t="shared" si="5"/>
        <v>40.704408873357643</v>
      </c>
    </row>
    <row r="16" spans="2:19" x14ac:dyDescent="0.25">
      <c r="B16" s="20">
        <v>1972</v>
      </c>
      <c r="C16" s="20">
        <v>41.8</v>
      </c>
      <c r="D16" s="20">
        <v>911.6</v>
      </c>
      <c r="E16" s="20">
        <v>39.700000000000003</v>
      </c>
      <c r="F16" s="20">
        <v>79.099999999999994</v>
      </c>
      <c r="G16" s="20">
        <v>114</v>
      </c>
      <c r="H16" s="20">
        <v>100.7</v>
      </c>
      <c r="J16" s="22">
        <f t="shared" si="0"/>
        <v>3.7328963395307104</v>
      </c>
      <c r="K16" s="22">
        <f t="shared" si="1"/>
        <v>6.8152012973715292</v>
      </c>
      <c r="L16" s="22">
        <f t="shared" si="2"/>
        <v>3.6813511876931448</v>
      </c>
      <c r="M16" s="22">
        <f t="shared" si="3"/>
        <v>4.6121457997245168</v>
      </c>
      <c r="R16" s="22">
        <f t="shared" si="4"/>
        <v>3.7376401139993716</v>
      </c>
      <c r="S16" s="22">
        <f t="shared" si="5"/>
        <v>41.998760838352517</v>
      </c>
    </row>
    <row r="17" spans="2:19" x14ac:dyDescent="0.25">
      <c r="B17" s="20">
        <v>1973</v>
      </c>
      <c r="C17" s="20">
        <v>40.4</v>
      </c>
      <c r="D17" s="20">
        <v>931.1</v>
      </c>
      <c r="E17" s="20">
        <v>52.1</v>
      </c>
      <c r="F17" s="20">
        <v>95.4</v>
      </c>
      <c r="G17" s="20">
        <v>124.1</v>
      </c>
      <c r="H17" s="20">
        <v>113.5</v>
      </c>
      <c r="J17" s="22">
        <f t="shared" si="0"/>
        <v>3.6988297849671046</v>
      </c>
      <c r="K17" s="22">
        <f t="shared" si="1"/>
        <v>6.836366682894484</v>
      </c>
      <c r="L17" s="22">
        <f t="shared" si="2"/>
        <v>3.9531649487593215</v>
      </c>
      <c r="M17" s="22">
        <f t="shared" si="3"/>
        <v>4.7318028369214575</v>
      </c>
      <c r="R17" s="22">
        <f t="shared" si="4"/>
        <v>3.6452179557407902</v>
      </c>
      <c r="S17" s="22">
        <f t="shared" si="5"/>
        <v>38.291117711046326</v>
      </c>
    </row>
    <row r="18" spans="2:19" x14ac:dyDescent="0.25">
      <c r="B18" s="20">
        <v>1974</v>
      </c>
      <c r="C18" s="20">
        <v>40.700000000000003</v>
      </c>
      <c r="D18" s="20">
        <v>1021.5</v>
      </c>
      <c r="E18" s="20">
        <v>48.9</v>
      </c>
      <c r="F18" s="20">
        <v>94.2</v>
      </c>
      <c r="G18" s="20">
        <v>127.6</v>
      </c>
      <c r="H18" s="20">
        <v>115.3</v>
      </c>
      <c r="J18" s="22">
        <f t="shared" si="0"/>
        <v>3.7062280924485496</v>
      </c>
      <c r="K18" s="22">
        <f t="shared" si="1"/>
        <v>6.9290274142576767</v>
      </c>
      <c r="L18" s="22">
        <f t="shared" si="2"/>
        <v>3.8897773964808264</v>
      </c>
      <c r="M18" s="22">
        <f t="shared" si="3"/>
        <v>4.747537427275013</v>
      </c>
      <c r="R18" s="22">
        <f t="shared" si="4"/>
        <v>3.7110793696929076</v>
      </c>
      <c r="S18" s="22">
        <f t="shared" si="5"/>
        <v>40.897926694297652</v>
      </c>
    </row>
    <row r="19" spans="2:19" x14ac:dyDescent="0.25">
      <c r="B19" s="20">
        <v>1975</v>
      </c>
      <c r="C19" s="20">
        <v>40.1</v>
      </c>
      <c r="D19" s="20">
        <v>1165.9000000000001</v>
      </c>
      <c r="E19" s="20">
        <v>58.3</v>
      </c>
      <c r="F19" s="20">
        <v>123.5</v>
      </c>
      <c r="G19" s="20">
        <v>142.9</v>
      </c>
      <c r="H19" s="20">
        <v>136.69999999999999</v>
      </c>
      <c r="J19" s="22">
        <f t="shared" si="0"/>
        <v>3.6913763343125234</v>
      </c>
      <c r="K19" s="22">
        <f t="shared" si="1"/>
        <v>7.0612485999392458</v>
      </c>
      <c r="L19" s="22">
        <f t="shared" si="2"/>
        <v>4.0656020933564463</v>
      </c>
      <c r="M19" s="22">
        <f t="shared" si="3"/>
        <v>4.9177887437299042</v>
      </c>
      <c r="R19" s="22">
        <f t="shared" si="4"/>
        <v>3.7026752494858379</v>
      </c>
      <c r="S19" s="22">
        <f t="shared" si="5"/>
        <v>40.555655859284208</v>
      </c>
    </row>
    <row r="20" spans="2:19" x14ac:dyDescent="0.25">
      <c r="B20" s="20">
        <v>1976</v>
      </c>
      <c r="C20" s="20">
        <v>42.7</v>
      </c>
      <c r="D20" s="20">
        <v>1349.6</v>
      </c>
      <c r="E20" s="20">
        <v>57.9</v>
      </c>
      <c r="F20" s="20">
        <v>129.9</v>
      </c>
      <c r="G20" s="20">
        <v>143.6</v>
      </c>
      <c r="H20" s="20">
        <v>139.19999999999999</v>
      </c>
      <c r="J20" s="22">
        <f t="shared" si="0"/>
        <v>3.7541989202345789</v>
      </c>
      <c r="K20" s="22">
        <f t="shared" si="1"/>
        <v>7.2075635312317585</v>
      </c>
      <c r="L20" s="22">
        <f t="shared" si="2"/>
        <v>4.0587173845789497</v>
      </c>
      <c r="M20" s="22">
        <f t="shared" si="3"/>
        <v>4.9359117479003194</v>
      </c>
      <c r="R20" s="22">
        <f t="shared" si="4"/>
        <v>3.7744024439208097</v>
      </c>
      <c r="S20" s="22">
        <f t="shared" si="5"/>
        <v>43.571464141794088</v>
      </c>
    </row>
    <row r="21" spans="2:19" x14ac:dyDescent="0.25">
      <c r="B21" s="20">
        <v>1977</v>
      </c>
      <c r="C21" s="20">
        <v>44.1</v>
      </c>
      <c r="D21" s="20">
        <v>1449.4</v>
      </c>
      <c r="E21" s="20">
        <v>56.5</v>
      </c>
      <c r="F21" s="20">
        <v>117.6</v>
      </c>
      <c r="G21" s="20">
        <v>139.19999999999999</v>
      </c>
      <c r="H21" s="20">
        <v>132</v>
      </c>
      <c r="J21" s="22">
        <f t="shared" si="0"/>
        <v>3.7864597824528001</v>
      </c>
      <c r="K21" s="22">
        <f t="shared" si="1"/>
        <v>7.2789049566751807</v>
      </c>
      <c r="L21" s="22">
        <f t="shared" si="2"/>
        <v>4.0342406381523954</v>
      </c>
      <c r="M21" s="22">
        <f t="shared" si="3"/>
        <v>4.8828019225863706</v>
      </c>
      <c r="R21" s="22">
        <f t="shared" si="4"/>
        <v>3.8205618888390895</v>
      </c>
      <c r="S21" s="22">
        <f t="shared" si="5"/>
        <v>45.629840016927346</v>
      </c>
    </row>
    <row r="22" spans="2:19" x14ac:dyDescent="0.25">
      <c r="B22" s="20">
        <v>1978</v>
      </c>
      <c r="C22" s="20">
        <v>46.7</v>
      </c>
      <c r="D22" s="20">
        <v>1575.5</v>
      </c>
      <c r="E22" s="20">
        <v>63.7</v>
      </c>
      <c r="F22" s="20">
        <v>130.9</v>
      </c>
      <c r="G22" s="20">
        <v>165.5</v>
      </c>
      <c r="H22" s="20">
        <v>132.1</v>
      </c>
      <c r="J22" s="22">
        <f t="shared" si="0"/>
        <v>3.8437441646748516</v>
      </c>
      <c r="K22" s="22">
        <f t="shared" si="1"/>
        <v>7.3623279611973294</v>
      </c>
      <c r="L22" s="22">
        <f t="shared" si="2"/>
        <v>4.1541845625781173</v>
      </c>
      <c r="M22" s="22">
        <f t="shared" si="3"/>
        <v>4.8835592115282793</v>
      </c>
      <c r="R22" s="22">
        <f t="shared" si="4"/>
        <v>3.8186103314169824</v>
      </c>
      <c r="S22" s="22">
        <f t="shared" si="5"/>
        <v>45.540877599840435</v>
      </c>
    </row>
    <row r="23" spans="2:19" x14ac:dyDescent="0.25">
      <c r="B23" s="20">
        <v>1979</v>
      </c>
      <c r="C23" s="20">
        <v>50.6</v>
      </c>
      <c r="D23" s="20">
        <v>1759.1</v>
      </c>
      <c r="E23" s="20">
        <v>61.6</v>
      </c>
      <c r="F23" s="20">
        <v>129.80000000000001</v>
      </c>
      <c r="G23" s="20">
        <v>203.3</v>
      </c>
      <c r="H23" s="20">
        <v>154.4</v>
      </c>
      <c r="J23" s="22">
        <f t="shared" si="0"/>
        <v>3.9239515762934198</v>
      </c>
      <c r="K23" s="22">
        <f t="shared" si="1"/>
        <v>7.4725575936048596</v>
      </c>
      <c r="L23" s="22">
        <f t="shared" si="2"/>
        <v>4.1206618705394744</v>
      </c>
      <c r="M23" s="22">
        <f t="shared" si="3"/>
        <v>5.0395466375906759</v>
      </c>
      <c r="R23" s="22">
        <f t="shared" si="4"/>
        <v>3.8738956048167199</v>
      </c>
      <c r="S23" s="22">
        <f t="shared" si="5"/>
        <v>48.129514924321334</v>
      </c>
    </row>
    <row r="24" spans="2:19" x14ac:dyDescent="0.25">
      <c r="B24" s="20">
        <v>1980</v>
      </c>
      <c r="C24" s="20">
        <v>50.1</v>
      </c>
      <c r="D24" s="20">
        <v>1994.2</v>
      </c>
      <c r="E24" s="20">
        <v>58.9</v>
      </c>
      <c r="F24" s="20">
        <v>128</v>
      </c>
      <c r="G24" s="20">
        <v>219.6</v>
      </c>
      <c r="H24" s="20">
        <v>174.9</v>
      </c>
      <c r="J24" s="22">
        <f t="shared" si="0"/>
        <v>3.9140210080908191</v>
      </c>
      <c r="K24" s="22">
        <f t="shared" si="1"/>
        <v>7.5979982463946927</v>
      </c>
      <c r="L24" s="22">
        <f t="shared" si="2"/>
        <v>4.0758410906575406</v>
      </c>
      <c r="M24" s="22">
        <f t="shared" si="3"/>
        <v>5.1642143820245563</v>
      </c>
      <c r="R24" s="22">
        <f t="shared" si="4"/>
        <v>3.94237476039743</v>
      </c>
      <c r="S24" s="22">
        <f t="shared" si="5"/>
        <v>51.540853260690213</v>
      </c>
    </row>
    <row r="25" spans="2:19" x14ac:dyDescent="0.25">
      <c r="B25" s="20">
        <v>1981</v>
      </c>
      <c r="C25" s="20">
        <v>51.7</v>
      </c>
      <c r="D25" s="20">
        <v>2258.1</v>
      </c>
      <c r="E25" s="20">
        <v>66.400000000000006</v>
      </c>
      <c r="F25" s="20">
        <v>141</v>
      </c>
      <c r="G25" s="20">
        <v>221.6</v>
      </c>
      <c r="H25" s="20">
        <v>180.8</v>
      </c>
      <c r="J25" s="22">
        <f t="shared" si="0"/>
        <v>3.9454577815143836</v>
      </c>
      <c r="K25" s="22">
        <f t="shared" si="1"/>
        <v>7.722279030708596</v>
      </c>
      <c r="L25" s="22">
        <f t="shared" si="2"/>
        <v>4.1956970564823886</v>
      </c>
      <c r="M25" s="22">
        <f t="shared" si="3"/>
        <v>5.1973914479580765</v>
      </c>
      <c r="R25" s="22">
        <f t="shared" si="4"/>
        <v>3.9581395839993383</v>
      </c>
      <c r="S25" s="22">
        <f t="shared" si="5"/>
        <v>52.359824225557027</v>
      </c>
    </row>
    <row r="26" spans="2:19" ht="15.75" thickBot="1" x14ac:dyDescent="0.3">
      <c r="B26" s="21">
        <v>1982</v>
      </c>
      <c r="C26" s="21">
        <v>52.9</v>
      </c>
      <c r="D26" s="21">
        <v>2478.6999999999998</v>
      </c>
      <c r="E26" s="21">
        <v>70.400000000000006</v>
      </c>
      <c r="F26" s="21">
        <v>168.2</v>
      </c>
      <c r="G26" s="21">
        <v>232.6</v>
      </c>
      <c r="H26" s="21">
        <v>189.4</v>
      </c>
      <c r="J26" s="23">
        <f t="shared" si="0"/>
        <v>3.9684033388642534</v>
      </c>
      <c r="K26" s="23">
        <f t="shared" si="1"/>
        <v>7.8154895081731715</v>
      </c>
      <c r="L26" s="23">
        <f t="shared" si="2"/>
        <v>4.2541932631639972</v>
      </c>
      <c r="M26" s="23">
        <f t="shared" si="3"/>
        <v>5.2438611807519777</v>
      </c>
      <c r="R26" s="23">
        <f t="shared" si="4"/>
        <v>3.9796538164825881</v>
      </c>
      <c r="S26" s="23">
        <f t="shared" si="5"/>
        <v>53.498510718792524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B6E1-0E6F-4340-A4F9-50D19777C96B}">
  <dimension ref="A1:I20"/>
  <sheetViews>
    <sheetView showGridLines="0" workbookViewId="0">
      <selection activeCell="K9" sqref="K9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8.75" thickBot="1" x14ac:dyDescent="0.4">
      <c r="E2" s="26" t="s">
        <v>52</v>
      </c>
      <c r="F2" s="26"/>
    </row>
    <row r="3" spans="1:9" ht="18" x14ac:dyDescent="0.35">
      <c r="A3" s="11" t="s">
        <v>1</v>
      </c>
      <c r="B3" s="11"/>
      <c r="E3" s="25" t="s">
        <v>53</v>
      </c>
      <c r="F3" s="25"/>
    </row>
    <row r="4" spans="1:9" x14ac:dyDescent="0.25">
      <c r="A4" s="8" t="s">
        <v>2</v>
      </c>
      <c r="B4" s="8">
        <v>0.99010257207340635</v>
      </c>
    </row>
    <row r="5" spans="1:9" x14ac:dyDescent="0.25">
      <c r="A5" s="8" t="s">
        <v>3</v>
      </c>
      <c r="B5" s="8">
        <v>0.98030310322637482</v>
      </c>
    </row>
    <row r="6" spans="1:9" x14ac:dyDescent="0.25">
      <c r="A6" s="8" t="s">
        <v>4</v>
      </c>
      <c r="B6" s="8">
        <v>0.97719306689369712</v>
      </c>
    </row>
    <row r="7" spans="1:9" x14ac:dyDescent="0.25">
      <c r="A7" s="8" t="s">
        <v>5</v>
      </c>
      <c r="B7" s="8">
        <v>2.8340251195173076E-2</v>
      </c>
    </row>
    <row r="8" spans="1:9" ht="15.75" thickBot="1" x14ac:dyDescent="0.3">
      <c r="A8" s="9" t="s">
        <v>6</v>
      </c>
      <c r="B8" s="9">
        <v>23</v>
      </c>
    </row>
    <row r="10" spans="1:9" ht="15.75" thickBot="1" x14ac:dyDescent="0.3">
      <c r="A10" t="s">
        <v>7</v>
      </c>
    </row>
    <row r="11" spans="1:9" x14ac:dyDescent="0.25">
      <c r="A11" s="10"/>
      <c r="B11" s="10" t="s">
        <v>12</v>
      </c>
      <c r="C11" s="10" t="s">
        <v>13</v>
      </c>
      <c r="D11" s="10" t="s">
        <v>14</v>
      </c>
      <c r="E11" s="10" t="s">
        <v>15</v>
      </c>
      <c r="F11" s="10" t="s">
        <v>16</v>
      </c>
    </row>
    <row r="12" spans="1:9" x14ac:dyDescent="0.25">
      <c r="A12" s="8" t="s">
        <v>8</v>
      </c>
      <c r="B12" s="8">
        <v>3</v>
      </c>
      <c r="C12" s="8">
        <v>0.75949262342605039</v>
      </c>
      <c r="D12" s="8">
        <v>0.25316420780868348</v>
      </c>
      <c r="E12" s="8">
        <v>315.20631862919669</v>
      </c>
      <c r="F12" s="8">
        <v>2.2426207073269223E-16</v>
      </c>
    </row>
    <row r="13" spans="1:9" x14ac:dyDescent="0.25">
      <c r="A13" s="8" t="s">
        <v>9</v>
      </c>
      <c r="B13" s="8">
        <v>19</v>
      </c>
      <c r="C13" s="8">
        <v>1.526022691830467E-2</v>
      </c>
      <c r="D13" s="8">
        <v>8.0316983780550895E-4</v>
      </c>
      <c r="E13" s="8"/>
      <c r="F13" s="8"/>
    </row>
    <row r="14" spans="1:9" ht="15.75" thickBot="1" x14ac:dyDescent="0.3">
      <c r="A14" s="9" t="s">
        <v>10</v>
      </c>
      <c r="B14" s="9">
        <v>22</v>
      </c>
      <c r="C14" s="9">
        <v>0.77475285034435504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17</v>
      </c>
      <c r="C16" s="10" t="s">
        <v>5</v>
      </c>
      <c r="D16" s="10" t="s">
        <v>18</v>
      </c>
      <c r="E16" s="10" t="s">
        <v>19</v>
      </c>
      <c r="F16" s="10" t="s">
        <v>20</v>
      </c>
      <c r="G16" s="10" t="s">
        <v>21</v>
      </c>
      <c r="H16" s="10" t="s">
        <v>22</v>
      </c>
      <c r="I16" s="10" t="s">
        <v>23</v>
      </c>
    </row>
    <row r="17" spans="1:9" x14ac:dyDescent="0.25">
      <c r="A17" s="8" t="s">
        <v>11</v>
      </c>
      <c r="B17" s="8">
        <v>2.0298649249473604</v>
      </c>
      <c r="C17" s="8">
        <v>0.11868206741789372</v>
      </c>
      <c r="D17" s="8">
        <v>17.103383595433705</v>
      </c>
      <c r="E17" s="8">
        <v>5.3598088378134505E-13</v>
      </c>
      <c r="F17" s="8">
        <v>1.7814605030148001</v>
      </c>
      <c r="G17" s="8">
        <v>2.2782693468799207</v>
      </c>
      <c r="H17" s="8">
        <v>1.7814605030148001</v>
      </c>
      <c r="I17" s="8">
        <v>2.2782693468799207</v>
      </c>
    </row>
    <row r="18" spans="1:9" ht="18" x14ac:dyDescent="0.35">
      <c r="A18" s="8" t="s">
        <v>62</v>
      </c>
      <c r="B18" s="8">
        <v>0.48128625156037769</v>
      </c>
      <c r="C18" s="8">
        <v>6.8187745751310799E-2</v>
      </c>
      <c r="D18" s="8">
        <v>7.0582513948428298</v>
      </c>
      <c r="E18" s="8">
        <v>1.0217749596579907E-6</v>
      </c>
      <c r="F18" s="8">
        <v>0.33856765948700618</v>
      </c>
      <c r="G18" s="8">
        <v>0.6240048436337492</v>
      </c>
      <c r="H18" s="8">
        <v>0.33856765948700618</v>
      </c>
      <c r="I18" s="8">
        <v>0.6240048436337492</v>
      </c>
    </row>
    <row r="19" spans="1:9" ht="18" x14ac:dyDescent="0.35">
      <c r="A19" s="8" t="s">
        <v>63</v>
      </c>
      <c r="B19" s="8">
        <v>-0.35062785785908113</v>
      </c>
      <c r="C19" s="8">
        <v>7.9393853663147315E-2</v>
      </c>
      <c r="D19" s="8">
        <v>-4.4163098487034897</v>
      </c>
      <c r="E19" s="8">
        <v>2.9651629772880074E-4</v>
      </c>
      <c r="F19" s="8">
        <v>-0.51680110334822171</v>
      </c>
      <c r="G19" s="8">
        <v>-0.18445461236994051</v>
      </c>
      <c r="H19" s="8">
        <v>-0.51680110334822171</v>
      </c>
      <c r="I19" s="8">
        <v>-0.18445461236994051</v>
      </c>
    </row>
    <row r="20" spans="1:9" ht="18.75" thickBot="1" x14ac:dyDescent="0.4">
      <c r="A20" s="9" t="s">
        <v>64</v>
      </c>
      <c r="B20" s="9">
        <v>-6.1035194515823232E-2</v>
      </c>
      <c r="C20" s="9">
        <v>0.12996015220590709</v>
      </c>
      <c r="D20" s="9">
        <v>-0.4696454527009164</v>
      </c>
      <c r="E20" s="9">
        <v>0.64395340108990384</v>
      </c>
      <c r="F20" s="9">
        <v>-0.33304491919735191</v>
      </c>
      <c r="G20" s="9">
        <v>0.21097453016570544</v>
      </c>
      <c r="H20" s="9">
        <v>-0.33304491919735191</v>
      </c>
      <c r="I20" s="9">
        <v>0.21097453016570544</v>
      </c>
    </row>
  </sheetData>
  <mergeCells count="2">
    <mergeCell ref="E3:F3"/>
    <mergeCell ref="E2:F2"/>
  </mergeCells>
  <conditionalFormatting sqref="E17:E20">
    <cfRule type="cellIs" dxfId="5" priority="3" operator="greaterThan">
      <formula>0.05</formula>
    </cfRule>
    <cfRule type="cellIs" dxfId="4" priority="4" operator="lessThan">
      <formula>0.05</formula>
    </cfRule>
  </conditionalFormatting>
  <conditionalFormatting sqref="F12">
    <cfRule type="cellIs" dxfId="3" priority="1" operator="greaterThan">
      <formula>0.05</formula>
    </cfRule>
    <cfRule type="cellIs" dxfId="2" priority="2" operator="lessThan">
      <formula>0.05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CA038-45FB-4E7E-8D1B-AB5AB46CAA33}">
  <dimension ref="B2:S26"/>
  <sheetViews>
    <sheetView showGridLines="0" workbookViewId="0">
      <selection activeCell="P12" sqref="P12"/>
    </sheetView>
  </sheetViews>
  <sheetFormatPr defaultRowHeight="15" x14ac:dyDescent="0.25"/>
  <cols>
    <col min="1" max="1" width="3.28515625" customWidth="1"/>
    <col min="9" max="9" width="3.7109375" customWidth="1"/>
    <col min="14" max="14" width="3" customWidth="1"/>
    <col min="15" max="15" width="10.28515625" bestFit="1" customWidth="1"/>
    <col min="16" max="16" width="12.7109375" bestFit="1" customWidth="1"/>
    <col min="17" max="17" width="3.5703125" customWidth="1"/>
    <col min="18" max="18" width="9.85546875" customWidth="1"/>
    <col min="19" max="19" width="7.85546875" customWidth="1"/>
  </cols>
  <sheetData>
    <row r="2" spans="2:19" ht="15.75" thickBot="1" x14ac:dyDescent="0.3">
      <c r="B2" s="24" t="s">
        <v>48</v>
      </c>
      <c r="C2" s="24"/>
      <c r="D2" s="24"/>
      <c r="E2" s="24"/>
      <c r="F2" s="24"/>
      <c r="G2" s="24"/>
      <c r="H2" s="24"/>
      <c r="J2" s="24"/>
      <c r="K2" s="24"/>
      <c r="L2" s="24"/>
      <c r="M2" s="24"/>
      <c r="O2" s="24" t="s">
        <v>29</v>
      </c>
      <c r="P2" s="24"/>
      <c r="R2" s="24" t="s">
        <v>49</v>
      </c>
      <c r="S2" s="24"/>
    </row>
    <row r="3" spans="2:19" ht="18.75" thickBot="1" x14ac:dyDescent="0.4">
      <c r="B3" s="19" t="s">
        <v>47</v>
      </c>
      <c r="C3" s="19" t="s">
        <v>25</v>
      </c>
      <c r="D3" s="19" t="s">
        <v>54</v>
      </c>
      <c r="E3" s="19" t="s">
        <v>55</v>
      </c>
      <c r="F3" s="19" t="s">
        <v>56</v>
      </c>
      <c r="G3" s="19" t="s">
        <v>57</v>
      </c>
      <c r="H3" s="19" t="s">
        <v>58</v>
      </c>
      <c r="J3" s="19" t="s">
        <v>28</v>
      </c>
      <c r="K3" s="19" t="s">
        <v>59</v>
      </c>
      <c r="L3" s="19" t="s">
        <v>60</v>
      </c>
      <c r="M3" s="19" t="s">
        <v>65</v>
      </c>
      <c r="O3" s="10"/>
      <c r="P3" s="10" t="s">
        <v>17</v>
      </c>
      <c r="R3" s="19" t="s">
        <v>51</v>
      </c>
      <c r="S3" s="19" t="s">
        <v>50</v>
      </c>
    </row>
    <row r="4" spans="2:19" x14ac:dyDescent="0.25">
      <c r="B4" s="20">
        <v>1960</v>
      </c>
      <c r="C4" s="20">
        <v>27.8</v>
      </c>
      <c r="D4" s="20">
        <v>397.5</v>
      </c>
      <c r="E4" s="20">
        <v>42.2</v>
      </c>
      <c r="F4" s="20">
        <v>50.7</v>
      </c>
      <c r="G4" s="20">
        <v>78.3</v>
      </c>
      <c r="H4" s="20">
        <v>65.8</v>
      </c>
      <c r="J4" s="22">
        <f>LN(C4)</f>
        <v>3.3250360206965914</v>
      </c>
      <c r="K4" s="22">
        <f>LN(D4)</f>
        <v>5.9851949340943866</v>
      </c>
      <c r="L4" s="22">
        <f>LN(E4)</f>
        <v>3.7424202210419661</v>
      </c>
      <c r="M4" s="22">
        <f>LN(F4)</f>
        <v>3.9259259105971376</v>
      </c>
      <c r="O4" s="8" t="s">
        <v>11</v>
      </c>
      <c r="P4" s="8">
        <f>'Resultados (2)'!B17</f>
        <v>2.1254977535736526</v>
      </c>
      <c r="R4" s="22">
        <f>P4+$P$5*K4+$P$6*L4+$P$7*M4</f>
        <v>3.3314883507819459</v>
      </c>
      <c r="S4" s="22">
        <f>EXP(R4)</f>
        <v>27.979954715654856</v>
      </c>
    </row>
    <row r="5" spans="2:19" ht="18" x14ac:dyDescent="0.35">
      <c r="B5" s="20">
        <v>1961</v>
      </c>
      <c r="C5" s="20">
        <v>29.9</v>
      </c>
      <c r="D5" s="20">
        <v>413.3</v>
      </c>
      <c r="E5" s="20">
        <v>38.1</v>
      </c>
      <c r="F5" s="20">
        <v>52</v>
      </c>
      <c r="G5" s="20">
        <v>79.2</v>
      </c>
      <c r="H5" s="20">
        <v>66.900000000000006</v>
      </c>
      <c r="J5" s="22">
        <f t="shared" ref="J5:J26" si="0">LN(C5)</f>
        <v>3.3978584803966405</v>
      </c>
      <c r="K5" s="22">
        <f>LN(D5)</f>
        <v>6.0241737215176867</v>
      </c>
      <c r="L5" s="22">
        <f>LN(E5)</f>
        <v>3.6402142821326553</v>
      </c>
      <c r="M5" s="22">
        <f t="shared" ref="M5:M26" si="1">LN(F5)</f>
        <v>3.9512437185814275</v>
      </c>
      <c r="O5" s="8" t="s">
        <v>62</v>
      </c>
      <c r="P5" s="8">
        <f>'Resultados (2)'!B18</f>
        <v>0.40592411625936836</v>
      </c>
      <c r="R5" s="22">
        <f t="shared" ref="R5:R26" si="2">$P$4+$P$5*K5+$P$6*L5+$P$7*M5</f>
        <v>3.3948615778219557</v>
      </c>
      <c r="S5" s="22">
        <f t="shared" ref="S5:S26" si="3">EXP(R5)</f>
        <v>29.810526751288062</v>
      </c>
    </row>
    <row r="6" spans="2:19" ht="18" x14ac:dyDescent="0.35">
      <c r="B6" s="20">
        <v>1962</v>
      </c>
      <c r="C6" s="20">
        <v>29.8</v>
      </c>
      <c r="D6" s="20">
        <v>439.2</v>
      </c>
      <c r="E6" s="20">
        <v>40.299999999999997</v>
      </c>
      <c r="F6" s="20">
        <v>54</v>
      </c>
      <c r="G6" s="20">
        <v>79.2</v>
      </c>
      <c r="H6" s="20">
        <v>67.8</v>
      </c>
      <c r="J6" s="22">
        <f t="shared" si="0"/>
        <v>3.3945083935113587</v>
      </c>
      <c r="K6" s="22">
        <f>LN(D6)</f>
        <v>6.0849548901953208</v>
      </c>
      <c r="L6" s="22">
        <f>LN(E6)</f>
        <v>3.6963514689526371</v>
      </c>
      <c r="M6" s="22">
        <f t="shared" si="1"/>
        <v>3.9889840465642745</v>
      </c>
      <c r="O6" s="8" t="s">
        <v>63</v>
      </c>
      <c r="P6" s="8">
        <f>'Resultados (2)'!B19</f>
        <v>-0.43882485991728032</v>
      </c>
      <c r="R6" s="22">
        <f t="shared" si="2"/>
        <v>3.3989249507093078</v>
      </c>
      <c r="S6" s="22">
        <f t="shared" si="3"/>
        <v>29.931904471910908</v>
      </c>
    </row>
    <row r="7" spans="2:19" ht="18.75" thickBot="1" x14ac:dyDescent="0.4">
      <c r="B7" s="20">
        <v>1963</v>
      </c>
      <c r="C7" s="20">
        <v>30.8</v>
      </c>
      <c r="D7" s="20">
        <v>459.7</v>
      </c>
      <c r="E7" s="20">
        <v>39.5</v>
      </c>
      <c r="F7" s="20">
        <v>55.3</v>
      </c>
      <c r="G7" s="20">
        <v>79.2</v>
      </c>
      <c r="H7" s="20">
        <v>69.599999999999994</v>
      </c>
      <c r="J7" s="22">
        <f t="shared" si="0"/>
        <v>3.427514689979529</v>
      </c>
      <c r="K7" s="22">
        <f>LN(D7)</f>
        <v>6.1305741028121821</v>
      </c>
      <c r="L7" s="22">
        <f>LN(E7)</f>
        <v>3.6763006719070761</v>
      </c>
      <c r="M7" s="22">
        <f t="shared" si="1"/>
        <v>4.0127729085282891</v>
      </c>
      <c r="O7" s="9" t="s">
        <v>66</v>
      </c>
      <c r="P7" s="9">
        <f>'Resultados (2)'!B20</f>
        <v>0.10665577286266979</v>
      </c>
      <c r="R7" s="22">
        <f t="shared" si="2"/>
        <v>3.4287788969382991</v>
      </c>
      <c r="S7" s="22">
        <f t="shared" si="3"/>
        <v>30.838962197281415</v>
      </c>
    </row>
    <row r="8" spans="2:19" x14ac:dyDescent="0.25">
      <c r="B8" s="20">
        <v>1964</v>
      </c>
      <c r="C8" s="20">
        <v>31.2</v>
      </c>
      <c r="D8" s="20">
        <v>492.9</v>
      </c>
      <c r="E8" s="20">
        <v>37.299999999999997</v>
      </c>
      <c r="F8" s="20">
        <v>54.7</v>
      </c>
      <c r="G8" s="20">
        <v>77.400000000000006</v>
      </c>
      <c r="H8" s="20">
        <v>68.7</v>
      </c>
      <c r="J8" s="22">
        <f t="shared" si="0"/>
        <v>3.4404180948154366</v>
      </c>
      <c r="K8" s="22">
        <f>LN(D8)</f>
        <v>6.2003063137113319</v>
      </c>
      <c r="L8" s="22">
        <f>LN(E8)</f>
        <v>3.6189933266497696</v>
      </c>
      <c r="M8" s="22">
        <f t="shared" si="1"/>
        <v>4.0018637094279352</v>
      </c>
      <c r="R8" s="22">
        <f t="shared" si="2"/>
        <v>3.481069241715756</v>
      </c>
      <c r="S8" s="22">
        <f t="shared" si="3"/>
        <v>32.494447926644852</v>
      </c>
    </row>
    <row r="9" spans="2:19" x14ac:dyDescent="0.25">
      <c r="B9" s="20">
        <v>1965</v>
      </c>
      <c r="C9" s="20">
        <v>33.299999999999997</v>
      </c>
      <c r="D9" s="20">
        <v>528.6</v>
      </c>
      <c r="E9" s="20">
        <v>38.1</v>
      </c>
      <c r="F9" s="20">
        <v>63.7</v>
      </c>
      <c r="G9" s="20">
        <v>80.2</v>
      </c>
      <c r="H9" s="20">
        <v>73.599999999999994</v>
      </c>
      <c r="J9" s="22">
        <f t="shared" si="0"/>
        <v>3.505557396986398</v>
      </c>
      <c r="K9" s="22">
        <f>LN(D9)</f>
        <v>6.2702320021701885</v>
      </c>
      <c r="L9" s="22">
        <f>LN(E9)</f>
        <v>3.6402142821326553</v>
      </c>
      <c r="M9" s="22">
        <f t="shared" si="1"/>
        <v>4.1541845625781173</v>
      </c>
      <c r="R9" s="22">
        <f t="shared" si="2"/>
        <v>3.5163873805059915</v>
      </c>
      <c r="S9" s="22">
        <f t="shared" si="3"/>
        <v>33.662598374365771</v>
      </c>
    </row>
    <row r="10" spans="2:19" x14ac:dyDescent="0.25">
      <c r="B10" s="20">
        <v>1966</v>
      </c>
      <c r="C10" s="20">
        <v>35.6</v>
      </c>
      <c r="D10" s="20">
        <v>560.29999999999995</v>
      </c>
      <c r="E10" s="20">
        <v>39.299999999999997</v>
      </c>
      <c r="F10" s="20">
        <v>69.8</v>
      </c>
      <c r="G10" s="20">
        <v>80.400000000000006</v>
      </c>
      <c r="H10" s="20">
        <v>76.3</v>
      </c>
      <c r="J10" s="22">
        <f t="shared" si="0"/>
        <v>3.572345637857985</v>
      </c>
      <c r="K10" s="22">
        <f>LN(D10)</f>
        <v>6.3284723545712387</v>
      </c>
      <c r="L10" s="22">
        <f>LN(E10)</f>
        <v>3.6712245188752153</v>
      </c>
      <c r="M10" s="22">
        <f t="shared" si="1"/>
        <v>4.2456340097683265</v>
      </c>
      <c r="R10" s="22">
        <f t="shared" si="2"/>
        <v>3.5361740927584022</v>
      </c>
      <c r="S10" s="22">
        <f t="shared" si="3"/>
        <v>34.335303889640471</v>
      </c>
    </row>
    <row r="11" spans="2:19" x14ac:dyDescent="0.25">
      <c r="B11" s="20">
        <v>1967</v>
      </c>
      <c r="C11" s="20">
        <v>36.4</v>
      </c>
      <c r="D11" s="20">
        <v>624.6</v>
      </c>
      <c r="E11" s="20">
        <v>37.799999999999997</v>
      </c>
      <c r="F11" s="20">
        <v>65.900000000000006</v>
      </c>
      <c r="G11" s="20">
        <v>83.9</v>
      </c>
      <c r="H11" s="20">
        <v>77.2</v>
      </c>
      <c r="J11" s="22">
        <f t="shared" si="0"/>
        <v>3.5945687746426951</v>
      </c>
      <c r="K11" s="22">
        <f>LN(D11)</f>
        <v>6.4371114448489779</v>
      </c>
      <c r="L11" s="22">
        <f>LN(E11)</f>
        <v>3.6323091026255421</v>
      </c>
      <c r="M11" s="22">
        <f t="shared" si="1"/>
        <v>4.1881384415084613</v>
      </c>
      <c r="R11" s="22">
        <f t="shared" si="2"/>
        <v>3.5912181372860656</v>
      </c>
      <c r="S11" s="22">
        <f t="shared" si="3"/>
        <v>36.278240899427573</v>
      </c>
    </row>
    <row r="12" spans="2:19" x14ac:dyDescent="0.25">
      <c r="B12" s="20">
        <v>1968</v>
      </c>
      <c r="C12" s="20">
        <v>36.700000000000003</v>
      </c>
      <c r="D12" s="20">
        <v>666.4</v>
      </c>
      <c r="E12" s="20">
        <v>38.4</v>
      </c>
      <c r="F12" s="20">
        <v>64.5</v>
      </c>
      <c r="G12" s="20">
        <v>85.5</v>
      </c>
      <c r="H12" s="20">
        <v>78.099999999999994</v>
      </c>
      <c r="J12" s="22">
        <f t="shared" si="0"/>
        <v>3.6027767550605247</v>
      </c>
      <c r="K12" s="22">
        <f>LN(D12)</f>
        <v>6.5018900908526325</v>
      </c>
      <c r="L12" s="22">
        <f>LN(E12)</f>
        <v>3.648057459593681</v>
      </c>
      <c r="M12" s="22">
        <f t="shared" si="1"/>
        <v>4.1666652238017265</v>
      </c>
      <c r="R12" s="22">
        <f t="shared" si="2"/>
        <v>3.6083123387467464</v>
      </c>
      <c r="S12" s="22">
        <f t="shared" si="3"/>
        <v>36.903719253564134</v>
      </c>
    </row>
    <row r="13" spans="2:19" x14ac:dyDescent="0.25">
      <c r="B13" s="20">
        <v>1969</v>
      </c>
      <c r="C13" s="20">
        <v>38.4</v>
      </c>
      <c r="D13" s="20">
        <v>717.8</v>
      </c>
      <c r="E13" s="20">
        <v>40.1</v>
      </c>
      <c r="F13" s="20">
        <v>70</v>
      </c>
      <c r="G13" s="20">
        <v>93.7</v>
      </c>
      <c r="H13" s="20">
        <v>84.7</v>
      </c>
      <c r="J13" s="22">
        <f t="shared" si="0"/>
        <v>3.648057459593681</v>
      </c>
      <c r="K13" s="22">
        <f>LN(D13)</f>
        <v>6.5761909787135071</v>
      </c>
      <c r="L13" s="22">
        <f>LN(E13)</f>
        <v>3.6913763343125234</v>
      </c>
      <c r="M13" s="22">
        <f t="shared" si="1"/>
        <v>4.2484952420493594</v>
      </c>
      <c r="R13" s="22">
        <f t="shared" si="2"/>
        <v>3.628191105698257</v>
      </c>
      <c r="S13" s="22">
        <f t="shared" si="3"/>
        <v>37.644659780941254</v>
      </c>
    </row>
    <row r="14" spans="2:19" x14ac:dyDescent="0.25">
      <c r="B14" s="20">
        <v>1970</v>
      </c>
      <c r="C14" s="20">
        <v>40.4</v>
      </c>
      <c r="D14" s="20">
        <v>768.2</v>
      </c>
      <c r="E14" s="20">
        <v>38.6</v>
      </c>
      <c r="F14" s="20">
        <v>73.2</v>
      </c>
      <c r="G14" s="20">
        <v>106.1</v>
      </c>
      <c r="H14" s="20">
        <v>93.3</v>
      </c>
      <c r="J14" s="22">
        <f t="shared" si="0"/>
        <v>3.6988297849671046</v>
      </c>
      <c r="K14" s="22">
        <f>LN(D14)</f>
        <v>6.6440501159118046</v>
      </c>
      <c r="L14" s="22">
        <f>LN(E14)</f>
        <v>3.6532522764707851</v>
      </c>
      <c r="M14" s="22">
        <f t="shared" si="1"/>
        <v>4.2931954209672663</v>
      </c>
      <c r="R14" s="22">
        <f t="shared" si="2"/>
        <v>3.6772340824670673</v>
      </c>
      <c r="S14" s="22">
        <f t="shared" si="3"/>
        <v>39.536886929766375</v>
      </c>
    </row>
    <row r="15" spans="2:19" x14ac:dyDescent="0.25">
      <c r="B15" s="20">
        <v>1971</v>
      </c>
      <c r="C15" s="20">
        <v>40.299999999999997</v>
      </c>
      <c r="D15" s="20">
        <v>843.3</v>
      </c>
      <c r="E15" s="20">
        <v>39.799999999999997</v>
      </c>
      <c r="F15" s="20">
        <v>67.8</v>
      </c>
      <c r="G15" s="20">
        <v>104.8</v>
      </c>
      <c r="H15" s="20">
        <v>89.7</v>
      </c>
      <c r="J15" s="22">
        <f t="shared" si="0"/>
        <v>3.6963514689526371</v>
      </c>
      <c r="K15" s="22">
        <f>LN(D15)</f>
        <v>6.7373227665805961</v>
      </c>
      <c r="L15" s="22">
        <f>LN(E15)</f>
        <v>3.6838669122903918</v>
      </c>
      <c r="M15" s="22">
        <f t="shared" si="1"/>
        <v>4.2165621949463494</v>
      </c>
      <c r="R15" s="22">
        <f t="shared" si="2"/>
        <v>3.6934878615377862</v>
      </c>
      <c r="S15" s="22">
        <f t="shared" si="3"/>
        <v>40.184761698557281</v>
      </c>
    </row>
    <row r="16" spans="2:19" x14ac:dyDescent="0.25">
      <c r="B16" s="20">
        <v>1972</v>
      </c>
      <c r="C16" s="20">
        <v>41.8</v>
      </c>
      <c r="D16" s="20">
        <v>911.6</v>
      </c>
      <c r="E16" s="20">
        <v>39.700000000000003</v>
      </c>
      <c r="F16" s="20">
        <v>79.099999999999994</v>
      </c>
      <c r="G16" s="20">
        <v>114</v>
      </c>
      <c r="H16" s="20">
        <v>100.7</v>
      </c>
      <c r="J16" s="22">
        <f t="shared" si="0"/>
        <v>3.7328963395307104</v>
      </c>
      <c r="K16" s="22">
        <f>LN(D16)</f>
        <v>6.8152012973715292</v>
      </c>
      <c r="L16" s="22">
        <f>LN(E16)</f>
        <v>3.6813511876931448</v>
      </c>
      <c r="M16" s="22">
        <f t="shared" si="1"/>
        <v>4.3707128747736084</v>
      </c>
      <c r="R16" s="22">
        <f t="shared" si="2"/>
        <v>3.7426456577129334</v>
      </c>
      <c r="S16" s="22">
        <f t="shared" si="3"/>
        <v>42.209514499933121</v>
      </c>
    </row>
    <row r="17" spans="2:19" x14ac:dyDescent="0.25">
      <c r="B17" s="20">
        <v>1973</v>
      </c>
      <c r="C17" s="20">
        <v>40.4</v>
      </c>
      <c r="D17" s="20">
        <v>931.1</v>
      </c>
      <c r="E17" s="20">
        <v>52.1</v>
      </c>
      <c r="F17" s="20">
        <v>95.4</v>
      </c>
      <c r="G17" s="20">
        <v>124.1</v>
      </c>
      <c r="H17" s="20">
        <v>113.5</v>
      </c>
      <c r="J17" s="22">
        <f t="shared" si="0"/>
        <v>3.6988297849671046</v>
      </c>
      <c r="K17" s="22">
        <f>LN(D17)</f>
        <v>6.836366682894484</v>
      </c>
      <c r="L17" s="22">
        <f>LN(E17)</f>
        <v>3.9531649487593215</v>
      </c>
      <c r="M17" s="22">
        <f t="shared" si="1"/>
        <v>4.558078578454241</v>
      </c>
      <c r="R17" s="22">
        <f t="shared" si="2"/>
        <v>3.6519421964371905</v>
      </c>
      <c r="S17" s="22">
        <f t="shared" si="3"/>
        <v>38.549464021019716</v>
      </c>
    </row>
    <row r="18" spans="2:19" x14ac:dyDescent="0.25">
      <c r="B18" s="20">
        <v>1974</v>
      </c>
      <c r="C18" s="20">
        <v>40.700000000000003</v>
      </c>
      <c r="D18" s="20">
        <v>1021.5</v>
      </c>
      <c r="E18" s="20">
        <v>48.9</v>
      </c>
      <c r="F18" s="20">
        <v>94.2</v>
      </c>
      <c r="G18" s="20">
        <v>127.6</v>
      </c>
      <c r="H18" s="20">
        <v>115.3</v>
      </c>
      <c r="J18" s="22">
        <f t="shared" si="0"/>
        <v>3.7062280924485496</v>
      </c>
      <c r="K18" s="22">
        <f>LN(D18)</f>
        <v>6.9290274142576767</v>
      </c>
      <c r="L18" s="22">
        <f>LN(E18)</f>
        <v>3.8897773964808264</v>
      </c>
      <c r="M18" s="22">
        <f t="shared" si="1"/>
        <v>4.5454201815823172</v>
      </c>
      <c r="R18" s="22">
        <f t="shared" si="2"/>
        <v>3.7160213645752731</v>
      </c>
      <c r="S18" s="22">
        <f t="shared" si="3"/>
        <v>41.100544293907816</v>
      </c>
    </row>
    <row r="19" spans="2:19" x14ac:dyDescent="0.25">
      <c r="B19" s="20">
        <v>1975</v>
      </c>
      <c r="C19" s="20">
        <v>40.1</v>
      </c>
      <c r="D19" s="20">
        <v>1165.9000000000001</v>
      </c>
      <c r="E19" s="20">
        <v>58.3</v>
      </c>
      <c r="F19" s="20">
        <v>123.5</v>
      </c>
      <c r="G19" s="20">
        <v>142.9</v>
      </c>
      <c r="H19" s="20">
        <v>136.69999999999999</v>
      </c>
      <c r="J19" s="22">
        <f t="shared" si="0"/>
        <v>3.6913763343125234</v>
      </c>
      <c r="K19" s="22">
        <f>LN(D19)</f>
        <v>7.0612485999392458</v>
      </c>
      <c r="L19" s="22">
        <f>LN(E19)</f>
        <v>4.0656020933564463</v>
      </c>
      <c r="M19" s="22">
        <f t="shared" si="1"/>
        <v>4.816241156068032</v>
      </c>
      <c r="R19" s="22">
        <f t="shared" si="2"/>
        <v>3.7214215048885833</v>
      </c>
      <c r="S19" s="22">
        <f t="shared" si="3"/>
        <v>41.323093357310754</v>
      </c>
    </row>
    <row r="20" spans="2:19" x14ac:dyDescent="0.25">
      <c r="B20" s="20">
        <v>1976</v>
      </c>
      <c r="C20" s="20">
        <v>42.7</v>
      </c>
      <c r="D20" s="20">
        <v>1349.6</v>
      </c>
      <c r="E20" s="20">
        <v>57.9</v>
      </c>
      <c r="F20" s="20">
        <v>129.9</v>
      </c>
      <c r="G20" s="20">
        <v>143.6</v>
      </c>
      <c r="H20" s="20">
        <v>139.19999999999999</v>
      </c>
      <c r="J20" s="22">
        <f t="shared" si="0"/>
        <v>3.7541989202345789</v>
      </c>
      <c r="K20" s="22">
        <f>LN(D20)</f>
        <v>7.2075635312317585</v>
      </c>
      <c r="L20" s="22">
        <f>LN(E20)</f>
        <v>4.0587173845789497</v>
      </c>
      <c r="M20" s="22">
        <f t="shared" si="1"/>
        <v>4.8667649236765538</v>
      </c>
      <c r="R20" s="22">
        <f t="shared" si="2"/>
        <v>3.7892240969161235</v>
      </c>
      <c r="S20" s="22">
        <f t="shared" si="3"/>
        <v>44.222074916826038</v>
      </c>
    </row>
    <row r="21" spans="2:19" x14ac:dyDescent="0.25">
      <c r="B21" s="20">
        <v>1977</v>
      </c>
      <c r="C21" s="20">
        <v>44.1</v>
      </c>
      <c r="D21" s="20">
        <v>1449.4</v>
      </c>
      <c r="E21" s="20">
        <v>56.5</v>
      </c>
      <c r="F21" s="20">
        <v>117.6</v>
      </c>
      <c r="G21" s="20">
        <v>139.19999999999999</v>
      </c>
      <c r="H21" s="20">
        <v>132</v>
      </c>
      <c r="J21" s="22">
        <f t="shared" si="0"/>
        <v>3.7864597824528001</v>
      </c>
      <c r="K21" s="22">
        <f>LN(D21)</f>
        <v>7.2789049566751807</v>
      </c>
      <c r="L21" s="22">
        <f>LN(E21)</f>
        <v>4.0342406381523954</v>
      </c>
      <c r="M21" s="22">
        <f t="shared" si="1"/>
        <v>4.7672890354645263</v>
      </c>
      <c r="R21" s="22">
        <f t="shared" si="2"/>
        <v>3.8183146290753371</v>
      </c>
      <c r="S21" s="22">
        <f t="shared" si="3"/>
        <v>45.527413046541668</v>
      </c>
    </row>
    <row r="22" spans="2:19" x14ac:dyDescent="0.25">
      <c r="B22" s="20">
        <v>1978</v>
      </c>
      <c r="C22" s="20">
        <v>46.7</v>
      </c>
      <c r="D22" s="20">
        <v>1575.5</v>
      </c>
      <c r="E22" s="20">
        <v>63.7</v>
      </c>
      <c r="F22" s="20">
        <v>130.9</v>
      </c>
      <c r="G22" s="20">
        <v>165.5</v>
      </c>
      <c r="H22" s="20">
        <v>132.1</v>
      </c>
      <c r="J22" s="22">
        <f t="shared" si="0"/>
        <v>3.8437441646748516</v>
      </c>
      <c r="K22" s="22">
        <f>LN(D22)</f>
        <v>7.3623279611973294</v>
      </c>
      <c r="L22" s="22">
        <f>LN(E22)</f>
        <v>4.1541845625781173</v>
      </c>
      <c r="M22" s="22">
        <f t="shared" si="1"/>
        <v>4.8744336729158544</v>
      </c>
      <c r="R22" s="22">
        <f t="shared" si="2"/>
        <v>3.8109712567431084</v>
      </c>
      <c r="S22" s="22">
        <f t="shared" si="3"/>
        <v>45.194312837518119</v>
      </c>
    </row>
    <row r="23" spans="2:19" x14ac:dyDescent="0.25">
      <c r="B23" s="20">
        <v>1979</v>
      </c>
      <c r="C23" s="20">
        <v>50.6</v>
      </c>
      <c r="D23" s="20">
        <v>1759.1</v>
      </c>
      <c r="E23" s="20">
        <v>61.6</v>
      </c>
      <c r="F23" s="20">
        <v>129.80000000000001</v>
      </c>
      <c r="G23" s="20">
        <v>203.3</v>
      </c>
      <c r="H23" s="20">
        <v>154.4</v>
      </c>
      <c r="J23" s="22">
        <f t="shared" si="0"/>
        <v>3.9239515762934198</v>
      </c>
      <c r="K23" s="22">
        <f>LN(D23)</f>
        <v>7.4725575936048596</v>
      </c>
      <c r="L23" s="22">
        <f>LN(E23)</f>
        <v>4.1206618705394744</v>
      </c>
      <c r="M23" s="22">
        <f t="shared" si="1"/>
        <v>4.8659948042699899</v>
      </c>
      <c r="R23" s="22">
        <f t="shared" si="2"/>
        <v>3.869526659444126</v>
      </c>
      <c r="S23" s="22">
        <f t="shared" si="3"/>
        <v>47.919698375071057</v>
      </c>
    </row>
    <row r="24" spans="2:19" x14ac:dyDescent="0.25">
      <c r="B24" s="20">
        <v>1980</v>
      </c>
      <c r="C24" s="20">
        <v>50.1</v>
      </c>
      <c r="D24" s="20">
        <v>1994.2</v>
      </c>
      <c r="E24" s="20">
        <v>58.9</v>
      </c>
      <c r="F24" s="20">
        <v>128</v>
      </c>
      <c r="G24" s="20">
        <v>219.6</v>
      </c>
      <c r="H24" s="20">
        <v>174.9</v>
      </c>
      <c r="J24" s="22">
        <f t="shared" si="0"/>
        <v>3.9140210080908191</v>
      </c>
      <c r="K24" s="22">
        <f>LN(D24)</f>
        <v>7.5979982463946927</v>
      </c>
      <c r="L24" s="22">
        <f>LN(E24)</f>
        <v>4.0758410906575406</v>
      </c>
      <c r="M24" s="22">
        <f t="shared" si="1"/>
        <v>4.8520302639196169</v>
      </c>
      <c r="R24" s="22">
        <f t="shared" si="2"/>
        <v>3.9386251191801689</v>
      </c>
      <c r="S24" s="22">
        <f t="shared" si="3"/>
        <v>51.347955427772483</v>
      </c>
    </row>
    <row r="25" spans="2:19" x14ac:dyDescent="0.25">
      <c r="B25" s="20">
        <v>1981</v>
      </c>
      <c r="C25" s="20">
        <v>51.7</v>
      </c>
      <c r="D25" s="20">
        <v>2258.1</v>
      </c>
      <c r="E25" s="20">
        <v>66.400000000000006</v>
      </c>
      <c r="F25" s="20">
        <v>141</v>
      </c>
      <c r="G25" s="20">
        <v>221.6</v>
      </c>
      <c r="H25" s="20">
        <v>180.8</v>
      </c>
      <c r="J25" s="22">
        <f t="shared" si="0"/>
        <v>3.9454577815143836</v>
      </c>
      <c r="K25" s="22">
        <f>LN(D25)</f>
        <v>7.722279030708596</v>
      </c>
      <c r="L25" s="22">
        <f>LN(E25)</f>
        <v>4.1956970564823886</v>
      </c>
      <c r="M25" s="22">
        <f t="shared" si="1"/>
        <v>4.9487598903781684</v>
      </c>
      <c r="R25" s="22">
        <f t="shared" si="2"/>
        <v>3.946794682376126</v>
      </c>
      <c r="S25" s="22">
        <f t="shared" si="3"/>
        <v>51.769163996954227</v>
      </c>
    </row>
    <row r="26" spans="2:19" ht="15.75" thickBot="1" x14ac:dyDescent="0.3">
      <c r="B26" s="21">
        <v>1982</v>
      </c>
      <c r="C26" s="21">
        <v>52.9</v>
      </c>
      <c r="D26" s="21">
        <v>2478.6999999999998</v>
      </c>
      <c r="E26" s="21">
        <v>70.400000000000006</v>
      </c>
      <c r="F26" s="21">
        <v>168.2</v>
      </c>
      <c r="G26" s="21">
        <v>232.6</v>
      </c>
      <c r="H26" s="21">
        <v>189.4</v>
      </c>
      <c r="J26" s="23">
        <f>LN(C26)</f>
        <v>3.9684033388642534</v>
      </c>
      <c r="K26" s="23">
        <f>LN(D26)</f>
        <v>7.8154895081731715</v>
      </c>
      <c r="L26" s="23">
        <f>LN(E26)</f>
        <v>4.2541932631639972</v>
      </c>
      <c r="M26" s="23">
        <f t="shared" si="1"/>
        <v>5.1251537475388478</v>
      </c>
      <c r="R26" s="23">
        <f t="shared" si="2"/>
        <v>3.9777748965279978</v>
      </c>
      <c r="S26" s="23">
        <f t="shared" si="3"/>
        <v>53.398085674316668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3CE9-435E-4A0E-93D2-D13A9E993FA7}">
  <dimension ref="A1:I20"/>
  <sheetViews>
    <sheetView showGridLines="0" workbookViewId="0">
      <selection activeCell="L14" sqref="L14"/>
    </sheetView>
  </sheetViews>
  <sheetFormatPr defaultRowHeight="15" x14ac:dyDescent="0.25"/>
  <cols>
    <col min="1" max="1" width="24.85546875" bestFit="1" customWidth="1"/>
    <col min="2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8.75" thickBot="1" x14ac:dyDescent="0.4">
      <c r="E2" s="26" t="s">
        <v>52</v>
      </c>
      <c r="F2" s="26"/>
    </row>
    <row r="3" spans="1:9" ht="18" x14ac:dyDescent="0.35">
      <c r="A3" s="11" t="s">
        <v>1</v>
      </c>
      <c r="B3" s="11"/>
      <c r="E3" s="25" t="s">
        <v>53</v>
      </c>
      <c r="F3" s="25"/>
    </row>
    <row r="4" spans="1:9" x14ac:dyDescent="0.25">
      <c r="A4" s="8" t="s">
        <v>2</v>
      </c>
      <c r="B4" s="8">
        <v>0.9907115007088978</v>
      </c>
    </row>
    <row r="5" spans="1:9" x14ac:dyDescent="0.25">
      <c r="A5" s="8" t="s">
        <v>3</v>
      </c>
      <c r="B5" s="8">
        <v>0.98150927763687634</v>
      </c>
    </row>
    <row r="6" spans="1:9" x14ac:dyDescent="0.25">
      <c r="A6" s="8" t="s">
        <v>4</v>
      </c>
      <c r="B6" s="8">
        <v>0.97858968989533046</v>
      </c>
    </row>
    <row r="7" spans="1:9" x14ac:dyDescent="0.25">
      <c r="A7" s="8" t="s">
        <v>5</v>
      </c>
      <c r="B7" s="8">
        <v>2.7458811121344798E-2</v>
      </c>
    </row>
    <row r="8" spans="1:9" ht="15.75" thickBot="1" x14ac:dyDescent="0.3">
      <c r="A8" s="9" t="s">
        <v>6</v>
      </c>
      <c r="B8" s="9">
        <v>23</v>
      </c>
    </row>
    <row r="10" spans="1:9" ht="15.75" thickBot="1" x14ac:dyDescent="0.3">
      <c r="A10" t="s">
        <v>7</v>
      </c>
    </row>
    <row r="11" spans="1:9" x14ac:dyDescent="0.25">
      <c r="A11" s="10"/>
      <c r="B11" s="10" t="s">
        <v>12</v>
      </c>
      <c r="C11" s="10" t="s">
        <v>13</v>
      </c>
      <c r="D11" s="10" t="s">
        <v>14</v>
      </c>
      <c r="E11" s="10" t="s">
        <v>15</v>
      </c>
      <c r="F11" s="10" t="s">
        <v>16</v>
      </c>
    </row>
    <row r="12" spans="1:9" x14ac:dyDescent="0.25">
      <c r="A12" s="8" t="s">
        <v>8</v>
      </c>
      <c r="B12" s="8">
        <v>3</v>
      </c>
      <c r="C12" s="8">
        <v>0.7604271104885989</v>
      </c>
      <c r="D12" s="8">
        <v>0.25347570349619963</v>
      </c>
      <c r="E12" s="8">
        <v>336.18077774131206</v>
      </c>
      <c r="F12" s="8">
        <v>1.2310611909708832E-16</v>
      </c>
    </row>
    <row r="13" spans="1:9" x14ac:dyDescent="0.25">
      <c r="A13" s="8" t="s">
        <v>9</v>
      </c>
      <c r="B13" s="8">
        <v>19</v>
      </c>
      <c r="C13" s="8">
        <v>1.4325739855756088E-2</v>
      </c>
      <c r="D13" s="8">
        <v>7.5398630819768883E-4</v>
      </c>
      <c r="E13" s="8"/>
      <c r="F13" s="8"/>
    </row>
    <row r="14" spans="1:9" ht="15.75" thickBot="1" x14ac:dyDescent="0.3">
      <c r="A14" s="9" t="s">
        <v>10</v>
      </c>
      <c r="B14" s="9">
        <v>22</v>
      </c>
      <c r="C14" s="9">
        <v>0.77475285034435504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17</v>
      </c>
      <c r="C16" s="10" t="s">
        <v>5</v>
      </c>
      <c r="D16" s="10" t="s">
        <v>18</v>
      </c>
      <c r="E16" s="10" t="s">
        <v>19</v>
      </c>
      <c r="F16" s="10" t="s">
        <v>20</v>
      </c>
      <c r="G16" s="10" t="s">
        <v>21</v>
      </c>
      <c r="H16" s="10" t="s">
        <v>22</v>
      </c>
      <c r="I16" s="10" t="s">
        <v>23</v>
      </c>
    </row>
    <row r="17" spans="1:9" x14ac:dyDescent="0.25">
      <c r="A17" s="8" t="s">
        <v>11</v>
      </c>
      <c r="B17" s="8">
        <v>2.1254977535736526</v>
      </c>
      <c r="C17" s="8">
        <v>0.1378820843167986</v>
      </c>
      <c r="D17" s="8">
        <v>15.415329439683386</v>
      </c>
      <c r="E17" s="8">
        <v>3.4010666822545548E-12</v>
      </c>
      <c r="F17" s="8">
        <v>1.8369072344266384</v>
      </c>
      <c r="G17" s="8">
        <v>2.414088272720667</v>
      </c>
      <c r="H17" s="8">
        <v>1.8369072344266384</v>
      </c>
      <c r="I17" s="8">
        <v>2.414088272720667</v>
      </c>
    </row>
    <row r="18" spans="1:9" ht="18" x14ac:dyDescent="0.35">
      <c r="A18" s="8" t="s">
        <v>62</v>
      </c>
      <c r="B18" s="8">
        <v>0.40592411625936836</v>
      </c>
      <c r="C18" s="8">
        <v>4.4791455809829329E-2</v>
      </c>
      <c r="D18" s="8">
        <v>9.0625345597784683</v>
      </c>
      <c r="E18" s="8">
        <v>2.5071928461133125E-8</v>
      </c>
      <c r="F18" s="8">
        <v>0.31217452181742877</v>
      </c>
      <c r="G18" s="8">
        <v>0.49967371070130795</v>
      </c>
      <c r="H18" s="8">
        <v>0.31217452181742877</v>
      </c>
      <c r="I18" s="8">
        <v>0.49967371070130795</v>
      </c>
    </row>
    <row r="19" spans="1:9" ht="18" x14ac:dyDescent="0.35">
      <c r="A19" s="8" t="s">
        <v>67</v>
      </c>
      <c r="B19" s="8">
        <v>-0.43882485991728032</v>
      </c>
      <c r="C19" s="8">
        <v>8.3332421385970884E-2</v>
      </c>
      <c r="D19" s="8">
        <v>-5.2659559463029959</v>
      </c>
      <c r="E19" s="8">
        <v>4.4044879942873084E-5</v>
      </c>
      <c r="F19" s="8">
        <v>-0.61324162239020685</v>
      </c>
      <c r="G19" s="8">
        <v>-0.26440809744435378</v>
      </c>
      <c r="H19" s="8">
        <v>-0.61324162239020685</v>
      </c>
      <c r="I19" s="8">
        <v>-0.26440809744435378</v>
      </c>
    </row>
    <row r="20" spans="1:9" ht="18.75" thickBot="1" x14ac:dyDescent="0.4">
      <c r="A20" s="9" t="s">
        <v>66</v>
      </c>
      <c r="B20" s="9">
        <v>0.10665577286266979</v>
      </c>
      <c r="C20" s="9">
        <v>8.7838330295825176E-2</v>
      </c>
      <c r="D20" s="9">
        <v>1.2142281450873502</v>
      </c>
      <c r="E20" s="9">
        <v>0.23953750877067254</v>
      </c>
      <c r="F20" s="9">
        <v>-7.7191965345554461E-2</v>
      </c>
      <c r="G20" s="9">
        <v>0.29050351107089406</v>
      </c>
      <c r="H20" s="9">
        <v>-7.7191965345554461E-2</v>
      </c>
      <c r="I20" s="9">
        <v>0.29050351107089406</v>
      </c>
    </row>
  </sheetData>
  <mergeCells count="2">
    <mergeCell ref="E2:F2"/>
    <mergeCell ref="E3:F3"/>
  </mergeCells>
  <phoneticPr fontId="6" type="noConversion"/>
  <conditionalFormatting sqref="E17:E20">
    <cfRule type="cellIs" dxfId="1" priority="1" operator="greaterThan">
      <formula>0.05</formula>
    </cfRule>
    <cfRule type="cellIs" dxfId="0" priority="2" operator="lessThan">
      <formula>0.05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Base</vt:lpstr>
      <vt:lpstr>Modelo (5)</vt:lpstr>
      <vt:lpstr>Resultados (5)</vt:lpstr>
      <vt:lpstr>Modelo (2)</vt:lpstr>
      <vt:lpstr>Resultados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2019-08-08T20:49:54Z</dcterms:created>
  <dcterms:modified xsi:type="dcterms:W3CDTF">2019-08-18T21:34:07Z</dcterms:modified>
</cp:coreProperties>
</file>