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Métodos Exatos\Cursos\Curso017_Econometria_I\Curso-ECON_Material_apoio\Anexos_Econ-I\Anexos_Econ-I_Sec_09\"/>
    </mc:Choice>
  </mc:AlternateContent>
  <xr:revisionPtr revIDLastSave="0" documentId="13_ncr:1_{02DE86E4-FDAA-4C74-93A6-8702407AA834}" xr6:coauthVersionLast="43" xr6:coauthVersionMax="43" xr10:uidLastSave="{00000000-0000-0000-0000-000000000000}"/>
  <bookViews>
    <workbookView xWindow="-120" yWindow="-120" windowWidth="20730" windowHeight="11160" tabRatio="784" activeTab="3" xr2:uid="{773E27BB-8E20-4A51-A736-10D3F44FF3AE}"/>
  </bookViews>
  <sheets>
    <sheet name="Capa" sheetId="2" r:id="rId1"/>
    <sheet name="Base" sheetId="26" r:id="rId2"/>
    <sheet name="Gráfico" sheetId="28" r:id="rId3"/>
    <sheet name="Modelo" sheetId="27" r:id="rId4"/>
    <sheet name="Resultados" sheetId="3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" i="27" l="1"/>
  <c r="R6" i="27"/>
  <c r="Q6" i="27"/>
  <c r="P6" i="27"/>
  <c r="S5" i="27"/>
  <c r="R5" i="27"/>
  <c r="Q5" i="27"/>
  <c r="P5" i="27"/>
  <c r="J6" i="27"/>
  <c r="K6" i="27"/>
  <c r="L6" i="27"/>
  <c r="M6" i="27"/>
  <c r="J7" i="27"/>
  <c r="K7" i="27"/>
  <c r="L7" i="27"/>
  <c r="M7" i="27"/>
  <c r="J8" i="27"/>
  <c r="K8" i="27"/>
  <c r="L8" i="27"/>
  <c r="M8" i="27"/>
  <c r="J9" i="27"/>
  <c r="K9" i="27"/>
  <c r="L9" i="27"/>
  <c r="M9" i="27"/>
  <c r="J10" i="27"/>
  <c r="K10" i="27"/>
  <c r="L10" i="27"/>
  <c r="M10" i="27"/>
  <c r="J11" i="27"/>
  <c r="K11" i="27"/>
  <c r="L11" i="27"/>
  <c r="M11" i="27"/>
  <c r="J12" i="27"/>
  <c r="K12" i="27"/>
  <c r="L12" i="27"/>
  <c r="M12" i="27"/>
  <c r="J13" i="27"/>
  <c r="K13" i="27"/>
  <c r="L13" i="27"/>
  <c r="M13" i="27"/>
  <c r="J14" i="27"/>
  <c r="K14" i="27"/>
  <c r="L14" i="27"/>
  <c r="M14" i="27"/>
  <c r="J15" i="27"/>
  <c r="K15" i="27"/>
  <c r="L15" i="27"/>
  <c r="M15" i="27"/>
  <c r="J16" i="27"/>
  <c r="K16" i="27"/>
  <c r="L16" i="27"/>
  <c r="M16" i="27"/>
  <c r="J17" i="27"/>
  <c r="K17" i="27"/>
  <c r="L17" i="27"/>
  <c r="M17" i="27"/>
  <c r="J18" i="27"/>
  <c r="K18" i="27"/>
  <c r="L18" i="27"/>
  <c r="M18" i="27"/>
  <c r="J19" i="27"/>
  <c r="K19" i="27"/>
  <c r="L19" i="27"/>
  <c r="M19" i="27"/>
  <c r="J20" i="27"/>
  <c r="K20" i="27"/>
  <c r="L20" i="27"/>
  <c r="M20" i="27"/>
  <c r="J21" i="27"/>
  <c r="K21" i="27"/>
  <c r="L21" i="27"/>
  <c r="M21" i="27"/>
  <c r="J22" i="27"/>
  <c r="K22" i="27"/>
  <c r="L22" i="27"/>
  <c r="M22" i="27"/>
  <c r="J23" i="27"/>
  <c r="K23" i="27"/>
  <c r="L23" i="27"/>
  <c r="M23" i="27"/>
  <c r="J24" i="27"/>
  <c r="K24" i="27"/>
  <c r="L24" i="27"/>
  <c r="M24" i="27"/>
  <c r="J25" i="27"/>
  <c r="K25" i="27"/>
  <c r="L25" i="27"/>
  <c r="M25" i="27"/>
  <c r="J26" i="27"/>
  <c r="K26" i="27"/>
  <c r="L26" i="27"/>
  <c r="M26" i="27"/>
  <c r="J27" i="27"/>
  <c r="K27" i="27"/>
  <c r="L27" i="27"/>
  <c r="M27" i="27"/>
  <c r="J28" i="27"/>
  <c r="K28" i="27"/>
  <c r="L28" i="27"/>
  <c r="M28" i="27"/>
  <c r="J29" i="27"/>
  <c r="K29" i="27"/>
  <c r="L29" i="27"/>
  <c r="M29" i="27"/>
  <c r="J30" i="27"/>
  <c r="K30" i="27"/>
  <c r="L30" i="27"/>
  <c r="M30" i="27"/>
  <c r="J31" i="27"/>
  <c r="K31" i="27"/>
  <c r="L31" i="27"/>
  <c r="M31" i="27"/>
  <c r="J32" i="27"/>
  <c r="K32" i="27"/>
  <c r="L32" i="27"/>
  <c r="M32" i="27"/>
  <c r="J33" i="27"/>
  <c r="K33" i="27"/>
  <c r="L33" i="27"/>
  <c r="M33" i="27"/>
  <c r="J34" i="27"/>
  <c r="K34" i="27"/>
  <c r="L34" i="27"/>
  <c r="M34" i="27"/>
  <c r="J35" i="27"/>
  <c r="K35" i="27"/>
  <c r="L35" i="27"/>
  <c r="M35" i="27"/>
  <c r="J36" i="27"/>
  <c r="K36" i="27"/>
  <c r="L36" i="27"/>
  <c r="M36" i="27"/>
  <c r="M5" i="27"/>
  <c r="L5" i="27"/>
  <c r="K5" i="27"/>
  <c r="J5" i="27"/>
  <c r="D4" i="28" l="1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" i="28"/>
</calcChain>
</file>

<file path=xl/sharedStrings.xml><?xml version="1.0" encoding="utf-8"?>
<sst xmlns="http://schemas.openxmlformats.org/spreadsheetml/2006/main" count="117" uniqueCount="84">
  <si>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</si>
  <si>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</si>
  <si>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</si>
  <si>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</si>
  <si>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</si>
  <si>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</si>
  <si>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</si>
  <si>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</si>
  <si>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</si>
  <si>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</si>
  <si>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</si>
  <si>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</si>
  <si>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</si>
  <si>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</si>
  <si>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</si>
  <si>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</si>
  <si>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</si>
  <si>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</si>
  <si>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</si>
  <si>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</si>
  <si>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</si>
  <si>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</si>
  <si>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</si>
  <si>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</si>
  <si>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r>
      <t>D</t>
    </r>
    <r>
      <rPr>
        <b/>
        <i/>
        <vertAlign val="subscript"/>
        <sz val="11"/>
        <color theme="1"/>
        <rFont val="Cambria"/>
        <family val="1"/>
      </rPr>
      <t xml:space="preserve">2i </t>
    </r>
    <r>
      <rPr>
        <b/>
        <sz val="11"/>
        <color theme="1"/>
        <rFont val="Calibri Light"/>
        <family val="2"/>
        <scheme val="major"/>
      </rPr>
      <t>=</t>
    </r>
  </si>
  <si>
    <r>
      <t>D</t>
    </r>
    <r>
      <rPr>
        <b/>
        <i/>
        <vertAlign val="subscript"/>
        <sz val="11"/>
        <color theme="1"/>
        <rFont val="Cambria"/>
        <family val="1"/>
      </rPr>
      <t xml:space="preserve">3i </t>
    </r>
    <r>
      <rPr>
        <b/>
        <sz val="11"/>
        <color theme="1"/>
        <rFont val="Calibri Light"/>
        <family val="2"/>
        <scheme val="major"/>
      </rPr>
      <t>=</t>
    </r>
  </si>
  <si>
    <t>D2</t>
  </si>
  <si>
    <t>D3</t>
  </si>
  <si>
    <t>DUR</t>
  </si>
  <si>
    <t>LAV</t>
  </si>
  <si>
    <t>TRIT</t>
  </si>
  <si>
    <t>ROUP</t>
  </si>
  <si>
    <t>ANO</t>
  </si>
  <si>
    <t>TRIM</t>
  </si>
  <si>
    <t>Nota:</t>
  </si>
  <si>
    <t>ANO =</t>
  </si>
  <si>
    <t>anos entre 1978 a 1985</t>
  </si>
  <si>
    <t>TRIM =</t>
  </si>
  <si>
    <t>trimestres</t>
  </si>
  <si>
    <t>LAV =</t>
  </si>
  <si>
    <t>lavadora de pratos</t>
  </si>
  <si>
    <t>TRIT =</t>
  </si>
  <si>
    <t>triturador de lixo</t>
  </si>
  <si>
    <t>refrigerador</t>
  </si>
  <si>
    <t>ROUP =</t>
  </si>
  <si>
    <t>lavadora de roupas</t>
  </si>
  <si>
    <t>DUR =</t>
  </si>
  <si>
    <t>despesas com bens duráveis, bilhões de dólares de 1982.</t>
  </si>
  <si>
    <t>Tabela 9.3 - Dados trimestrais sobre vendas de eletrodomésticos.</t>
  </si>
  <si>
    <t>O uso de variáveis dummies na análise sazonal</t>
  </si>
  <si>
    <t>Tabela 9.3 - Dados trimestrais sobre vendas de eletrodomésticos</t>
  </si>
  <si>
    <t>REFR</t>
  </si>
  <si>
    <t>REFR =</t>
  </si>
  <si>
    <t xml:space="preserve">       Para ilustrar a técnica das variáveis binárias na análise de sazonalidade, consideremos apenas as vendas de geladeiras (REFR) no período de amostra. Para tanto, considere o modelo a seguir:</t>
  </si>
  <si>
    <r>
      <t>em que</t>
    </r>
    <r>
      <rPr>
        <b/>
        <i/>
        <sz val="11"/>
        <color theme="1"/>
        <rFont val="Cambria"/>
        <family val="1"/>
      </rPr>
      <t xml:space="preserve"> Y</t>
    </r>
    <r>
      <rPr>
        <b/>
        <i/>
        <vertAlign val="subscript"/>
        <sz val="11"/>
        <color theme="1"/>
        <rFont val="Cambria"/>
        <family val="1"/>
      </rPr>
      <t>t</t>
    </r>
    <r>
      <rPr>
        <b/>
        <i/>
        <sz val="11"/>
        <color theme="1"/>
        <rFont val="Cambria"/>
        <family val="1"/>
      </rPr>
      <t xml:space="preserve"> </t>
    </r>
    <r>
      <rPr>
        <b/>
        <sz val="11"/>
        <color theme="1"/>
        <rFont val="Calibri"/>
        <family val="2"/>
        <scheme val="minor"/>
      </rPr>
      <t>=</t>
    </r>
  </si>
  <si>
    <t>vendas de geladeiras (em milhares)</t>
  </si>
  <si>
    <t>1 se for o primeiro trimestre, 0 caso contrário</t>
  </si>
  <si>
    <t>1 se for o segundo trimestre, 0 caso contrário</t>
  </si>
  <si>
    <r>
      <t>D</t>
    </r>
    <r>
      <rPr>
        <b/>
        <i/>
        <vertAlign val="subscript"/>
        <sz val="11"/>
        <color theme="1"/>
        <rFont val="Cambria"/>
        <family val="1"/>
      </rPr>
      <t xml:space="preserve">1i </t>
    </r>
    <r>
      <rPr>
        <b/>
        <sz val="11"/>
        <color theme="1"/>
        <rFont val="Calibri Light"/>
        <family val="2"/>
        <scheme val="major"/>
      </rPr>
      <t>=</t>
    </r>
  </si>
  <si>
    <r>
      <t>D</t>
    </r>
    <r>
      <rPr>
        <b/>
        <i/>
        <vertAlign val="subscript"/>
        <sz val="11"/>
        <color theme="1"/>
        <rFont val="Cambria"/>
        <family val="1"/>
      </rPr>
      <t xml:space="preserve">4i </t>
    </r>
    <r>
      <rPr>
        <b/>
        <sz val="11"/>
        <color theme="1"/>
        <rFont val="Calibri Light"/>
        <family val="2"/>
        <scheme val="major"/>
      </rPr>
      <t>=</t>
    </r>
  </si>
  <si>
    <t>1 se for o terceiro trimestre, 0 caso contrário</t>
  </si>
  <si>
    <t>1 se for o quarto trimestre, 0 caso contrário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</si>
  <si>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</si>
  <si>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</si>
  <si>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</si>
  <si>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/>
    </r>
  </si>
  <si>
    <r>
      <t>D</t>
    </r>
    <r>
      <rPr>
        <i/>
        <vertAlign val="subscript"/>
        <sz val="8"/>
        <color theme="1"/>
        <rFont val="Calibri"/>
        <family val="2"/>
        <scheme val="minor"/>
      </rPr>
      <t>1</t>
    </r>
    <r>
      <rPr>
        <i/>
        <sz val="8"/>
        <color theme="1"/>
        <rFont val="Calibri"/>
        <family val="2"/>
        <scheme val="minor"/>
      </rPr>
      <t xml:space="preserve"> =</t>
    </r>
  </si>
  <si>
    <r>
      <t>D</t>
    </r>
    <r>
      <rPr>
        <i/>
        <vertAlign val="subscript"/>
        <sz val="8"/>
        <color theme="1"/>
        <rFont val="Calibri"/>
        <family val="2"/>
        <scheme val="minor"/>
      </rPr>
      <t>2</t>
    </r>
    <r>
      <rPr>
        <i/>
        <sz val="8"/>
        <color theme="1"/>
        <rFont val="Calibri"/>
        <family val="2"/>
        <scheme val="minor"/>
      </rPr>
      <t xml:space="preserve"> =</t>
    </r>
  </si>
  <si>
    <r>
      <t>D</t>
    </r>
    <r>
      <rPr>
        <i/>
        <vertAlign val="subscript"/>
        <sz val="8"/>
        <color theme="1"/>
        <rFont val="Calibri"/>
        <family val="2"/>
        <scheme val="minor"/>
      </rPr>
      <t>3</t>
    </r>
    <r>
      <rPr>
        <i/>
        <sz val="8"/>
        <color theme="1"/>
        <rFont val="Calibri"/>
        <family val="2"/>
        <scheme val="minor"/>
      </rPr>
      <t xml:space="preserve"> =</t>
    </r>
  </si>
  <si>
    <r>
      <t>D</t>
    </r>
    <r>
      <rPr>
        <i/>
        <vertAlign val="subscript"/>
        <sz val="8"/>
        <color theme="1"/>
        <rFont val="Calibri"/>
        <family val="2"/>
        <scheme val="minor"/>
      </rPr>
      <t>4</t>
    </r>
    <r>
      <rPr>
        <i/>
        <sz val="8"/>
        <color theme="1"/>
        <rFont val="Calibri"/>
        <family val="2"/>
        <scheme val="minor"/>
      </rPr>
      <t xml:space="preserve"> =</t>
    </r>
  </si>
  <si>
    <t>PERÍODO</t>
  </si>
  <si>
    <t>D1</t>
  </si>
  <si>
    <t>D4</t>
  </si>
  <si>
    <t>Resultados</t>
  </si>
  <si>
    <t>1º Trim</t>
  </si>
  <si>
    <t>2º Trim</t>
  </si>
  <si>
    <t>3º Trim</t>
  </si>
  <si>
    <t>4º Trim</t>
  </si>
  <si>
    <t>Medidas</t>
  </si>
  <si>
    <t>vendas (média)</t>
  </si>
  <si>
    <t xml:space="preserve">       Se houver qualquer efeito sazonal em dado trimestre, isso será indicado por um valor t estatisticamente significativo associado a esse trimestre.</t>
  </si>
  <si>
    <t>Variáveis dummies</t>
  </si>
  <si>
    <t xml:space="preserve">       A Tabela 9.3 apresenta dados trimestrais sobre vendas de eletrodomésticos (em milhares) e despesas com bens duráveis (1° trimestre de 1978 ao 4° trimestre de 1985)</t>
  </si>
  <si>
    <t xml:space="preserve">      Atribuir uma variável dummy a cada trimestre supões que o fator sazonal, se presente, é determinístico e não estocástico.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</si>
</sst>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%"/>
    <numFmt numFmtId="169" formatCode="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sz val="11"/>
      <color theme="1"/>
      <name val="Cambria"/>
      <family val="1"/>
    </font>
    <font>
      <b/>
      <i/>
      <vertAlign val="subscript"/>
      <sz val="11"/>
      <color theme="1"/>
      <name val="Cambria"/>
      <family val="1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vertAlign val="subscript"/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10">
    <xf numFmtId="0" fontId="0" fillId="0" borderId="0"/>
    <xf numFmtId="0" fontId="2" fillId="0" borderId="1" applyNumberFormat="0" applyFill="0" applyAlignment="0" applyProtection="0"/>
    <xf numFmtId="0" fontId="3" fillId="0" borderId="4" applyNumberFormat="0" applyFill="0" applyAlignment="0" applyProtection="0"/>
    <xf numFmtId="0" fontId="4" fillId="5" borderId="0" applyNumberFormat="0" applyBorder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4" fillId="8" borderId="0" applyNumberFormat="0" applyBorder="0" applyAlignment="0" applyProtection="0"/>
    <xf numFmtId="0" fontId="11" fillId="9" borderId="0" applyNumberFormat="0" applyBorder="0" applyAlignment="0" applyProtection="0"/>
  </cellStyleXfs>
  <cellXfs count="47">
    <xf numFmtId="0" fontId="0" fillId="0" borderId="0" xfId="0"/>
    <xf numFmtId="0" fontId="2" fillId="2" borderId="2" xfId="1" applyFill="1" applyBorder="1"/>
    <xf numFmtId="0" fontId="0" fillId="3" borderId="0" xfId="0" applyFill="1"/>
    <xf numFmtId="0" fontId="0" fillId="3" borderId="0" xfId="0" applyFill="1" applyAlignment="1">
      <alignment horizontal="right" indent="1"/>
    </xf>
    <xf numFmtId="0" fontId="0" fillId="3" borderId="3" xfId="0" applyFill="1" applyBorder="1" applyAlignment="1">
      <alignment horizontal="right" indent="1"/>
    </xf>
    <xf numFmtId="0" fontId="3" fillId="4" borderId="4" xfId="2" applyFill="1"/>
    <xf numFmtId="0" fontId="0" fillId="0" borderId="0" xfId="0" applyFill="1" applyBorder="1" applyAlignment="1"/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2" fillId="2" borderId="2" xfId="1" quotePrefix="1" applyFill="1" applyBorder="1"/>
    <xf numFmtId="0" fontId="2" fillId="3" borderId="0" xfId="0" applyFont="1" applyFill="1" applyAlignment="1"/>
    <xf numFmtId="0" fontId="0" fillId="3" borderId="0" xfId="0" applyFont="1" applyFill="1" applyAlignment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8" fillId="3" borderId="0" xfId="0" applyFont="1" applyFill="1" applyAlignment="1">
      <alignment horizontal="right"/>
    </xf>
    <xf numFmtId="0" fontId="0" fillId="3" borderId="3" xfId="0" applyFont="1" applyFill="1" applyBorder="1"/>
    <xf numFmtId="0" fontId="0" fillId="3" borderId="7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14" fillId="0" borderId="0" xfId="0" applyFont="1"/>
    <xf numFmtId="0" fontId="14" fillId="11" borderId="0" xfId="0" applyFont="1" applyFill="1"/>
    <xf numFmtId="0" fontId="12" fillId="11" borderId="8" xfId="4" applyFill="1"/>
    <xf numFmtId="0" fontId="0" fillId="10" borderId="0" xfId="0" applyFill="1" applyAlignment="1">
      <alignment horizontal="center"/>
    </xf>
    <xf numFmtId="0" fontId="0" fillId="10" borderId="5" xfId="0" applyFill="1" applyBorder="1" applyAlignment="1">
      <alignment horizontal="center"/>
    </xf>
    <xf numFmtId="0" fontId="11" fillId="9" borderId="0" xfId="9" applyAlignment="1">
      <alignment horizontal="center"/>
    </xf>
    <xf numFmtId="0" fontId="11" fillId="9" borderId="5" xfId="9" applyBorder="1" applyAlignment="1">
      <alignment horizontal="center"/>
    </xf>
    <xf numFmtId="0" fontId="4" fillId="8" borderId="0" xfId="8"/>
    <xf numFmtId="0" fontId="2" fillId="1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0" xfId="0" applyFont="1"/>
    <xf numFmtId="0" fontId="2" fillId="13" borderId="2" xfId="0" applyFont="1" applyFill="1" applyBorder="1" applyAlignment="1">
      <alignment horizontal="center"/>
    </xf>
    <xf numFmtId="0" fontId="14" fillId="11" borderId="0" xfId="0" applyFont="1" applyFill="1" applyAlignment="1">
      <alignment horizontal="right" indent="1"/>
    </xf>
    <xf numFmtId="0" fontId="16" fillId="11" borderId="0" xfId="0" applyFont="1" applyFill="1"/>
    <xf numFmtId="0" fontId="17" fillId="4" borderId="2" xfId="0" applyFont="1" applyFill="1" applyBorder="1" applyAlignment="1">
      <alignment horizontal="center"/>
    </xf>
    <xf numFmtId="3" fontId="0" fillId="10" borderId="0" xfId="0" applyNumberFormat="1" applyFill="1" applyAlignment="1">
      <alignment horizontal="center"/>
    </xf>
    <xf numFmtId="3" fontId="0" fillId="10" borderId="5" xfId="0" applyNumberFormat="1" applyFill="1" applyBorder="1" applyAlignment="1">
      <alignment horizontal="center"/>
    </xf>
    <xf numFmtId="0" fontId="11" fillId="7" borderId="0" xfId="7"/>
    <xf numFmtId="0" fontId="11" fillId="7" borderId="5" xfId="7" applyBorder="1"/>
    <xf numFmtId="167" fontId="11" fillId="7" borderId="5" xfId="7" applyNumberFormat="1" applyBorder="1"/>
    <xf numFmtId="0" fontId="4" fillId="5" borderId="0" xfId="3"/>
    <xf numFmtId="0" fontId="2" fillId="6" borderId="2" xfId="6" applyFont="1" applyBorder="1" applyAlignment="1">
      <alignment horizontal="center"/>
    </xf>
    <xf numFmtId="0" fontId="18" fillId="0" borderId="5" xfId="5" applyFont="1" applyBorder="1"/>
    <xf numFmtId="0" fontId="5" fillId="14" borderId="0" xfId="0" applyFont="1" applyFill="1" applyAlignment="1">
      <alignment horizontal="left" wrapText="1"/>
    </xf>
    <xf numFmtId="0" fontId="5" fillId="14" borderId="0" xfId="0" applyFont="1" applyFill="1" applyBorder="1" applyAlignment="1">
      <alignment horizontal="left" wrapText="1"/>
    </xf>
    <xf numFmtId="0" fontId="5" fillId="14" borderId="5" xfId="0" applyFont="1" applyFill="1" applyBorder="1" applyAlignment="1">
      <alignment horizontal="left" wrapText="1"/>
    </xf>
    <xf numFmtId="0" fontId="13" fillId="11" borderId="8" xfId="4" applyFont="1" applyFill="1"/>
    <xf numFmtId="169" fontId="11" fillId="7" borderId="0" xfId="7" applyNumberFormat="1"/>
  </cellXfs>
  <cellStyles count="10">
    <cellStyle name="20% - Ênfase6" xfId="9" builtinId="50"/>
    <cellStyle name="40% - Ênfase5" xfId="7" builtinId="47"/>
    <cellStyle name="60% - Ênfase1" xfId="6" builtinId="32"/>
    <cellStyle name="Ênfase1" xfId="3" builtinId="29"/>
    <cellStyle name="Ênfase6" xfId="8" builtinId="49"/>
    <cellStyle name="Normal" xfId="0" builtinId="0"/>
    <cellStyle name="Título 1" xfId="2" builtinId="16"/>
    <cellStyle name="Título 2" xfId="4" builtinId="17"/>
    <cellStyle name="Título 3" xfId="5" builtinId="18"/>
    <cellStyle name="Total" xfId="1" builtinId="2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Gráfico!$E$2</c:f>
              <c:strCache>
                <c:ptCount val="1"/>
                <c:pt idx="0">
                  <c:v>REFR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Gráfico!$D$3:$D$34</c:f>
              <c:strCache>
                <c:ptCount val="32"/>
                <c:pt idx="0">
                  <c:v>1978:1</c:v>
                </c:pt>
                <c:pt idx="1">
                  <c:v>1978:2</c:v>
                </c:pt>
                <c:pt idx="2">
                  <c:v>1978:3</c:v>
                </c:pt>
                <c:pt idx="3">
                  <c:v>1978:4</c:v>
                </c:pt>
                <c:pt idx="4">
                  <c:v>1979:1</c:v>
                </c:pt>
                <c:pt idx="5">
                  <c:v>1979:2</c:v>
                </c:pt>
                <c:pt idx="6">
                  <c:v>1979:3</c:v>
                </c:pt>
                <c:pt idx="7">
                  <c:v>1979:4</c:v>
                </c:pt>
                <c:pt idx="8">
                  <c:v>1980:1</c:v>
                </c:pt>
                <c:pt idx="9">
                  <c:v>1980:2</c:v>
                </c:pt>
                <c:pt idx="10">
                  <c:v>1980:3</c:v>
                </c:pt>
                <c:pt idx="11">
                  <c:v>1980:4</c:v>
                </c:pt>
                <c:pt idx="12">
                  <c:v>1981:1</c:v>
                </c:pt>
                <c:pt idx="13">
                  <c:v>1981:2</c:v>
                </c:pt>
                <c:pt idx="14">
                  <c:v>1981:3</c:v>
                </c:pt>
                <c:pt idx="15">
                  <c:v>1981:4</c:v>
                </c:pt>
                <c:pt idx="16">
                  <c:v>1982:1</c:v>
                </c:pt>
                <c:pt idx="17">
                  <c:v>1982:2</c:v>
                </c:pt>
                <c:pt idx="18">
                  <c:v>1982:3</c:v>
                </c:pt>
                <c:pt idx="19">
                  <c:v>1982:4</c:v>
                </c:pt>
                <c:pt idx="20">
                  <c:v>1983:1</c:v>
                </c:pt>
                <c:pt idx="21">
                  <c:v>1983:2</c:v>
                </c:pt>
                <c:pt idx="22">
                  <c:v>1983:3</c:v>
                </c:pt>
                <c:pt idx="23">
                  <c:v>1983:4</c:v>
                </c:pt>
                <c:pt idx="24">
                  <c:v>1984:1</c:v>
                </c:pt>
                <c:pt idx="25">
                  <c:v>1984:2</c:v>
                </c:pt>
                <c:pt idx="26">
                  <c:v>1984:3</c:v>
                </c:pt>
                <c:pt idx="27">
                  <c:v>1984:4</c:v>
                </c:pt>
                <c:pt idx="28">
                  <c:v>1985:1</c:v>
                </c:pt>
                <c:pt idx="29">
                  <c:v>1985:2</c:v>
                </c:pt>
                <c:pt idx="30">
                  <c:v>1985:3</c:v>
                </c:pt>
                <c:pt idx="31">
                  <c:v>1985:4</c:v>
                </c:pt>
              </c:strCache>
            </c:strRef>
          </c:cat>
          <c:val>
            <c:numRef>
              <c:f>Gráfico!$E$3:$E$34</c:f>
              <c:numCache>
                <c:formatCode>#,##0</c:formatCode>
                <c:ptCount val="32"/>
                <c:pt idx="0">
                  <c:v>1317</c:v>
                </c:pt>
                <c:pt idx="1">
                  <c:v>1615</c:v>
                </c:pt>
                <c:pt idx="2">
                  <c:v>1662</c:v>
                </c:pt>
                <c:pt idx="3">
                  <c:v>1295</c:v>
                </c:pt>
                <c:pt idx="4">
                  <c:v>1271</c:v>
                </c:pt>
                <c:pt idx="5">
                  <c:v>1555</c:v>
                </c:pt>
                <c:pt idx="6">
                  <c:v>1639</c:v>
                </c:pt>
                <c:pt idx="7">
                  <c:v>1238</c:v>
                </c:pt>
                <c:pt idx="8">
                  <c:v>1277</c:v>
                </c:pt>
                <c:pt idx="9">
                  <c:v>1258</c:v>
                </c:pt>
                <c:pt idx="10">
                  <c:v>1417</c:v>
                </c:pt>
                <c:pt idx="11">
                  <c:v>1185</c:v>
                </c:pt>
                <c:pt idx="12">
                  <c:v>1196</c:v>
                </c:pt>
                <c:pt idx="13">
                  <c:v>1410</c:v>
                </c:pt>
                <c:pt idx="14">
                  <c:v>1417</c:v>
                </c:pt>
                <c:pt idx="15">
                  <c:v>919</c:v>
                </c:pt>
                <c:pt idx="16">
                  <c:v>943</c:v>
                </c:pt>
                <c:pt idx="17">
                  <c:v>1175</c:v>
                </c:pt>
                <c:pt idx="18">
                  <c:v>1269</c:v>
                </c:pt>
                <c:pt idx="19">
                  <c:v>973</c:v>
                </c:pt>
                <c:pt idx="20">
                  <c:v>1102</c:v>
                </c:pt>
                <c:pt idx="21">
                  <c:v>1344</c:v>
                </c:pt>
                <c:pt idx="22">
                  <c:v>1641</c:v>
                </c:pt>
                <c:pt idx="23">
                  <c:v>1225</c:v>
                </c:pt>
                <c:pt idx="24">
                  <c:v>1429</c:v>
                </c:pt>
                <c:pt idx="25">
                  <c:v>1699</c:v>
                </c:pt>
                <c:pt idx="26">
                  <c:v>1749</c:v>
                </c:pt>
                <c:pt idx="27">
                  <c:v>1117</c:v>
                </c:pt>
                <c:pt idx="28">
                  <c:v>1242</c:v>
                </c:pt>
                <c:pt idx="29">
                  <c:v>1684</c:v>
                </c:pt>
                <c:pt idx="30">
                  <c:v>1764</c:v>
                </c:pt>
                <c:pt idx="31">
                  <c:v>1328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8-436D-8F40-D58B9D18D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6532671"/>
        <c:axId val="1349669503"/>
      </c:lineChart>
      <c:catAx>
        <c:axId val="149653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</a:t>
                </a:r>
                <a:r>
                  <a:rPr lang="pt-BR" baseline="0"/>
                  <a:t> e trimestre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49669503"/>
        <c:crosses val="autoZero"/>
        <c:auto val="1"/>
        <c:lblAlgn val="ctr"/>
        <c:lblOffset val="100"/>
        <c:noMultiLvlLbl val="0"/>
      </c:catAx>
      <c:valAx>
        <c:axId val="13496695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milhares de unidades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653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486833</xdr:colOff>
      <xdr:row>9</xdr:row>
      <xdr:rowOff>5820</xdr:rowOff>
    </xdr:from>
    <xdr:ext cx="463550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A290605-8F49-4873-B3CE-A8592ED1AFB1}"/>
                </a:ext>
              </a:extLst>
            </xdr:cNvPr>
            <xdr:cNvSpPr txBox="1"/>
          </xdr:nvSpPr>
          <xdr:spPr>
            <a:xfrm>
              <a:off x="899583" y="1582737"/>
              <a:ext cx="46355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pt-BR" sz="16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b>
                          <m:sSubPr>
                            <m:ctrlPr>
                              <a:rPr kumimoji="0" lang="pt-BR" sz="16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kumimoji="0" lang="pt-BR" sz="16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𝛼</m:t>
                            </m:r>
                          </m:e>
                          <m:sub>
                            <m:r>
                              <a:rPr kumimoji="0" lang="pt-BR" sz="1600" b="0" i="1" u="none" strike="noStrike" kern="0" cap="none" spc="0" normalizeH="0" baseline="0" noProof="0">
                                <a:ln>
                                  <a:noFill/>
                                </a:ln>
                                <a:solidFill>
                                  <a:prstClr val="black"/>
                                </a:solidFill>
                                <a:effectLst/>
                                <a:uLnTx/>
                                <a:uFillTx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</m:sSub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pt-BR" sz="16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𝛼</m:t>
                        </m:r>
                      </m:e>
                      <m:sub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</m:t>
                        </m:r>
                      </m:e>
                      <m:sub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4</m:t>
                        </m:r>
                        <m:r>
                          <a:rPr kumimoji="0" lang="pt-BR" sz="1600" b="0" i="1" u="none" strike="noStrike" kern="0" cap="none" spc="0" normalizeH="0" baseline="0" noProof="0">
                            <a:ln>
                              <a:noFill/>
                            </a:ln>
                            <a:solidFill>
                              <a:prstClr val="black"/>
                            </a:solidFill>
                            <a:effectLst/>
                            <a:uLnTx/>
                            <a:uFillTx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r>
                      <a:rPr kumimoji="0" lang="pt-BR" sz="1600" b="0" i="1" u="none" strike="noStrike" kern="0" cap="none" spc="0" normalizeH="0" baseline="0" noProof="0">
                        <a:ln>
                          <a:noFill/>
                        </a:ln>
                        <a:solidFill>
                          <a:prstClr val="black"/>
                        </a:solidFill>
                        <a:effectLst/>
                        <a:uLnTx/>
                        <a:uFillTx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b>
                      <m:sSub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lang="pt-BR" sz="16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pt-BR" sz="1600"/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6A290605-8F49-4873-B3CE-A8592ED1AFB1}"/>
                </a:ext>
              </a:extLst>
            </xdr:cNvPr>
            <xdr:cNvSpPr txBox="1"/>
          </xdr:nvSpPr>
          <xdr:spPr>
            <a:xfrm>
              <a:off x="899583" y="1582737"/>
              <a:ext cx="463550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1600" b="0" i="0">
                  <a:latin typeface="Cambria Math" panose="02040503050406030204" pitchFamily="18" charset="0"/>
                </a:rPr>
                <a:t>𝑌_𝑡=〖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_1 𝐷〗_</a:t>
              </a:r>
              <a:r>
                <a:rPr lang="pt-BR" sz="1600" b="0" i="0">
                  <a:latin typeface="Cambria Math" panose="02040503050406030204" pitchFamily="18" charset="0"/>
                </a:rPr>
                <a:t>1𝑡+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pt-BR" sz="1600" b="0" i="0">
                  <a:latin typeface="Cambria Math" panose="02040503050406030204" pitchFamily="18" charset="0"/>
                </a:rPr>
                <a:t>2 𝐷_2𝑡+</a:t>
              </a:r>
              <a:r>
                <a:rPr lang="pt-BR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𝛼_</a:t>
              </a:r>
              <a:r>
                <a:rPr lang="pt-BR" sz="1600" b="0" i="0">
                  <a:latin typeface="Cambria Math" panose="02040503050406030204" pitchFamily="18" charset="0"/>
                </a:rPr>
                <a:t>3 𝐷_3𝑡+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𝛼</a:t>
              </a:r>
              <a:r>
                <a:rPr kumimoji="0" lang="pt-BR" sz="16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_4 𝐷_4𝑡+</a:t>
              </a:r>
              <a:r>
                <a:rPr lang="pt-BR" sz="1600" b="0" i="0">
                  <a:latin typeface="Cambria Math" panose="02040503050406030204" pitchFamily="18" charset="0"/>
                </a:rPr>
                <a:t>𝑢_𝑖</a:t>
              </a:r>
              <a:endParaRPr lang="pt-BR" sz="16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238124</xdr:colOff>
      <xdr:row>0</xdr:row>
      <xdr:rowOff>171450</xdr:rowOff>
    </xdr:from>
    <xdr:to>
      <xdr:col>14</xdr:col>
      <xdr:colOff>238125</xdr:colOff>
      <xdr:row>16</xdr:row>
      <xdr:rowOff>114300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FD1C6E5-C7D5-4DB6-BAF2-8145156B4AD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E02C2-D9E2-4522-A0E8-530D0472882C}">
  <dimension ref="B1:L18"/>
  <sheetViews>
    <sheetView showGridLines="0" zoomScale="90" zoomScaleNormal="90" workbookViewId="0">
      <selection activeCell="M9" sqref="M9"/>
    </sheetView>
  </sheetViews>
  <sheetFormatPr defaultRowHeight="15" x14ac:dyDescent="0.25"/>
  <cols>
    <col min="1" max="1" width="3.140625" customWidth="1"/>
    <col min="2" max="2" width="3" customWidth="1"/>
    <col min="3" max="3" width="12" customWidth="1"/>
    <col min="10" max="11" width="9" customWidth="1"/>
    <col min="12" max="12" width="3.140625" customWidth="1"/>
  </cols>
  <sheetData>
    <row r="1" spans="2:12" ht="6" customHeight="1" x14ac:dyDescent="0.25"/>
    <row r="2" spans="2:12" ht="20.25" thickBot="1" x14ac:dyDescent="0.35">
      <c r="B2" s="5" t="s">
        <v>49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7.5" customHeight="1" thickTop="1" x14ac:dyDescent="0.25"/>
    <row r="4" spans="2:12" ht="15.75" thickBot="1" x14ac:dyDescent="0.3">
      <c r="B4" s="1" t="s">
        <v>50</v>
      </c>
      <c r="C4" s="10"/>
      <c r="D4" s="1"/>
      <c r="E4" s="1"/>
      <c r="F4" s="1"/>
      <c r="G4" s="1"/>
      <c r="H4" s="1"/>
      <c r="I4" s="1"/>
      <c r="J4" s="1"/>
      <c r="K4" s="1"/>
      <c r="L4" s="1"/>
    </row>
    <row r="5" spans="2:12" ht="15" customHeight="1" x14ac:dyDescent="0.25">
      <c r="B5" s="2"/>
      <c r="C5" s="17" t="s">
        <v>82</v>
      </c>
      <c r="D5" s="17"/>
      <c r="E5" s="17"/>
      <c r="F5" s="17"/>
      <c r="G5" s="17"/>
      <c r="H5" s="17"/>
      <c r="I5" s="17"/>
      <c r="J5" s="17"/>
      <c r="K5" s="17"/>
      <c r="L5" s="12"/>
    </row>
    <row r="6" spans="2:12" ht="15" customHeight="1" x14ac:dyDescent="0.25">
      <c r="B6" s="2"/>
      <c r="C6" s="18"/>
      <c r="D6" s="18"/>
      <c r="E6" s="18"/>
      <c r="F6" s="18"/>
      <c r="G6" s="18"/>
      <c r="H6" s="18"/>
      <c r="I6" s="18"/>
      <c r="J6" s="18"/>
      <c r="K6" s="18"/>
      <c r="L6" s="12"/>
    </row>
    <row r="7" spans="2:12" x14ac:dyDescent="0.25">
      <c r="B7" s="3"/>
      <c r="C7" s="18" t="s">
        <v>53</v>
      </c>
      <c r="D7" s="18"/>
      <c r="E7" s="18"/>
      <c r="F7" s="18"/>
      <c r="G7" s="18"/>
      <c r="H7" s="18"/>
      <c r="I7" s="18"/>
      <c r="J7" s="18"/>
      <c r="K7" s="18"/>
      <c r="L7" s="12"/>
    </row>
    <row r="8" spans="2:12" x14ac:dyDescent="0.25">
      <c r="B8" s="3"/>
      <c r="C8" s="18"/>
      <c r="D8" s="18"/>
      <c r="E8" s="18"/>
      <c r="F8" s="18"/>
      <c r="G8" s="18"/>
      <c r="H8" s="18"/>
      <c r="I8" s="18"/>
      <c r="J8" s="18"/>
      <c r="K8" s="18"/>
      <c r="L8" s="12"/>
    </row>
    <row r="9" spans="2:12" x14ac:dyDescent="0.25">
      <c r="B9" s="3"/>
      <c r="C9" s="18"/>
      <c r="D9" s="18"/>
      <c r="E9" s="18"/>
      <c r="F9" s="18"/>
      <c r="G9" s="18"/>
      <c r="H9" s="18"/>
      <c r="I9" s="18"/>
      <c r="J9" s="18"/>
      <c r="K9" s="18"/>
      <c r="L9" s="12"/>
    </row>
    <row r="10" spans="2:12" x14ac:dyDescent="0.25">
      <c r="B10" s="3"/>
      <c r="C10" s="12"/>
      <c r="D10" s="13"/>
      <c r="E10" s="12"/>
      <c r="F10" s="12"/>
      <c r="G10" s="12"/>
      <c r="H10" s="12"/>
      <c r="I10" s="12"/>
      <c r="J10" s="12"/>
      <c r="K10" s="12"/>
      <c r="L10" s="12"/>
    </row>
    <row r="11" spans="2:12" x14ac:dyDescent="0.25">
      <c r="B11" s="3"/>
      <c r="C11" s="12"/>
      <c r="D11" s="13"/>
      <c r="E11" s="12"/>
      <c r="F11" s="12"/>
      <c r="G11" s="12"/>
      <c r="H11" s="12"/>
      <c r="I11" s="12"/>
      <c r="J11" s="12"/>
      <c r="K11" s="12"/>
      <c r="L11" s="12"/>
    </row>
    <row r="12" spans="2:12" ht="17.25" x14ac:dyDescent="0.3">
      <c r="B12" s="3"/>
      <c r="C12" s="14" t="s">
        <v>54</v>
      </c>
      <c r="D12" s="11" t="s">
        <v>55</v>
      </c>
      <c r="E12" s="12"/>
      <c r="F12" s="12"/>
      <c r="G12" s="12"/>
      <c r="H12" s="12"/>
      <c r="I12" s="12"/>
      <c r="J12" s="12"/>
      <c r="K12" s="12"/>
      <c r="L12" s="12"/>
    </row>
    <row r="13" spans="2:12" ht="17.25" x14ac:dyDescent="0.3">
      <c r="B13" s="3"/>
      <c r="C13" s="15" t="s">
        <v>58</v>
      </c>
      <c r="D13" s="11" t="s">
        <v>56</v>
      </c>
      <c r="E13" s="12"/>
      <c r="F13" s="12"/>
      <c r="G13" s="12"/>
      <c r="H13" s="12"/>
      <c r="I13" s="12"/>
      <c r="J13" s="12"/>
      <c r="K13" s="12"/>
      <c r="L13" s="12"/>
    </row>
    <row r="14" spans="2:12" ht="17.25" x14ac:dyDescent="0.3">
      <c r="B14" s="3"/>
      <c r="C14" s="15" t="s">
        <v>24</v>
      </c>
      <c r="D14" s="11" t="s">
        <v>57</v>
      </c>
      <c r="E14" s="12"/>
      <c r="F14" s="12"/>
      <c r="G14" s="12"/>
      <c r="H14" s="12"/>
      <c r="I14" s="12"/>
      <c r="J14" s="12"/>
      <c r="K14" s="12"/>
      <c r="L14" s="12"/>
    </row>
    <row r="15" spans="2:12" ht="17.25" x14ac:dyDescent="0.3">
      <c r="B15" s="3"/>
      <c r="C15" s="15" t="s">
        <v>25</v>
      </c>
      <c r="D15" s="11" t="s">
        <v>60</v>
      </c>
      <c r="E15" s="12"/>
      <c r="F15" s="12"/>
      <c r="G15" s="12"/>
      <c r="H15" s="12"/>
      <c r="I15" s="12"/>
      <c r="J15" s="12"/>
      <c r="K15" s="12"/>
      <c r="L15" s="12"/>
    </row>
    <row r="16" spans="2:12" ht="17.25" x14ac:dyDescent="0.3">
      <c r="B16" s="3"/>
      <c r="C16" s="15" t="s">
        <v>59</v>
      </c>
      <c r="D16" s="11" t="s">
        <v>61</v>
      </c>
      <c r="E16" s="12"/>
      <c r="F16" s="12"/>
      <c r="G16" s="12"/>
      <c r="H16" s="12"/>
      <c r="I16" s="12"/>
      <c r="J16" s="12"/>
      <c r="K16" s="12"/>
      <c r="L16" s="12"/>
    </row>
    <row r="17" spans="2:12" ht="15.75" thickBot="1" x14ac:dyDescent="0.3">
      <c r="B17" s="4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spans="2:12" ht="15.75" thickTop="1" x14ac:dyDescent="0.25"/>
  </sheetData>
  <mergeCells count="2">
    <mergeCell ref="C5:K6"/>
    <mergeCell ref="C7:K9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6F5F-4623-42E7-8294-C64DEB3103BD}">
  <dimension ref="B2:I44"/>
  <sheetViews>
    <sheetView showGridLines="0" workbookViewId="0">
      <selection activeCell="K19" sqref="K19"/>
    </sheetView>
  </sheetViews>
  <sheetFormatPr defaultRowHeight="15" x14ac:dyDescent="0.25"/>
  <cols>
    <col min="1" max="1" width="2.7109375" customWidth="1"/>
    <col min="2" max="8" width="9.5703125" customWidth="1"/>
  </cols>
  <sheetData>
    <row r="2" spans="2:8" ht="18" thickBot="1" x14ac:dyDescent="0.35">
      <c r="B2" s="21" t="s">
        <v>48</v>
      </c>
      <c r="C2" s="21"/>
      <c r="D2" s="21"/>
      <c r="E2" s="21"/>
      <c r="F2" s="21"/>
      <c r="G2" s="21"/>
      <c r="H2" s="21"/>
    </row>
    <row r="3" spans="2:8" ht="7.5" customHeight="1" thickTop="1" x14ac:dyDescent="0.25"/>
    <row r="4" spans="2:8" ht="15.75" thickBot="1" x14ac:dyDescent="0.3">
      <c r="B4" s="27" t="s">
        <v>32</v>
      </c>
      <c r="C4" s="27" t="s">
        <v>33</v>
      </c>
      <c r="D4" s="28" t="s">
        <v>29</v>
      </c>
      <c r="E4" s="28" t="s">
        <v>30</v>
      </c>
      <c r="F4" s="28" t="s">
        <v>51</v>
      </c>
      <c r="G4" s="28" t="s">
        <v>31</v>
      </c>
      <c r="H4" s="28" t="s">
        <v>28</v>
      </c>
    </row>
    <row r="5" spans="2:8" x14ac:dyDescent="0.25">
      <c r="B5" s="22">
        <v>1978</v>
      </c>
      <c r="C5" s="22">
        <v>1</v>
      </c>
      <c r="D5" s="22">
        <v>841</v>
      </c>
      <c r="E5" s="22">
        <v>798</v>
      </c>
      <c r="F5" s="22">
        <v>1317</v>
      </c>
      <c r="G5" s="22">
        <v>1271</v>
      </c>
      <c r="H5" s="22">
        <v>252.6</v>
      </c>
    </row>
    <row r="6" spans="2:8" x14ac:dyDescent="0.25">
      <c r="B6" s="22">
        <v>1978</v>
      </c>
      <c r="C6" s="22">
        <v>2</v>
      </c>
      <c r="D6" s="22">
        <v>957</v>
      </c>
      <c r="E6" s="22">
        <v>837</v>
      </c>
      <c r="F6" s="22">
        <v>1615</v>
      </c>
      <c r="G6" s="22">
        <v>1295</v>
      </c>
      <c r="H6" s="22">
        <v>272.39999999999998</v>
      </c>
    </row>
    <row r="7" spans="2:8" x14ac:dyDescent="0.25">
      <c r="B7" s="22">
        <v>1978</v>
      </c>
      <c r="C7" s="22">
        <v>3</v>
      </c>
      <c r="D7" s="22">
        <v>999</v>
      </c>
      <c r="E7" s="22">
        <v>821</v>
      </c>
      <c r="F7" s="22">
        <v>1662</v>
      </c>
      <c r="G7" s="22">
        <v>1313</v>
      </c>
      <c r="H7" s="22">
        <v>270.89999999999998</v>
      </c>
    </row>
    <row r="8" spans="2:8" x14ac:dyDescent="0.25">
      <c r="B8" s="22">
        <v>1978</v>
      </c>
      <c r="C8" s="22">
        <v>4</v>
      </c>
      <c r="D8" s="22">
        <v>960</v>
      </c>
      <c r="E8" s="22">
        <v>858</v>
      </c>
      <c r="F8" s="22">
        <v>1295</v>
      </c>
      <c r="G8" s="22">
        <v>1150</v>
      </c>
      <c r="H8" s="22">
        <v>273.89999999999998</v>
      </c>
    </row>
    <row r="9" spans="2:8" x14ac:dyDescent="0.25">
      <c r="B9" s="22">
        <v>1979</v>
      </c>
      <c r="C9" s="22">
        <v>1</v>
      </c>
      <c r="D9" s="22">
        <v>894</v>
      </c>
      <c r="E9" s="22">
        <v>837</v>
      </c>
      <c r="F9" s="22">
        <v>1271</v>
      </c>
      <c r="G9" s="22">
        <v>1289</v>
      </c>
      <c r="H9" s="22">
        <v>268.89999999999998</v>
      </c>
    </row>
    <row r="10" spans="2:8" x14ac:dyDescent="0.25">
      <c r="B10" s="22">
        <v>1979</v>
      </c>
      <c r="C10" s="22">
        <v>2</v>
      </c>
      <c r="D10" s="22">
        <v>851</v>
      </c>
      <c r="E10" s="22">
        <v>838</v>
      </c>
      <c r="F10" s="22">
        <v>1555</v>
      </c>
      <c r="G10" s="22">
        <v>1245</v>
      </c>
      <c r="H10" s="22">
        <v>262.89999999999998</v>
      </c>
    </row>
    <row r="11" spans="2:8" x14ac:dyDescent="0.25">
      <c r="B11" s="22">
        <v>1979</v>
      </c>
      <c r="C11" s="22">
        <v>3</v>
      </c>
      <c r="D11" s="22">
        <v>863</v>
      </c>
      <c r="E11" s="22">
        <v>832</v>
      </c>
      <c r="F11" s="22">
        <v>1639</v>
      </c>
      <c r="G11" s="22">
        <v>1270</v>
      </c>
      <c r="H11" s="22">
        <v>270.89999999999998</v>
      </c>
    </row>
    <row r="12" spans="2:8" x14ac:dyDescent="0.25">
      <c r="B12" s="22">
        <v>1979</v>
      </c>
      <c r="C12" s="22">
        <v>4</v>
      </c>
      <c r="D12" s="22">
        <v>878</v>
      </c>
      <c r="E12" s="22">
        <v>818</v>
      </c>
      <c r="F12" s="22">
        <v>1238</v>
      </c>
      <c r="G12" s="22">
        <v>1103</v>
      </c>
      <c r="H12" s="22">
        <v>263.39999999999998</v>
      </c>
    </row>
    <row r="13" spans="2:8" x14ac:dyDescent="0.25">
      <c r="B13" s="22">
        <v>1980</v>
      </c>
      <c r="C13" s="22">
        <v>1</v>
      </c>
      <c r="D13" s="22">
        <v>792</v>
      </c>
      <c r="E13" s="22">
        <v>868</v>
      </c>
      <c r="F13" s="22">
        <v>1277</v>
      </c>
      <c r="G13" s="22">
        <v>1273</v>
      </c>
      <c r="H13" s="22">
        <v>260.60000000000002</v>
      </c>
    </row>
    <row r="14" spans="2:8" x14ac:dyDescent="0.25">
      <c r="B14" s="22">
        <v>1980</v>
      </c>
      <c r="C14" s="22">
        <v>2</v>
      </c>
      <c r="D14" s="22">
        <v>589</v>
      </c>
      <c r="E14" s="22">
        <v>623</v>
      </c>
      <c r="F14" s="22">
        <v>1258</v>
      </c>
      <c r="G14" s="22">
        <v>1031</v>
      </c>
      <c r="H14" s="22">
        <v>231.9</v>
      </c>
    </row>
    <row r="15" spans="2:8" x14ac:dyDescent="0.25">
      <c r="B15" s="22">
        <v>1980</v>
      </c>
      <c r="C15" s="22">
        <v>3</v>
      </c>
      <c r="D15" s="22">
        <v>657</v>
      </c>
      <c r="E15" s="22">
        <v>662</v>
      </c>
      <c r="F15" s="22">
        <v>1417</v>
      </c>
      <c r="G15" s="22">
        <v>1143</v>
      </c>
      <c r="H15" s="22">
        <v>242.7</v>
      </c>
    </row>
    <row r="16" spans="2:8" x14ac:dyDescent="0.25">
      <c r="B16" s="22">
        <v>1980</v>
      </c>
      <c r="C16" s="22">
        <v>4</v>
      </c>
      <c r="D16" s="22">
        <v>699</v>
      </c>
      <c r="E16" s="22">
        <v>822</v>
      </c>
      <c r="F16" s="22">
        <v>1185</v>
      </c>
      <c r="G16" s="22">
        <v>1101</v>
      </c>
      <c r="H16" s="22">
        <v>248.6</v>
      </c>
    </row>
    <row r="17" spans="2:8" x14ac:dyDescent="0.25">
      <c r="B17" s="22">
        <v>1981</v>
      </c>
      <c r="C17" s="22">
        <v>1</v>
      </c>
      <c r="D17" s="22">
        <v>675</v>
      </c>
      <c r="E17" s="22">
        <v>871</v>
      </c>
      <c r="F17" s="22">
        <v>1196</v>
      </c>
      <c r="G17" s="22">
        <v>1181</v>
      </c>
      <c r="H17" s="22">
        <v>258.7</v>
      </c>
    </row>
    <row r="18" spans="2:8" x14ac:dyDescent="0.25">
      <c r="B18" s="22">
        <v>1981</v>
      </c>
      <c r="C18" s="22">
        <v>2</v>
      </c>
      <c r="D18" s="22">
        <v>652</v>
      </c>
      <c r="E18" s="22">
        <v>791</v>
      </c>
      <c r="F18" s="22">
        <v>1410</v>
      </c>
      <c r="G18" s="22">
        <v>1116</v>
      </c>
      <c r="H18" s="22">
        <v>248.4</v>
      </c>
    </row>
    <row r="19" spans="2:8" x14ac:dyDescent="0.25">
      <c r="B19" s="22">
        <v>1981</v>
      </c>
      <c r="C19" s="22">
        <v>3</v>
      </c>
      <c r="D19" s="22">
        <v>628</v>
      </c>
      <c r="E19" s="22">
        <v>759</v>
      </c>
      <c r="F19" s="22">
        <v>1417</v>
      </c>
      <c r="G19" s="22">
        <v>1190</v>
      </c>
      <c r="H19" s="22">
        <v>255.5</v>
      </c>
    </row>
    <row r="20" spans="2:8" x14ac:dyDescent="0.25">
      <c r="B20" s="22">
        <v>1981</v>
      </c>
      <c r="C20" s="22">
        <v>4</v>
      </c>
      <c r="D20" s="22">
        <v>529</v>
      </c>
      <c r="E20" s="22">
        <v>734</v>
      </c>
      <c r="F20" s="22">
        <v>919</v>
      </c>
      <c r="G20" s="22">
        <v>1125</v>
      </c>
      <c r="H20" s="22">
        <v>240.4</v>
      </c>
    </row>
    <row r="21" spans="2:8" x14ac:dyDescent="0.25">
      <c r="B21" s="22">
        <v>1982</v>
      </c>
      <c r="C21" s="22">
        <v>1</v>
      </c>
      <c r="D21" s="22">
        <v>480</v>
      </c>
      <c r="E21" s="22">
        <v>706</v>
      </c>
      <c r="F21" s="22">
        <v>943</v>
      </c>
      <c r="G21" s="22">
        <v>1036</v>
      </c>
      <c r="H21" s="22">
        <v>247.7</v>
      </c>
    </row>
    <row r="22" spans="2:8" x14ac:dyDescent="0.25">
      <c r="B22" s="22">
        <v>1982</v>
      </c>
      <c r="C22" s="22">
        <v>2</v>
      </c>
      <c r="D22" s="22">
        <v>530</v>
      </c>
      <c r="E22" s="22">
        <v>582</v>
      </c>
      <c r="F22" s="22">
        <v>1175</v>
      </c>
      <c r="G22" s="22">
        <v>1019</v>
      </c>
      <c r="H22" s="22">
        <v>249.1</v>
      </c>
    </row>
    <row r="23" spans="2:8" x14ac:dyDescent="0.25">
      <c r="B23" s="22">
        <v>1982</v>
      </c>
      <c r="C23" s="22">
        <v>3</v>
      </c>
      <c r="D23" s="22">
        <v>557</v>
      </c>
      <c r="E23" s="22">
        <v>659</v>
      </c>
      <c r="F23" s="22">
        <v>1269</v>
      </c>
      <c r="G23" s="22">
        <v>1047</v>
      </c>
      <c r="H23" s="22">
        <v>251.8</v>
      </c>
    </row>
    <row r="24" spans="2:8" x14ac:dyDescent="0.25">
      <c r="B24" s="22">
        <v>1982</v>
      </c>
      <c r="C24" s="22">
        <v>4</v>
      </c>
      <c r="D24" s="22">
        <v>602</v>
      </c>
      <c r="E24" s="22">
        <v>837</v>
      </c>
      <c r="F24" s="22">
        <v>973</v>
      </c>
      <c r="G24" s="22">
        <v>918</v>
      </c>
      <c r="H24" s="22">
        <v>262</v>
      </c>
    </row>
    <row r="25" spans="2:8" x14ac:dyDescent="0.25">
      <c r="B25" s="22">
        <v>1983</v>
      </c>
      <c r="C25" s="22">
        <v>1</v>
      </c>
      <c r="D25" s="22">
        <v>658</v>
      </c>
      <c r="E25" s="22">
        <v>867</v>
      </c>
      <c r="F25" s="22">
        <v>1102</v>
      </c>
      <c r="G25" s="22">
        <v>1137</v>
      </c>
      <c r="H25" s="22">
        <v>263.3</v>
      </c>
    </row>
    <row r="26" spans="2:8" x14ac:dyDescent="0.25">
      <c r="B26" s="22">
        <v>1983</v>
      </c>
      <c r="C26" s="22">
        <v>2</v>
      </c>
      <c r="D26" s="22">
        <v>749</v>
      </c>
      <c r="E26" s="22">
        <v>860</v>
      </c>
      <c r="F26" s="22">
        <v>1344</v>
      </c>
      <c r="G26" s="22">
        <v>1167</v>
      </c>
      <c r="H26" s="22">
        <v>280</v>
      </c>
    </row>
    <row r="27" spans="2:8" x14ac:dyDescent="0.25">
      <c r="B27" s="22">
        <v>1983</v>
      </c>
      <c r="C27" s="22">
        <v>3</v>
      </c>
      <c r="D27" s="22">
        <v>827</v>
      </c>
      <c r="E27" s="22">
        <v>918</v>
      </c>
      <c r="F27" s="22">
        <v>1641</v>
      </c>
      <c r="G27" s="22">
        <v>1230</v>
      </c>
      <c r="H27" s="22">
        <v>288.5</v>
      </c>
    </row>
    <row r="28" spans="2:8" x14ac:dyDescent="0.25">
      <c r="B28" s="22">
        <v>1983</v>
      </c>
      <c r="C28" s="22">
        <v>4</v>
      </c>
      <c r="D28" s="22">
        <v>858</v>
      </c>
      <c r="E28" s="22">
        <v>1017</v>
      </c>
      <c r="F28" s="22">
        <v>1225</v>
      </c>
      <c r="G28" s="22">
        <v>1081</v>
      </c>
      <c r="H28" s="22">
        <v>300.5</v>
      </c>
    </row>
    <row r="29" spans="2:8" x14ac:dyDescent="0.25">
      <c r="B29" s="22">
        <v>1984</v>
      </c>
      <c r="C29" s="22">
        <v>1</v>
      </c>
      <c r="D29" s="22">
        <v>808</v>
      </c>
      <c r="E29" s="22">
        <v>63</v>
      </c>
      <c r="F29" s="22">
        <v>1429</v>
      </c>
      <c r="G29" s="22">
        <v>1326</v>
      </c>
      <c r="H29" s="22">
        <v>312.60000000000002</v>
      </c>
    </row>
    <row r="30" spans="2:8" x14ac:dyDescent="0.25">
      <c r="B30" s="22">
        <v>1984</v>
      </c>
      <c r="C30" s="22">
        <v>2</v>
      </c>
      <c r="D30" s="22">
        <v>840</v>
      </c>
      <c r="E30" s="22">
        <v>955</v>
      </c>
      <c r="F30" s="22">
        <v>1699</v>
      </c>
      <c r="G30" s="22">
        <v>1228</v>
      </c>
      <c r="H30" s="22">
        <v>322.5</v>
      </c>
    </row>
    <row r="31" spans="2:8" x14ac:dyDescent="0.25">
      <c r="B31" s="22">
        <v>1984</v>
      </c>
      <c r="C31" s="22">
        <v>3</v>
      </c>
      <c r="D31" s="22">
        <v>893</v>
      </c>
      <c r="E31" s="22">
        <v>973</v>
      </c>
      <c r="F31" s="22">
        <v>1749</v>
      </c>
      <c r="G31" s="22">
        <v>1297</v>
      </c>
      <c r="H31" s="22">
        <v>324.3</v>
      </c>
    </row>
    <row r="32" spans="2:8" x14ac:dyDescent="0.25">
      <c r="B32" s="22">
        <v>1984</v>
      </c>
      <c r="C32" s="22">
        <v>4</v>
      </c>
      <c r="D32" s="22">
        <v>950</v>
      </c>
      <c r="E32" s="22">
        <v>1096</v>
      </c>
      <c r="F32" s="22">
        <v>1117</v>
      </c>
      <c r="G32" s="22">
        <v>1198</v>
      </c>
      <c r="H32" s="22">
        <v>333.1</v>
      </c>
    </row>
    <row r="33" spans="2:9" x14ac:dyDescent="0.25">
      <c r="B33" s="22">
        <v>1985</v>
      </c>
      <c r="C33" s="22">
        <v>1</v>
      </c>
      <c r="D33" s="22">
        <v>838</v>
      </c>
      <c r="E33" s="22">
        <v>1086</v>
      </c>
      <c r="F33" s="22">
        <v>1242</v>
      </c>
      <c r="G33" s="22">
        <v>1292</v>
      </c>
      <c r="H33" s="22">
        <v>344.8</v>
      </c>
    </row>
    <row r="34" spans="2:9" x14ac:dyDescent="0.25">
      <c r="B34" s="22">
        <v>1985</v>
      </c>
      <c r="C34" s="22">
        <v>2</v>
      </c>
      <c r="D34" s="22">
        <v>884</v>
      </c>
      <c r="E34" s="22">
        <v>990</v>
      </c>
      <c r="F34" s="22">
        <v>1684</v>
      </c>
      <c r="G34" s="22">
        <v>1342</v>
      </c>
      <c r="H34" s="22">
        <v>350.3</v>
      </c>
    </row>
    <row r="35" spans="2:9" x14ac:dyDescent="0.25">
      <c r="B35" s="22">
        <v>1985</v>
      </c>
      <c r="C35" s="22">
        <v>3</v>
      </c>
      <c r="D35" s="22">
        <v>905</v>
      </c>
      <c r="E35" s="22">
        <v>1028</v>
      </c>
      <c r="F35" s="22">
        <v>1764</v>
      </c>
      <c r="G35" s="22">
        <v>1323</v>
      </c>
      <c r="H35" s="22">
        <v>369.1</v>
      </c>
    </row>
    <row r="36" spans="2:9" ht="15.75" thickBot="1" x14ac:dyDescent="0.3">
      <c r="B36" s="23">
        <v>1985</v>
      </c>
      <c r="C36" s="23">
        <v>4</v>
      </c>
      <c r="D36" s="23">
        <v>909</v>
      </c>
      <c r="E36" s="23">
        <v>1003</v>
      </c>
      <c r="F36" s="23">
        <v>1328</v>
      </c>
      <c r="G36" s="23">
        <v>1274</v>
      </c>
      <c r="H36" s="23">
        <v>356.4</v>
      </c>
    </row>
    <row r="37" spans="2:9" ht="10.5" customHeight="1" x14ac:dyDescent="0.25"/>
    <row r="38" spans="2:9" ht="9.75" customHeight="1" x14ac:dyDescent="0.25">
      <c r="B38" s="32" t="s">
        <v>34</v>
      </c>
      <c r="C38" s="31" t="s">
        <v>35</v>
      </c>
      <c r="D38" s="20" t="s">
        <v>36</v>
      </c>
      <c r="E38" s="20"/>
      <c r="F38" s="20"/>
      <c r="G38" s="20"/>
      <c r="H38" s="20"/>
      <c r="I38" s="19"/>
    </row>
    <row r="39" spans="2:9" ht="9.75" customHeight="1" x14ac:dyDescent="0.25">
      <c r="B39" s="20"/>
      <c r="C39" s="31" t="s">
        <v>37</v>
      </c>
      <c r="D39" s="20" t="s">
        <v>38</v>
      </c>
      <c r="E39" s="20"/>
      <c r="F39" s="20"/>
      <c r="G39" s="20"/>
      <c r="H39" s="20"/>
      <c r="I39" s="19"/>
    </row>
    <row r="40" spans="2:9" ht="9.75" customHeight="1" x14ac:dyDescent="0.25">
      <c r="B40" s="20"/>
      <c r="C40" s="31" t="s">
        <v>39</v>
      </c>
      <c r="D40" s="20" t="s">
        <v>40</v>
      </c>
      <c r="E40" s="20"/>
      <c r="F40" s="20"/>
      <c r="G40" s="20"/>
      <c r="H40" s="20"/>
      <c r="I40" s="19"/>
    </row>
    <row r="41" spans="2:9" ht="9.75" customHeight="1" x14ac:dyDescent="0.25">
      <c r="B41" s="20"/>
      <c r="C41" s="31" t="s">
        <v>41</v>
      </c>
      <c r="D41" s="20" t="s">
        <v>42</v>
      </c>
      <c r="E41" s="20"/>
      <c r="F41" s="20"/>
      <c r="G41" s="20"/>
      <c r="H41" s="20"/>
      <c r="I41" s="19"/>
    </row>
    <row r="42" spans="2:9" ht="9.75" customHeight="1" x14ac:dyDescent="0.25">
      <c r="B42" s="20"/>
      <c r="C42" s="31" t="s">
        <v>52</v>
      </c>
      <c r="D42" s="20" t="s">
        <v>43</v>
      </c>
      <c r="E42" s="20"/>
      <c r="F42" s="20"/>
      <c r="G42" s="20"/>
      <c r="H42" s="20"/>
      <c r="I42" s="19"/>
    </row>
    <row r="43" spans="2:9" ht="9.75" customHeight="1" x14ac:dyDescent="0.25">
      <c r="B43" s="20"/>
      <c r="C43" s="31" t="s">
        <v>44</v>
      </c>
      <c r="D43" s="20" t="s">
        <v>45</v>
      </c>
      <c r="E43" s="20"/>
      <c r="F43" s="20"/>
      <c r="G43" s="20"/>
      <c r="H43" s="20"/>
      <c r="I43" s="19"/>
    </row>
    <row r="44" spans="2:9" ht="9.75" customHeight="1" x14ac:dyDescent="0.25">
      <c r="B44" s="20"/>
      <c r="C44" s="31" t="s">
        <v>46</v>
      </c>
      <c r="D44" s="20" t="s">
        <v>47</v>
      </c>
      <c r="E44" s="20"/>
      <c r="F44" s="20"/>
      <c r="G44" s="20"/>
      <c r="H44" s="20"/>
      <c r="I44" s="1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6CC64-A3CF-4E43-82AC-064B2209D745}">
  <dimension ref="B2:E34"/>
  <sheetViews>
    <sheetView showGridLines="0" workbookViewId="0">
      <selection activeCell="I20" sqref="I20"/>
    </sheetView>
  </sheetViews>
  <sheetFormatPr defaultRowHeight="15" x14ac:dyDescent="0.25"/>
  <cols>
    <col min="1" max="1" width="2.85546875" customWidth="1"/>
    <col min="2" max="3" width="0" hidden="1" customWidth="1"/>
  </cols>
  <sheetData>
    <row r="2" spans="2:5" ht="15.75" thickBot="1" x14ac:dyDescent="0.3">
      <c r="B2" s="27" t="s">
        <v>32</v>
      </c>
      <c r="C2" s="27" t="s">
        <v>33</v>
      </c>
      <c r="D2" s="27" t="s">
        <v>70</v>
      </c>
      <c r="E2" s="28" t="s">
        <v>51</v>
      </c>
    </row>
    <row r="3" spans="2:5" x14ac:dyDescent="0.25">
      <c r="B3" s="22">
        <v>1978</v>
      </c>
      <c r="C3" s="22">
        <v>1</v>
      </c>
      <c r="D3" s="22" t="str">
        <f>B3&amp;":"&amp;C3</f>
        <v>1978:1</v>
      </c>
      <c r="E3" s="34">
        <v>1317</v>
      </c>
    </row>
    <row r="4" spans="2:5" x14ac:dyDescent="0.25">
      <c r="B4" s="22">
        <v>1978</v>
      </c>
      <c r="C4" s="22">
        <v>2</v>
      </c>
      <c r="D4" s="22" t="str">
        <f t="shared" ref="D4:D34" si="0">B4&amp;":"&amp;C4</f>
        <v>1978:2</v>
      </c>
      <c r="E4" s="34">
        <v>1615</v>
      </c>
    </row>
    <row r="5" spans="2:5" x14ac:dyDescent="0.25">
      <c r="B5" s="22">
        <v>1978</v>
      </c>
      <c r="C5" s="22">
        <v>3</v>
      </c>
      <c r="D5" s="22" t="str">
        <f t="shared" si="0"/>
        <v>1978:3</v>
      </c>
      <c r="E5" s="34">
        <v>1662</v>
      </c>
    </row>
    <row r="6" spans="2:5" x14ac:dyDescent="0.25">
      <c r="B6" s="22">
        <v>1978</v>
      </c>
      <c r="C6" s="22">
        <v>4</v>
      </c>
      <c r="D6" s="22" t="str">
        <f t="shared" si="0"/>
        <v>1978:4</v>
      </c>
      <c r="E6" s="34">
        <v>1295</v>
      </c>
    </row>
    <row r="7" spans="2:5" x14ac:dyDescent="0.25">
      <c r="B7" s="22">
        <v>1979</v>
      </c>
      <c r="C7" s="22">
        <v>1</v>
      </c>
      <c r="D7" s="22" t="str">
        <f t="shared" si="0"/>
        <v>1979:1</v>
      </c>
      <c r="E7" s="34">
        <v>1271</v>
      </c>
    </row>
    <row r="8" spans="2:5" x14ac:dyDescent="0.25">
      <c r="B8" s="22">
        <v>1979</v>
      </c>
      <c r="C8" s="22">
        <v>2</v>
      </c>
      <c r="D8" s="22" t="str">
        <f t="shared" si="0"/>
        <v>1979:2</v>
      </c>
      <c r="E8" s="34">
        <v>1555</v>
      </c>
    </row>
    <row r="9" spans="2:5" x14ac:dyDescent="0.25">
      <c r="B9" s="22">
        <v>1979</v>
      </c>
      <c r="C9" s="22">
        <v>3</v>
      </c>
      <c r="D9" s="22" t="str">
        <f t="shared" si="0"/>
        <v>1979:3</v>
      </c>
      <c r="E9" s="34">
        <v>1639</v>
      </c>
    </row>
    <row r="10" spans="2:5" x14ac:dyDescent="0.25">
      <c r="B10" s="22">
        <v>1979</v>
      </c>
      <c r="C10" s="22">
        <v>4</v>
      </c>
      <c r="D10" s="22" t="str">
        <f t="shared" si="0"/>
        <v>1979:4</v>
      </c>
      <c r="E10" s="34">
        <v>1238</v>
      </c>
    </row>
    <row r="11" spans="2:5" x14ac:dyDescent="0.25">
      <c r="B11" s="22">
        <v>1980</v>
      </c>
      <c r="C11" s="22">
        <v>1</v>
      </c>
      <c r="D11" s="22" t="str">
        <f t="shared" si="0"/>
        <v>1980:1</v>
      </c>
      <c r="E11" s="34">
        <v>1277</v>
      </c>
    </row>
    <row r="12" spans="2:5" x14ac:dyDescent="0.25">
      <c r="B12" s="22">
        <v>1980</v>
      </c>
      <c r="C12" s="22">
        <v>2</v>
      </c>
      <c r="D12" s="22" t="str">
        <f t="shared" si="0"/>
        <v>1980:2</v>
      </c>
      <c r="E12" s="34">
        <v>1258</v>
      </c>
    </row>
    <row r="13" spans="2:5" x14ac:dyDescent="0.25">
      <c r="B13" s="22">
        <v>1980</v>
      </c>
      <c r="C13" s="22">
        <v>3</v>
      </c>
      <c r="D13" s="22" t="str">
        <f t="shared" si="0"/>
        <v>1980:3</v>
      </c>
      <c r="E13" s="34">
        <v>1417</v>
      </c>
    </row>
    <row r="14" spans="2:5" x14ac:dyDescent="0.25">
      <c r="B14" s="22">
        <v>1980</v>
      </c>
      <c r="C14" s="22">
        <v>4</v>
      </c>
      <c r="D14" s="22" t="str">
        <f t="shared" si="0"/>
        <v>1980:4</v>
      </c>
      <c r="E14" s="34">
        <v>1185</v>
      </c>
    </row>
    <row r="15" spans="2:5" x14ac:dyDescent="0.25">
      <c r="B15" s="22">
        <v>1981</v>
      </c>
      <c r="C15" s="22">
        <v>1</v>
      </c>
      <c r="D15" s="22" t="str">
        <f t="shared" si="0"/>
        <v>1981:1</v>
      </c>
      <c r="E15" s="34">
        <v>1196</v>
      </c>
    </row>
    <row r="16" spans="2:5" x14ac:dyDescent="0.25">
      <c r="B16" s="22">
        <v>1981</v>
      </c>
      <c r="C16" s="22">
        <v>2</v>
      </c>
      <c r="D16" s="22" t="str">
        <f t="shared" si="0"/>
        <v>1981:2</v>
      </c>
      <c r="E16" s="34">
        <v>1410</v>
      </c>
    </row>
    <row r="17" spans="2:5" x14ac:dyDescent="0.25">
      <c r="B17" s="22">
        <v>1981</v>
      </c>
      <c r="C17" s="22">
        <v>3</v>
      </c>
      <c r="D17" s="22" t="str">
        <f t="shared" si="0"/>
        <v>1981:3</v>
      </c>
      <c r="E17" s="34">
        <v>1417</v>
      </c>
    </row>
    <row r="18" spans="2:5" x14ac:dyDescent="0.25">
      <c r="B18" s="22">
        <v>1981</v>
      </c>
      <c r="C18" s="22">
        <v>4</v>
      </c>
      <c r="D18" s="22" t="str">
        <f t="shared" si="0"/>
        <v>1981:4</v>
      </c>
      <c r="E18" s="34">
        <v>919</v>
      </c>
    </row>
    <row r="19" spans="2:5" x14ac:dyDescent="0.25">
      <c r="B19" s="22">
        <v>1982</v>
      </c>
      <c r="C19" s="22">
        <v>1</v>
      </c>
      <c r="D19" s="22" t="str">
        <f t="shared" si="0"/>
        <v>1982:1</v>
      </c>
      <c r="E19" s="34">
        <v>943</v>
      </c>
    </row>
    <row r="20" spans="2:5" x14ac:dyDescent="0.25">
      <c r="B20" s="22">
        <v>1982</v>
      </c>
      <c r="C20" s="22">
        <v>2</v>
      </c>
      <c r="D20" s="22" t="str">
        <f t="shared" si="0"/>
        <v>1982:2</v>
      </c>
      <c r="E20" s="34">
        <v>1175</v>
      </c>
    </row>
    <row r="21" spans="2:5" x14ac:dyDescent="0.25">
      <c r="B21" s="22">
        <v>1982</v>
      </c>
      <c r="C21" s="22">
        <v>3</v>
      </c>
      <c r="D21" s="22" t="str">
        <f t="shared" si="0"/>
        <v>1982:3</v>
      </c>
      <c r="E21" s="34">
        <v>1269</v>
      </c>
    </row>
    <row r="22" spans="2:5" x14ac:dyDescent="0.25">
      <c r="B22" s="22">
        <v>1982</v>
      </c>
      <c r="C22" s="22">
        <v>4</v>
      </c>
      <c r="D22" s="22" t="str">
        <f t="shared" si="0"/>
        <v>1982:4</v>
      </c>
      <c r="E22" s="34">
        <v>973</v>
      </c>
    </row>
    <row r="23" spans="2:5" x14ac:dyDescent="0.25">
      <c r="B23" s="22">
        <v>1983</v>
      </c>
      <c r="C23" s="22">
        <v>1</v>
      </c>
      <c r="D23" s="22" t="str">
        <f t="shared" si="0"/>
        <v>1983:1</v>
      </c>
      <c r="E23" s="34">
        <v>1102</v>
      </c>
    </row>
    <row r="24" spans="2:5" x14ac:dyDescent="0.25">
      <c r="B24" s="22">
        <v>1983</v>
      </c>
      <c r="C24" s="22">
        <v>2</v>
      </c>
      <c r="D24" s="22" t="str">
        <f t="shared" si="0"/>
        <v>1983:2</v>
      </c>
      <c r="E24" s="34">
        <v>1344</v>
      </c>
    </row>
    <row r="25" spans="2:5" x14ac:dyDescent="0.25">
      <c r="B25" s="22">
        <v>1983</v>
      </c>
      <c r="C25" s="22">
        <v>3</v>
      </c>
      <c r="D25" s="22" t="str">
        <f t="shared" si="0"/>
        <v>1983:3</v>
      </c>
      <c r="E25" s="34">
        <v>1641</v>
      </c>
    </row>
    <row r="26" spans="2:5" x14ac:dyDescent="0.25">
      <c r="B26" s="22">
        <v>1983</v>
      </c>
      <c r="C26" s="22">
        <v>4</v>
      </c>
      <c r="D26" s="22" t="str">
        <f t="shared" si="0"/>
        <v>1983:4</v>
      </c>
      <c r="E26" s="34">
        <v>1225</v>
      </c>
    </row>
    <row r="27" spans="2:5" x14ac:dyDescent="0.25">
      <c r="B27" s="22">
        <v>1984</v>
      </c>
      <c r="C27" s="22">
        <v>1</v>
      </c>
      <c r="D27" s="22" t="str">
        <f t="shared" si="0"/>
        <v>1984:1</v>
      </c>
      <c r="E27" s="34">
        <v>1429</v>
      </c>
    </row>
    <row r="28" spans="2:5" x14ac:dyDescent="0.25">
      <c r="B28" s="22">
        <v>1984</v>
      </c>
      <c r="C28" s="22">
        <v>2</v>
      </c>
      <c r="D28" s="22" t="str">
        <f t="shared" si="0"/>
        <v>1984:2</v>
      </c>
      <c r="E28" s="34">
        <v>1699</v>
      </c>
    </row>
    <row r="29" spans="2:5" x14ac:dyDescent="0.25">
      <c r="B29" s="22">
        <v>1984</v>
      </c>
      <c r="C29" s="22">
        <v>3</v>
      </c>
      <c r="D29" s="22" t="str">
        <f t="shared" si="0"/>
        <v>1984:3</v>
      </c>
      <c r="E29" s="34">
        <v>1749</v>
      </c>
    </row>
    <row r="30" spans="2:5" x14ac:dyDescent="0.25">
      <c r="B30" s="22">
        <v>1984</v>
      </c>
      <c r="C30" s="22">
        <v>4</v>
      </c>
      <c r="D30" s="22" t="str">
        <f t="shared" si="0"/>
        <v>1984:4</v>
      </c>
      <c r="E30" s="34">
        <v>1117</v>
      </c>
    </row>
    <row r="31" spans="2:5" x14ac:dyDescent="0.25">
      <c r="B31" s="22">
        <v>1985</v>
      </c>
      <c r="C31" s="22">
        <v>1</v>
      </c>
      <c r="D31" s="22" t="str">
        <f t="shared" si="0"/>
        <v>1985:1</v>
      </c>
      <c r="E31" s="34">
        <v>1242</v>
      </c>
    </row>
    <row r="32" spans="2:5" x14ac:dyDescent="0.25">
      <c r="B32" s="22">
        <v>1985</v>
      </c>
      <c r="C32" s="22">
        <v>2</v>
      </c>
      <c r="D32" s="22" t="str">
        <f t="shared" si="0"/>
        <v>1985:2</v>
      </c>
      <c r="E32" s="34">
        <v>1684</v>
      </c>
    </row>
    <row r="33" spans="2:5" x14ac:dyDescent="0.25">
      <c r="B33" s="22">
        <v>1985</v>
      </c>
      <c r="C33" s="22">
        <v>3</v>
      </c>
      <c r="D33" s="22" t="str">
        <f t="shared" si="0"/>
        <v>1985:3</v>
      </c>
      <c r="E33" s="34">
        <v>1764</v>
      </c>
    </row>
    <row r="34" spans="2:5" ht="15.75" thickBot="1" x14ac:dyDescent="0.3">
      <c r="B34" s="23">
        <v>1985</v>
      </c>
      <c r="C34" s="23">
        <v>4</v>
      </c>
      <c r="D34" s="23" t="str">
        <f t="shared" si="0"/>
        <v>1985:4</v>
      </c>
      <c r="E34" s="35">
        <v>1328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FD10C-CA91-4AA9-B640-2E18F15B5FFA}">
  <dimension ref="B1:S48"/>
  <sheetViews>
    <sheetView showGridLines="0" tabSelected="1" workbookViewId="0">
      <selection activeCell="Q18" sqref="Q18"/>
    </sheetView>
  </sheetViews>
  <sheetFormatPr defaultRowHeight="15" x14ac:dyDescent="0.25"/>
  <cols>
    <col min="1" max="1" width="2.140625" customWidth="1"/>
    <col min="2" max="3" width="9.5703125" customWidth="1"/>
    <col min="4" max="8" width="8" customWidth="1"/>
    <col min="9" max="9" width="1.140625" customWidth="1"/>
    <col min="10" max="13" width="5.7109375" customWidth="1"/>
    <col min="14" max="14" width="2.28515625" customWidth="1"/>
    <col min="15" max="15" width="14.85546875" bestFit="1" customWidth="1"/>
    <col min="16" max="19" width="9" customWidth="1"/>
  </cols>
  <sheetData>
    <row r="1" spans="2:19" ht="8.25" customHeight="1" x14ac:dyDescent="0.25"/>
    <row r="2" spans="2:19" ht="18" thickBot="1" x14ac:dyDescent="0.35">
      <c r="B2" s="45" t="s">
        <v>48</v>
      </c>
      <c r="C2" s="21"/>
      <c r="D2" s="21"/>
      <c r="E2" s="21"/>
      <c r="F2" s="21"/>
      <c r="G2" s="21"/>
      <c r="H2" s="21"/>
      <c r="J2" s="26" t="s">
        <v>81</v>
      </c>
      <c r="K2" s="26"/>
      <c r="L2" s="26"/>
      <c r="M2" s="26"/>
      <c r="O2" s="39" t="s">
        <v>73</v>
      </c>
      <c r="P2" s="39"/>
      <c r="Q2" s="39"/>
      <c r="R2" s="39"/>
      <c r="S2" s="39"/>
    </row>
    <row r="3" spans="2:19" ht="7.5" customHeight="1" thickTop="1" x14ac:dyDescent="0.25"/>
    <row r="4" spans="2:19" ht="18.75" thickBot="1" x14ac:dyDescent="0.4">
      <c r="B4" s="27" t="s">
        <v>32</v>
      </c>
      <c r="C4" s="27" t="s">
        <v>33</v>
      </c>
      <c r="D4" s="28" t="s">
        <v>29</v>
      </c>
      <c r="E4" s="28" t="s">
        <v>30</v>
      </c>
      <c r="F4" s="33" t="s">
        <v>51</v>
      </c>
      <c r="G4" s="28" t="s">
        <v>31</v>
      </c>
      <c r="H4" s="28" t="s">
        <v>28</v>
      </c>
      <c r="I4" s="29"/>
      <c r="J4" s="30" t="s">
        <v>62</v>
      </c>
      <c r="K4" s="30" t="s">
        <v>63</v>
      </c>
      <c r="L4" s="30" t="s">
        <v>64</v>
      </c>
      <c r="M4" s="30" t="s">
        <v>65</v>
      </c>
      <c r="O4" s="40" t="s">
        <v>78</v>
      </c>
      <c r="P4" s="40" t="s">
        <v>74</v>
      </c>
      <c r="Q4" s="40" t="s">
        <v>75</v>
      </c>
      <c r="R4" s="40" t="s">
        <v>76</v>
      </c>
      <c r="S4" s="40" t="s">
        <v>77</v>
      </c>
    </row>
    <row r="5" spans="2:19" x14ac:dyDescent="0.25">
      <c r="B5" s="22">
        <v>1978</v>
      </c>
      <c r="C5" s="22">
        <v>1</v>
      </c>
      <c r="D5" s="22">
        <v>841</v>
      </c>
      <c r="E5" s="22">
        <v>798</v>
      </c>
      <c r="F5" s="22">
        <v>1317</v>
      </c>
      <c r="G5" s="22">
        <v>1271</v>
      </c>
      <c r="H5" s="22">
        <v>252.6</v>
      </c>
      <c r="J5" s="24">
        <f>IF(C5=1,1,0)</f>
        <v>1</v>
      </c>
      <c r="K5" s="24">
        <f>IF(C5=2,1,0)</f>
        <v>0</v>
      </c>
      <c r="L5" s="24">
        <f>IF(C5=3,1,0)</f>
        <v>0</v>
      </c>
      <c r="M5" s="24">
        <f>IF(C5=4,1,0)</f>
        <v>0</v>
      </c>
      <c r="O5" s="36" t="s">
        <v>79</v>
      </c>
      <c r="P5" s="46">
        <f>Resultados!B18</f>
        <v>1222.1249999999998</v>
      </c>
      <c r="Q5" s="46">
        <f>Resultados!B19</f>
        <v>1467.4999999999998</v>
      </c>
      <c r="R5" s="46">
        <f>Resultados!B20</f>
        <v>1569.7499999999998</v>
      </c>
      <c r="S5" s="46">
        <f>Resultados!B21</f>
        <v>1160</v>
      </c>
    </row>
    <row r="6" spans="2:19" ht="15.75" thickBot="1" x14ac:dyDescent="0.3">
      <c r="B6" s="22">
        <v>1978</v>
      </c>
      <c r="C6" s="22">
        <v>2</v>
      </c>
      <c r="D6" s="22">
        <v>957</v>
      </c>
      <c r="E6" s="22">
        <v>837</v>
      </c>
      <c r="F6" s="22">
        <v>1615</v>
      </c>
      <c r="G6" s="22">
        <v>1295</v>
      </c>
      <c r="H6" s="22">
        <v>272.39999999999998</v>
      </c>
      <c r="J6" s="24">
        <f t="shared" ref="J6:J36" si="0">IF(C6=1,1,0)</f>
        <v>0</v>
      </c>
      <c r="K6" s="24">
        <f t="shared" ref="K6:K36" si="1">IF(C6=2,1,0)</f>
        <v>1</v>
      </c>
      <c r="L6" s="24">
        <f t="shared" ref="L6:L36" si="2">IF(C6=3,1,0)</f>
        <v>0</v>
      </c>
      <c r="M6" s="24">
        <f t="shared" ref="M6:M36" si="3">IF(C6=4,1,0)</f>
        <v>0</v>
      </c>
      <c r="O6" s="37" t="s">
        <v>19</v>
      </c>
      <c r="P6" s="38">
        <f>Resultados!E18</f>
        <v>2.5003181052656132E-18</v>
      </c>
      <c r="Q6" s="38">
        <f>Resultados!E19</f>
        <v>1.9409539519329378E-20</v>
      </c>
      <c r="R6" s="38">
        <f>Resultados!E20</f>
        <v>3.1780195425816487E-21</v>
      </c>
      <c r="S6" s="38">
        <f>Resultados!E21</f>
        <v>9.8104740229984654E-18</v>
      </c>
    </row>
    <row r="7" spans="2:19" x14ac:dyDescent="0.25">
      <c r="B7" s="22">
        <v>1978</v>
      </c>
      <c r="C7" s="22">
        <v>3</v>
      </c>
      <c r="D7" s="22">
        <v>999</v>
      </c>
      <c r="E7" s="22">
        <v>821</v>
      </c>
      <c r="F7" s="22">
        <v>1662</v>
      </c>
      <c r="G7" s="22">
        <v>1313</v>
      </c>
      <c r="H7" s="22">
        <v>270.89999999999998</v>
      </c>
      <c r="J7" s="24">
        <f t="shared" si="0"/>
        <v>0</v>
      </c>
      <c r="K7" s="24">
        <f t="shared" si="1"/>
        <v>0</v>
      </c>
      <c r="L7" s="24">
        <f t="shared" si="2"/>
        <v>1</v>
      </c>
      <c r="M7" s="24">
        <f t="shared" si="3"/>
        <v>0</v>
      </c>
    </row>
    <row r="8" spans="2:19" ht="15.75" thickBot="1" x14ac:dyDescent="0.3">
      <c r="B8" s="22">
        <v>1978</v>
      </c>
      <c r="C8" s="22">
        <v>4</v>
      </c>
      <c r="D8" s="22">
        <v>960</v>
      </c>
      <c r="E8" s="22">
        <v>858</v>
      </c>
      <c r="F8" s="22">
        <v>1295</v>
      </c>
      <c r="G8" s="22">
        <v>1150</v>
      </c>
      <c r="H8" s="22">
        <v>273.89999999999998</v>
      </c>
      <c r="J8" s="24">
        <f t="shared" si="0"/>
        <v>0</v>
      </c>
      <c r="K8" s="24">
        <f t="shared" si="1"/>
        <v>0</v>
      </c>
      <c r="L8" s="24">
        <f t="shared" si="2"/>
        <v>0</v>
      </c>
      <c r="M8" s="24">
        <f t="shared" si="3"/>
        <v>1</v>
      </c>
      <c r="O8" s="41" t="s">
        <v>34</v>
      </c>
      <c r="P8" s="41"/>
      <c r="Q8" s="41"/>
      <c r="R8" s="41"/>
      <c r="S8" s="41"/>
    </row>
    <row r="9" spans="2:19" x14ac:dyDescent="0.25">
      <c r="B9" s="22">
        <v>1979</v>
      </c>
      <c r="C9" s="22">
        <v>1</v>
      </c>
      <c r="D9" s="22">
        <v>894</v>
      </c>
      <c r="E9" s="22">
        <v>837</v>
      </c>
      <c r="F9" s="22">
        <v>1271</v>
      </c>
      <c r="G9" s="22">
        <v>1289</v>
      </c>
      <c r="H9" s="22">
        <v>268.89999999999998</v>
      </c>
      <c r="J9" s="24">
        <f t="shared" si="0"/>
        <v>1</v>
      </c>
      <c r="K9" s="24">
        <f t="shared" si="1"/>
        <v>0</v>
      </c>
      <c r="L9" s="24">
        <f t="shared" si="2"/>
        <v>0</v>
      </c>
      <c r="M9" s="24">
        <f t="shared" si="3"/>
        <v>0</v>
      </c>
      <c r="O9" s="42" t="s">
        <v>80</v>
      </c>
      <c r="P9" s="42"/>
      <c r="Q9" s="42"/>
      <c r="R9" s="42"/>
      <c r="S9" s="42"/>
    </row>
    <row r="10" spans="2:19" x14ac:dyDescent="0.25">
      <c r="B10" s="22">
        <v>1979</v>
      </c>
      <c r="C10" s="22">
        <v>2</v>
      </c>
      <c r="D10" s="22">
        <v>851</v>
      </c>
      <c r="E10" s="22">
        <v>838</v>
      </c>
      <c r="F10" s="22">
        <v>1555</v>
      </c>
      <c r="G10" s="22">
        <v>1245</v>
      </c>
      <c r="H10" s="22">
        <v>262.89999999999998</v>
      </c>
      <c r="J10" s="24">
        <f t="shared" si="0"/>
        <v>0</v>
      </c>
      <c r="K10" s="24">
        <f t="shared" si="1"/>
        <v>1</v>
      </c>
      <c r="L10" s="24">
        <f t="shared" si="2"/>
        <v>0</v>
      </c>
      <c r="M10" s="24">
        <f t="shared" si="3"/>
        <v>0</v>
      </c>
      <c r="O10" s="42"/>
      <c r="P10" s="42"/>
      <c r="Q10" s="42"/>
      <c r="R10" s="42"/>
      <c r="S10" s="42"/>
    </row>
    <row r="11" spans="2:19" x14ac:dyDescent="0.25">
      <c r="B11" s="22">
        <v>1979</v>
      </c>
      <c r="C11" s="22">
        <v>3</v>
      </c>
      <c r="D11" s="22">
        <v>863</v>
      </c>
      <c r="E11" s="22">
        <v>832</v>
      </c>
      <c r="F11" s="22">
        <v>1639</v>
      </c>
      <c r="G11" s="22">
        <v>1270</v>
      </c>
      <c r="H11" s="22">
        <v>270.89999999999998</v>
      </c>
      <c r="J11" s="24">
        <f t="shared" si="0"/>
        <v>0</v>
      </c>
      <c r="K11" s="24">
        <f t="shared" si="1"/>
        <v>0</v>
      </c>
      <c r="L11" s="24">
        <f t="shared" si="2"/>
        <v>1</v>
      </c>
      <c r="M11" s="24">
        <f t="shared" si="3"/>
        <v>0</v>
      </c>
      <c r="O11" s="42"/>
      <c r="P11" s="42"/>
      <c r="Q11" s="42"/>
      <c r="R11" s="42"/>
      <c r="S11" s="42"/>
    </row>
    <row r="12" spans="2:19" x14ac:dyDescent="0.25">
      <c r="B12" s="22">
        <v>1979</v>
      </c>
      <c r="C12" s="22">
        <v>4</v>
      </c>
      <c r="D12" s="22">
        <v>878</v>
      </c>
      <c r="E12" s="22">
        <v>818</v>
      </c>
      <c r="F12" s="22">
        <v>1238</v>
      </c>
      <c r="G12" s="22">
        <v>1103</v>
      </c>
      <c r="H12" s="22">
        <v>263.39999999999998</v>
      </c>
      <c r="J12" s="24">
        <f t="shared" si="0"/>
        <v>0</v>
      </c>
      <c r="K12" s="24">
        <f t="shared" si="1"/>
        <v>0</v>
      </c>
      <c r="L12" s="24">
        <f t="shared" si="2"/>
        <v>0</v>
      </c>
      <c r="M12" s="24">
        <f t="shared" si="3"/>
        <v>1</v>
      </c>
      <c r="O12" s="43" t="s">
        <v>83</v>
      </c>
      <c r="P12" s="43"/>
      <c r="Q12" s="43"/>
      <c r="R12" s="43"/>
      <c r="S12" s="43"/>
    </row>
    <row r="13" spans="2:19" x14ac:dyDescent="0.25">
      <c r="B13" s="22">
        <v>1980</v>
      </c>
      <c r="C13" s="22">
        <v>1</v>
      </c>
      <c r="D13" s="22">
        <v>792</v>
      </c>
      <c r="E13" s="22">
        <v>868</v>
      </c>
      <c r="F13" s="22">
        <v>1277</v>
      </c>
      <c r="G13" s="22">
        <v>1273</v>
      </c>
      <c r="H13" s="22">
        <v>260.60000000000002</v>
      </c>
      <c r="J13" s="24">
        <f t="shared" si="0"/>
        <v>1</v>
      </c>
      <c r="K13" s="24">
        <f t="shared" si="1"/>
        <v>0</v>
      </c>
      <c r="L13" s="24">
        <f t="shared" si="2"/>
        <v>0</v>
      </c>
      <c r="M13" s="24">
        <f t="shared" si="3"/>
        <v>0</v>
      </c>
      <c r="O13" s="43"/>
      <c r="P13" s="43"/>
      <c r="Q13" s="43"/>
      <c r="R13" s="43"/>
      <c r="S13" s="43"/>
    </row>
    <row r="14" spans="2:19" ht="15.75" thickBot="1" x14ac:dyDescent="0.3">
      <c r="B14" s="22">
        <v>1980</v>
      </c>
      <c r="C14" s="22">
        <v>2</v>
      </c>
      <c r="D14" s="22">
        <v>589</v>
      </c>
      <c r="E14" s="22">
        <v>623</v>
      </c>
      <c r="F14" s="22">
        <v>1258</v>
      </c>
      <c r="G14" s="22">
        <v>1031</v>
      </c>
      <c r="H14" s="22">
        <v>231.9</v>
      </c>
      <c r="J14" s="24">
        <f t="shared" si="0"/>
        <v>0</v>
      </c>
      <c r="K14" s="24">
        <f t="shared" si="1"/>
        <v>1</v>
      </c>
      <c r="L14" s="24">
        <f t="shared" si="2"/>
        <v>0</v>
      </c>
      <c r="M14" s="24">
        <f t="shared" si="3"/>
        <v>0</v>
      </c>
      <c r="O14" s="44"/>
      <c r="P14" s="44"/>
      <c r="Q14" s="44"/>
      <c r="R14" s="44"/>
      <c r="S14" s="44"/>
    </row>
    <row r="15" spans="2:19" x14ac:dyDescent="0.25">
      <c r="B15" s="22">
        <v>1980</v>
      </c>
      <c r="C15" s="22">
        <v>3</v>
      </c>
      <c r="D15" s="22">
        <v>657</v>
      </c>
      <c r="E15" s="22">
        <v>662</v>
      </c>
      <c r="F15" s="22">
        <v>1417</v>
      </c>
      <c r="G15" s="22">
        <v>1143</v>
      </c>
      <c r="H15" s="22">
        <v>242.7</v>
      </c>
      <c r="J15" s="24">
        <f t="shared" si="0"/>
        <v>0</v>
      </c>
      <c r="K15" s="24">
        <f t="shared" si="1"/>
        <v>0</v>
      </c>
      <c r="L15" s="24">
        <f t="shared" si="2"/>
        <v>1</v>
      </c>
      <c r="M15" s="24">
        <f t="shared" si="3"/>
        <v>0</v>
      </c>
    </row>
    <row r="16" spans="2:19" x14ac:dyDescent="0.25">
      <c r="B16" s="22">
        <v>1980</v>
      </c>
      <c r="C16" s="22">
        <v>4</v>
      </c>
      <c r="D16" s="22">
        <v>699</v>
      </c>
      <c r="E16" s="22">
        <v>822</v>
      </c>
      <c r="F16" s="22">
        <v>1185</v>
      </c>
      <c r="G16" s="22">
        <v>1101</v>
      </c>
      <c r="H16" s="22">
        <v>248.6</v>
      </c>
      <c r="J16" s="24">
        <f t="shared" si="0"/>
        <v>0</v>
      </c>
      <c r="K16" s="24">
        <f t="shared" si="1"/>
        <v>0</v>
      </c>
      <c r="L16" s="24">
        <f t="shared" si="2"/>
        <v>0</v>
      </c>
      <c r="M16" s="24">
        <f t="shared" si="3"/>
        <v>1</v>
      </c>
    </row>
    <row r="17" spans="2:13" x14ac:dyDescent="0.25">
      <c r="B17" s="22">
        <v>1981</v>
      </c>
      <c r="C17" s="22">
        <v>1</v>
      </c>
      <c r="D17" s="22">
        <v>675</v>
      </c>
      <c r="E17" s="22">
        <v>871</v>
      </c>
      <c r="F17" s="22">
        <v>1196</v>
      </c>
      <c r="G17" s="22">
        <v>1181</v>
      </c>
      <c r="H17" s="22">
        <v>258.7</v>
      </c>
      <c r="J17" s="24">
        <f t="shared" si="0"/>
        <v>1</v>
      </c>
      <c r="K17" s="24">
        <f t="shared" si="1"/>
        <v>0</v>
      </c>
      <c r="L17" s="24">
        <f t="shared" si="2"/>
        <v>0</v>
      </c>
      <c r="M17" s="24">
        <f t="shared" si="3"/>
        <v>0</v>
      </c>
    </row>
    <row r="18" spans="2:13" x14ac:dyDescent="0.25">
      <c r="B18" s="22">
        <v>1981</v>
      </c>
      <c r="C18" s="22">
        <v>2</v>
      </c>
      <c r="D18" s="22">
        <v>652</v>
      </c>
      <c r="E18" s="22">
        <v>791</v>
      </c>
      <c r="F18" s="22">
        <v>1410</v>
      </c>
      <c r="G18" s="22">
        <v>1116</v>
      </c>
      <c r="H18" s="22">
        <v>248.4</v>
      </c>
      <c r="J18" s="24">
        <f t="shared" si="0"/>
        <v>0</v>
      </c>
      <c r="K18" s="24">
        <f t="shared" si="1"/>
        <v>1</v>
      </c>
      <c r="L18" s="24">
        <f t="shared" si="2"/>
        <v>0</v>
      </c>
      <c r="M18" s="24">
        <f t="shared" si="3"/>
        <v>0</v>
      </c>
    </row>
    <row r="19" spans="2:13" x14ac:dyDescent="0.25">
      <c r="B19" s="22">
        <v>1981</v>
      </c>
      <c r="C19" s="22">
        <v>3</v>
      </c>
      <c r="D19" s="22">
        <v>628</v>
      </c>
      <c r="E19" s="22">
        <v>759</v>
      </c>
      <c r="F19" s="22">
        <v>1417</v>
      </c>
      <c r="G19" s="22">
        <v>1190</v>
      </c>
      <c r="H19" s="22">
        <v>255.5</v>
      </c>
      <c r="J19" s="24">
        <f t="shared" si="0"/>
        <v>0</v>
      </c>
      <c r="K19" s="24">
        <f t="shared" si="1"/>
        <v>0</v>
      </c>
      <c r="L19" s="24">
        <f t="shared" si="2"/>
        <v>1</v>
      </c>
      <c r="M19" s="24">
        <f t="shared" si="3"/>
        <v>0</v>
      </c>
    </row>
    <row r="20" spans="2:13" x14ac:dyDescent="0.25">
      <c r="B20" s="22">
        <v>1981</v>
      </c>
      <c r="C20" s="22">
        <v>4</v>
      </c>
      <c r="D20" s="22">
        <v>529</v>
      </c>
      <c r="E20" s="22">
        <v>734</v>
      </c>
      <c r="F20" s="22">
        <v>919</v>
      </c>
      <c r="G20" s="22">
        <v>1125</v>
      </c>
      <c r="H20" s="22">
        <v>240.4</v>
      </c>
      <c r="J20" s="24">
        <f t="shared" si="0"/>
        <v>0</v>
      </c>
      <c r="K20" s="24">
        <f t="shared" si="1"/>
        <v>0</v>
      </c>
      <c r="L20" s="24">
        <f t="shared" si="2"/>
        <v>0</v>
      </c>
      <c r="M20" s="24">
        <f t="shared" si="3"/>
        <v>1</v>
      </c>
    </row>
    <row r="21" spans="2:13" x14ac:dyDescent="0.25">
      <c r="B21" s="22">
        <v>1982</v>
      </c>
      <c r="C21" s="22">
        <v>1</v>
      </c>
      <c r="D21" s="22">
        <v>480</v>
      </c>
      <c r="E21" s="22">
        <v>706</v>
      </c>
      <c r="F21" s="22">
        <v>943</v>
      </c>
      <c r="G21" s="22">
        <v>1036</v>
      </c>
      <c r="H21" s="22">
        <v>247.7</v>
      </c>
      <c r="J21" s="24">
        <f t="shared" si="0"/>
        <v>1</v>
      </c>
      <c r="K21" s="24">
        <f t="shared" si="1"/>
        <v>0</v>
      </c>
      <c r="L21" s="24">
        <f t="shared" si="2"/>
        <v>0</v>
      </c>
      <c r="M21" s="24">
        <f t="shared" si="3"/>
        <v>0</v>
      </c>
    </row>
    <row r="22" spans="2:13" x14ac:dyDescent="0.25">
      <c r="B22" s="22">
        <v>1982</v>
      </c>
      <c r="C22" s="22">
        <v>2</v>
      </c>
      <c r="D22" s="22">
        <v>530</v>
      </c>
      <c r="E22" s="22">
        <v>582</v>
      </c>
      <c r="F22" s="22">
        <v>1175</v>
      </c>
      <c r="G22" s="22">
        <v>1019</v>
      </c>
      <c r="H22" s="22">
        <v>249.1</v>
      </c>
      <c r="J22" s="24">
        <f t="shared" si="0"/>
        <v>0</v>
      </c>
      <c r="K22" s="24">
        <f t="shared" si="1"/>
        <v>1</v>
      </c>
      <c r="L22" s="24">
        <f t="shared" si="2"/>
        <v>0</v>
      </c>
      <c r="M22" s="24">
        <f t="shared" si="3"/>
        <v>0</v>
      </c>
    </row>
    <row r="23" spans="2:13" x14ac:dyDescent="0.25">
      <c r="B23" s="22">
        <v>1982</v>
      </c>
      <c r="C23" s="22">
        <v>3</v>
      </c>
      <c r="D23" s="22">
        <v>557</v>
      </c>
      <c r="E23" s="22">
        <v>659</v>
      </c>
      <c r="F23" s="22">
        <v>1269</v>
      </c>
      <c r="G23" s="22">
        <v>1047</v>
      </c>
      <c r="H23" s="22">
        <v>251.8</v>
      </c>
      <c r="J23" s="24">
        <f t="shared" si="0"/>
        <v>0</v>
      </c>
      <c r="K23" s="24">
        <f t="shared" si="1"/>
        <v>0</v>
      </c>
      <c r="L23" s="24">
        <f t="shared" si="2"/>
        <v>1</v>
      </c>
      <c r="M23" s="24">
        <f t="shared" si="3"/>
        <v>0</v>
      </c>
    </row>
    <row r="24" spans="2:13" x14ac:dyDescent="0.25">
      <c r="B24" s="22">
        <v>1982</v>
      </c>
      <c r="C24" s="22">
        <v>4</v>
      </c>
      <c r="D24" s="22">
        <v>602</v>
      </c>
      <c r="E24" s="22">
        <v>837</v>
      </c>
      <c r="F24" s="22">
        <v>973</v>
      </c>
      <c r="G24" s="22">
        <v>918</v>
      </c>
      <c r="H24" s="22">
        <v>262</v>
      </c>
      <c r="J24" s="24">
        <f t="shared" si="0"/>
        <v>0</v>
      </c>
      <c r="K24" s="24">
        <f t="shared" si="1"/>
        <v>0</v>
      </c>
      <c r="L24" s="24">
        <f t="shared" si="2"/>
        <v>0</v>
      </c>
      <c r="M24" s="24">
        <f t="shared" si="3"/>
        <v>1</v>
      </c>
    </row>
    <row r="25" spans="2:13" x14ac:dyDescent="0.25">
      <c r="B25" s="22">
        <v>1983</v>
      </c>
      <c r="C25" s="22">
        <v>1</v>
      </c>
      <c r="D25" s="22">
        <v>658</v>
      </c>
      <c r="E25" s="22">
        <v>867</v>
      </c>
      <c r="F25" s="22">
        <v>1102</v>
      </c>
      <c r="G25" s="22">
        <v>1137</v>
      </c>
      <c r="H25" s="22">
        <v>263.3</v>
      </c>
      <c r="J25" s="24">
        <f t="shared" si="0"/>
        <v>1</v>
      </c>
      <c r="K25" s="24">
        <f t="shared" si="1"/>
        <v>0</v>
      </c>
      <c r="L25" s="24">
        <f t="shared" si="2"/>
        <v>0</v>
      </c>
      <c r="M25" s="24">
        <f t="shared" si="3"/>
        <v>0</v>
      </c>
    </row>
    <row r="26" spans="2:13" x14ac:dyDescent="0.25">
      <c r="B26" s="22">
        <v>1983</v>
      </c>
      <c r="C26" s="22">
        <v>2</v>
      </c>
      <c r="D26" s="22">
        <v>749</v>
      </c>
      <c r="E26" s="22">
        <v>860</v>
      </c>
      <c r="F26" s="22">
        <v>1344</v>
      </c>
      <c r="G26" s="22">
        <v>1167</v>
      </c>
      <c r="H26" s="22">
        <v>280</v>
      </c>
      <c r="J26" s="24">
        <f t="shared" si="0"/>
        <v>0</v>
      </c>
      <c r="K26" s="24">
        <f t="shared" si="1"/>
        <v>1</v>
      </c>
      <c r="L26" s="24">
        <f t="shared" si="2"/>
        <v>0</v>
      </c>
      <c r="M26" s="24">
        <f t="shared" si="3"/>
        <v>0</v>
      </c>
    </row>
    <row r="27" spans="2:13" x14ac:dyDescent="0.25">
      <c r="B27" s="22">
        <v>1983</v>
      </c>
      <c r="C27" s="22">
        <v>3</v>
      </c>
      <c r="D27" s="22">
        <v>827</v>
      </c>
      <c r="E27" s="22">
        <v>918</v>
      </c>
      <c r="F27" s="22">
        <v>1641</v>
      </c>
      <c r="G27" s="22">
        <v>1230</v>
      </c>
      <c r="H27" s="22">
        <v>288.5</v>
      </c>
      <c r="J27" s="24">
        <f t="shared" si="0"/>
        <v>0</v>
      </c>
      <c r="K27" s="24">
        <f t="shared" si="1"/>
        <v>0</v>
      </c>
      <c r="L27" s="24">
        <f t="shared" si="2"/>
        <v>1</v>
      </c>
      <c r="M27" s="24">
        <f t="shared" si="3"/>
        <v>0</v>
      </c>
    </row>
    <row r="28" spans="2:13" x14ac:dyDescent="0.25">
      <c r="B28" s="22">
        <v>1983</v>
      </c>
      <c r="C28" s="22">
        <v>4</v>
      </c>
      <c r="D28" s="22">
        <v>858</v>
      </c>
      <c r="E28" s="22">
        <v>1017</v>
      </c>
      <c r="F28" s="22">
        <v>1225</v>
      </c>
      <c r="G28" s="22">
        <v>1081</v>
      </c>
      <c r="H28" s="22">
        <v>300.5</v>
      </c>
      <c r="J28" s="24">
        <f t="shared" si="0"/>
        <v>0</v>
      </c>
      <c r="K28" s="24">
        <f t="shared" si="1"/>
        <v>0</v>
      </c>
      <c r="L28" s="24">
        <f t="shared" si="2"/>
        <v>0</v>
      </c>
      <c r="M28" s="24">
        <f t="shared" si="3"/>
        <v>1</v>
      </c>
    </row>
    <row r="29" spans="2:13" x14ac:dyDescent="0.25">
      <c r="B29" s="22">
        <v>1984</v>
      </c>
      <c r="C29" s="22">
        <v>1</v>
      </c>
      <c r="D29" s="22">
        <v>808</v>
      </c>
      <c r="E29" s="22">
        <v>63</v>
      </c>
      <c r="F29" s="22">
        <v>1429</v>
      </c>
      <c r="G29" s="22">
        <v>1326</v>
      </c>
      <c r="H29" s="22">
        <v>312.60000000000002</v>
      </c>
      <c r="J29" s="24">
        <f t="shared" si="0"/>
        <v>1</v>
      </c>
      <c r="K29" s="24">
        <f t="shared" si="1"/>
        <v>0</v>
      </c>
      <c r="L29" s="24">
        <f t="shared" si="2"/>
        <v>0</v>
      </c>
      <c r="M29" s="24">
        <f t="shared" si="3"/>
        <v>0</v>
      </c>
    </row>
    <row r="30" spans="2:13" x14ac:dyDescent="0.25">
      <c r="B30" s="22">
        <v>1984</v>
      </c>
      <c r="C30" s="22">
        <v>2</v>
      </c>
      <c r="D30" s="22">
        <v>840</v>
      </c>
      <c r="E30" s="22">
        <v>955</v>
      </c>
      <c r="F30" s="22">
        <v>1699</v>
      </c>
      <c r="G30" s="22">
        <v>1228</v>
      </c>
      <c r="H30" s="22">
        <v>322.5</v>
      </c>
      <c r="J30" s="24">
        <f t="shared" si="0"/>
        <v>0</v>
      </c>
      <c r="K30" s="24">
        <f t="shared" si="1"/>
        <v>1</v>
      </c>
      <c r="L30" s="24">
        <f t="shared" si="2"/>
        <v>0</v>
      </c>
      <c r="M30" s="24">
        <f t="shared" si="3"/>
        <v>0</v>
      </c>
    </row>
    <row r="31" spans="2:13" x14ac:dyDescent="0.25">
      <c r="B31" s="22">
        <v>1984</v>
      </c>
      <c r="C31" s="22">
        <v>3</v>
      </c>
      <c r="D31" s="22">
        <v>893</v>
      </c>
      <c r="E31" s="22">
        <v>973</v>
      </c>
      <c r="F31" s="22">
        <v>1749</v>
      </c>
      <c r="G31" s="22">
        <v>1297</v>
      </c>
      <c r="H31" s="22">
        <v>324.3</v>
      </c>
      <c r="J31" s="24">
        <f t="shared" si="0"/>
        <v>0</v>
      </c>
      <c r="K31" s="24">
        <f t="shared" si="1"/>
        <v>0</v>
      </c>
      <c r="L31" s="24">
        <f t="shared" si="2"/>
        <v>1</v>
      </c>
      <c r="M31" s="24">
        <f t="shared" si="3"/>
        <v>0</v>
      </c>
    </row>
    <row r="32" spans="2:13" x14ac:dyDescent="0.25">
      <c r="B32" s="22">
        <v>1984</v>
      </c>
      <c r="C32" s="22">
        <v>4</v>
      </c>
      <c r="D32" s="22">
        <v>950</v>
      </c>
      <c r="E32" s="22">
        <v>1096</v>
      </c>
      <c r="F32" s="22">
        <v>1117</v>
      </c>
      <c r="G32" s="22">
        <v>1198</v>
      </c>
      <c r="H32" s="22">
        <v>333.1</v>
      </c>
      <c r="J32" s="24">
        <f t="shared" si="0"/>
        <v>0</v>
      </c>
      <c r="K32" s="24">
        <f t="shared" si="1"/>
        <v>0</v>
      </c>
      <c r="L32" s="24">
        <f t="shared" si="2"/>
        <v>0</v>
      </c>
      <c r="M32" s="24">
        <f t="shared" si="3"/>
        <v>1</v>
      </c>
    </row>
    <row r="33" spans="2:13" x14ac:dyDescent="0.25">
      <c r="B33" s="22">
        <v>1985</v>
      </c>
      <c r="C33" s="22">
        <v>1</v>
      </c>
      <c r="D33" s="22">
        <v>838</v>
      </c>
      <c r="E33" s="22">
        <v>1086</v>
      </c>
      <c r="F33" s="22">
        <v>1242</v>
      </c>
      <c r="G33" s="22">
        <v>1292</v>
      </c>
      <c r="H33" s="22">
        <v>344.8</v>
      </c>
      <c r="J33" s="24">
        <f t="shared" si="0"/>
        <v>1</v>
      </c>
      <c r="K33" s="24">
        <f t="shared" si="1"/>
        <v>0</v>
      </c>
      <c r="L33" s="24">
        <f t="shared" si="2"/>
        <v>0</v>
      </c>
      <c r="M33" s="24">
        <f t="shared" si="3"/>
        <v>0</v>
      </c>
    </row>
    <row r="34" spans="2:13" x14ac:dyDescent="0.25">
      <c r="B34" s="22">
        <v>1985</v>
      </c>
      <c r="C34" s="22">
        <v>2</v>
      </c>
      <c r="D34" s="22">
        <v>884</v>
      </c>
      <c r="E34" s="22">
        <v>990</v>
      </c>
      <c r="F34" s="22">
        <v>1684</v>
      </c>
      <c r="G34" s="22">
        <v>1342</v>
      </c>
      <c r="H34" s="22">
        <v>350.3</v>
      </c>
      <c r="J34" s="24">
        <f t="shared" si="0"/>
        <v>0</v>
      </c>
      <c r="K34" s="24">
        <f t="shared" si="1"/>
        <v>1</v>
      </c>
      <c r="L34" s="24">
        <f t="shared" si="2"/>
        <v>0</v>
      </c>
      <c r="M34" s="24">
        <f t="shared" si="3"/>
        <v>0</v>
      </c>
    </row>
    <row r="35" spans="2:13" x14ac:dyDescent="0.25">
      <c r="B35" s="22">
        <v>1985</v>
      </c>
      <c r="C35" s="22">
        <v>3</v>
      </c>
      <c r="D35" s="22">
        <v>905</v>
      </c>
      <c r="E35" s="22">
        <v>1028</v>
      </c>
      <c r="F35" s="22">
        <v>1764</v>
      </c>
      <c r="G35" s="22">
        <v>1323</v>
      </c>
      <c r="H35" s="22">
        <v>369.1</v>
      </c>
      <c r="J35" s="24">
        <f t="shared" si="0"/>
        <v>0</v>
      </c>
      <c r="K35" s="24">
        <f t="shared" si="1"/>
        <v>0</v>
      </c>
      <c r="L35" s="24">
        <f t="shared" si="2"/>
        <v>1</v>
      </c>
      <c r="M35" s="24">
        <f t="shared" si="3"/>
        <v>0</v>
      </c>
    </row>
    <row r="36" spans="2:13" ht="15.75" thickBot="1" x14ac:dyDescent="0.3">
      <c r="B36" s="23">
        <v>1985</v>
      </c>
      <c r="C36" s="23">
        <v>4</v>
      </c>
      <c r="D36" s="23">
        <v>909</v>
      </c>
      <c r="E36" s="23">
        <v>1003</v>
      </c>
      <c r="F36" s="23">
        <v>1328</v>
      </c>
      <c r="G36" s="23">
        <v>1274</v>
      </c>
      <c r="H36" s="23">
        <v>356.4</v>
      </c>
      <c r="J36" s="25">
        <f t="shared" si="0"/>
        <v>0</v>
      </c>
      <c r="K36" s="25">
        <f t="shared" si="1"/>
        <v>0</v>
      </c>
      <c r="L36" s="25">
        <f t="shared" si="2"/>
        <v>0</v>
      </c>
      <c r="M36" s="25">
        <f t="shared" si="3"/>
        <v>1</v>
      </c>
    </row>
    <row r="37" spans="2:13" ht="10.5" customHeight="1" x14ac:dyDescent="0.25"/>
    <row r="38" spans="2:13" ht="9.75" customHeight="1" x14ac:dyDescent="0.25">
      <c r="B38" s="32" t="s">
        <v>34</v>
      </c>
      <c r="C38" s="31" t="s">
        <v>35</v>
      </c>
      <c r="D38" s="20" t="s">
        <v>36</v>
      </c>
      <c r="E38" s="20"/>
      <c r="F38" s="20"/>
      <c r="G38" s="20"/>
      <c r="H38" s="20"/>
      <c r="J38" s="19"/>
    </row>
    <row r="39" spans="2:13" ht="9.75" customHeight="1" x14ac:dyDescent="0.25">
      <c r="B39" s="20"/>
      <c r="C39" s="31" t="s">
        <v>37</v>
      </c>
      <c r="D39" s="20" t="s">
        <v>38</v>
      </c>
      <c r="E39" s="20"/>
      <c r="F39" s="20"/>
      <c r="G39" s="20"/>
      <c r="H39" s="20"/>
      <c r="J39" s="19"/>
    </row>
    <row r="40" spans="2:13" ht="9.75" customHeight="1" x14ac:dyDescent="0.25">
      <c r="B40" s="20"/>
      <c r="C40" s="31" t="s">
        <v>39</v>
      </c>
      <c r="D40" s="20" t="s">
        <v>40</v>
      </c>
      <c r="E40" s="20"/>
      <c r="F40" s="20"/>
      <c r="G40" s="20"/>
      <c r="H40" s="20"/>
      <c r="J40" s="19"/>
    </row>
    <row r="41" spans="2:13" ht="9.75" customHeight="1" x14ac:dyDescent="0.25">
      <c r="B41" s="20"/>
      <c r="C41" s="31" t="s">
        <v>41</v>
      </c>
      <c r="D41" s="20" t="s">
        <v>42</v>
      </c>
      <c r="E41" s="20"/>
      <c r="F41" s="20"/>
      <c r="G41" s="20"/>
      <c r="H41" s="20"/>
      <c r="J41" s="19"/>
    </row>
    <row r="42" spans="2:13" ht="9.75" customHeight="1" x14ac:dyDescent="0.25">
      <c r="B42" s="20"/>
      <c r="C42" s="31" t="s">
        <v>52</v>
      </c>
      <c r="D42" s="20" t="s">
        <v>43</v>
      </c>
      <c r="E42" s="20"/>
      <c r="F42" s="20"/>
      <c r="G42" s="20"/>
      <c r="H42" s="20"/>
      <c r="J42" s="19"/>
    </row>
    <row r="43" spans="2:13" ht="9.75" customHeight="1" x14ac:dyDescent="0.25">
      <c r="B43" s="20"/>
      <c r="C43" s="31" t="s">
        <v>44</v>
      </c>
      <c r="D43" s="20" t="s">
        <v>45</v>
      </c>
      <c r="E43" s="20"/>
      <c r="F43" s="20"/>
      <c r="G43" s="20"/>
      <c r="H43" s="20"/>
      <c r="J43" s="19"/>
    </row>
    <row r="44" spans="2:13" ht="9.75" customHeight="1" x14ac:dyDescent="0.25">
      <c r="B44" s="20"/>
      <c r="C44" s="31" t="s">
        <v>46</v>
      </c>
      <c r="D44" s="20" t="s">
        <v>47</v>
      </c>
      <c r="E44" s="20"/>
      <c r="F44" s="20"/>
      <c r="G44" s="20"/>
      <c r="H44" s="20"/>
      <c r="J44" s="19"/>
    </row>
    <row r="45" spans="2:13" x14ac:dyDescent="0.25">
      <c r="B45" s="20"/>
      <c r="C45" s="31" t="s">
        <v>66</v>
      </c>
      <c r="D45" s="20" t="s">
        <v>47</v>
      </c>
      <c r="E45" s="20"/>
      <c r="F45" s="20"/>
      <c r="G45" s="20"/>
      <c r="H45" s="20"/>
    </row>
    <row r="46" spans="2:13" x14ac:dyDescent="0.25">
      <c r="B46" s="20"/>
      <c r="C46" s="31" t="s">
        <v>67</v>
      </c>
      <c r="D46" s="20" t="s">
        <v>47</v>
      </c>
      <c r="E46" s="20"/>
      <c r="F46" s="20"/>
      <c r="G46" s="20"/>
      <c r="H46" s="20"/>
    </row>
    <row r="47" spans="2:13" x14ac:dyDescent="0.25">
      <c r="B47" s="20"/>
      <c r="C47" s="31" t="s">
        <v>68</v>
      </c>
      <c r="D47" s="20" t="s">
        <v>47</v>
      </c>
      <c r="E47" s="20"/>
      <c r="F47" s="20"/>
      <c r="G47" s="20"/>
      <c r="H47" s="20"/>
    </row>
    <row r="48" spans="2:13" x14ac:dyDescent="0.25">
      <c r="B48" s="20"/>
      <c r="C48" s="31" t="s">
        <v>69</v>
      </c>
      <c r="D48" s="20" t="s">
        <v>47</v>
      </c>
      <c r="E48" s="20"/>
      <c r="F48" s="20"/>
      <c r="G48" s="20"/>
      <c r="H48" s="20"/>
    </row>
  </sheetData>
  <mergeCells count="2">
    <mergeCell ref="O9:S11"/>
    <mergeCell ref="O12:S14"/>
  </mergeCells>
  <phoneticPr fontId="6" type="noConversion"/>
  <conditionalFormatting sqref="J5:M36">
    <cfRule type="cellIs" dxfId="0" priority="1" operator="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64B9-DD0D-44D1-B290-E0B9122695C7}">
  <dimension ref="A1:I21"/>
  <sheetViews>
    <sheetView showGridLines="0" workbookViewId="0">
      <selection activeCell="D9" sqref="D9"/>
    </sheetView>
  </sheetViews>
  <sheetFormatPr defaultRowHeight="15" x14ac:dyDescent="0.25"/>
  <cols>
    <col min="1" max="1" width="24.85546875" bestFit="1" customWidth="1"/>
    <col min="2" max="5" width="12" bestFit="1" customWidth="1"/>
    <col min="6" max="6" width="16" bestFit="1" customWidth="1"/>
    <col min="7" max="7" width="14.7109375" bestFit="1" customWidth="1"/>
    <col min="8" max="8" width="13.7109375" bestFit="1" customWidth="1"/>
    <col min="9" max="9" width="14.5703125" bestFit="1" customWidth="1"/>
  </cols>
  <sheetData>
    <row r="1" spans="1:9" x14ac:dyDescent="0.25">
      <c r="A1" t="s">
        <v>0</v>
      </c>
    </row>
    <row r="2" spans="1:9" ht="15.75" thickBot="1" x14ac:dyDescent="0.3"/>
    <row r="3" spans="1:9" x14ac:dyDescent="0.25">
      <c r="A3" s="9" t="s">
        <v>1</v>
      </c>
      <c r="B3" s="9"/>
    </row>
    <row r="4" spans="1:9" x14ac:dyDescent="0.25">
      <c r="A4" s="6" t="s">
        <v>2</v>
      </c>
      <c r="B4" s="6">
        <v>0.99331100066612221</v>
      </c>
    </row>
    <row r="5" spans="1:9" x14ac:dyDescent="0.25">
      <c r="A5" s="6" t="s">
        <v>3</v>
      </c>
      <c r="B5" s="6">
        <v>0.98666674404433308</v>
      </c>
    </row>
    <row r="6" spans="1:9" x14ac:dyDescent="0.25">
      <c r="A6" s="6" t="s">
        <v>4</v>
      </c>
      <c r="B6" s="6">
        <v>0.94952389519194025</v>
      </c>
    </row>
    <row r="7" spans="1:9" x14ac:dyDescent="0.25">
      <c r="A7" s="6" t="s">
        <v>5</v>
      </c>
      <c r="B7" s="6">
        <v>169.67851692875809</v>
      </c>
    </row>
    <row r="8" spans="1:9" ht="15.75" thickBot="1" x14ac:dyDescent="0.3">
      <c r="A8" s="7" t="s">
        <v>6</v>
      </c>
      <c r="B8" s="7">
        <v>32</v>
      </c>
    </row>
    <row r="10" spans="1:9" ht="15.75" thickBot="1" x14ac:dyDescent="0.3">
      <c r="A10" t="s">
        <v>7</v>
      </c>
    </row>
    <row r="11" spans="1:9" x14ac:dyDescent="0.25">
      <c r="A11" s="8"/>
      <c r="B11" s="8" t="s">
        <v>12</v>
      </c>
      <c r="C11" s="8" t="s">
        <v>13</v>
      </c>
      <c r="D11" s="8" t="s">
        <v>14</v>
      </c>
      <c r="E11" s="8" t="s">
        <v>15</v>
      </c>
      <c r="F11" s="8" t="s">
        <v>16</v>
      </c>
    </row>
    <row r="12" spans="1:9" x14ac:dyDescent="0.25">
      <c r="A12" s="6" t="s">
        <v>8</v>
      </c>
      <c r="B12" s="6">
        <v>4</v>
      </c>
      <c r="C12" s="6">
        <v>59654886.625</v>
      </c>
      <c r="D12" s="6">
        <v>14913721.65625</v>
      </c>
      <c r="E12" s="6">
        <v>518.00304676329688</v>
      </c>
      <c r="F12" s="6">
        <v>4.2888841645948292E-25</v>
      </c>
    </row>
    <row r="13" spans="1:9" x14ac:dyDescent="0.25">
      <c r="A13" s="6" t="s">
        <v>9</v>
      </c>
      <c r="B13" s="6">
        <v>28</v>
      </c>
      <c r="C13" s="6">
        <v>806142.37499999953</v>
      </c>
      <c r="D13" s="6">
        <v>28790.799107142841</v>
      </c>
      <c r="E13" s="6"/>
      <c r="F13" s="6"/>
    </row>
    <row r="14" spans="1:9" ht="15.75" thickBot="1" x14ac:dyDescent="0.3">
      <c r="A14" s="7" t="s">
        <v>10</v>
      </c>
      <c r="B14" s="7">
        <v>32</v>
      </c>
      <c r="C14" s="7">
        <v>60461029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17</v>
      </c>
      <c r="C16" s="8" t="s">
        <v>5</v>
      </c>
      <c r="D16" s="8" t="s">
        <v>18</v>
      </c>
      <c r="E16" s="8" t="s">
        <v>19</v>
      </c>
      <c r="F16" s="8" t="s">
        <v>20</v>
      </c>
      <c r="G16" s="8" t="s">
        <v>21</v>
      </c>
      <c r="H16" s="8" t="s">
        <v>22</v>
      </c>
      <c r="I16" s="8" t="s">
        <v>23</v>
      </c>
    </row>
    <row r="17" spans="1:9" x14ac:dyDescent="0.25">
      <c r="A17" s="6" t="s">
        <v>11</v>
      </c>
      <c r="B17" s="6">
        <v>0</v>
      </c>
      <c r="C17" s="6" t="e">
        <v>#N/A</v>
      </c>
      <c r="D17" s="6" t="e">
        <v>#N/A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</row>
    <row r="18" spans="1:9" x14ac:dyDescent="0.25">
      <c r="A18" s="6" t="s">
        <v>71</v>
      </c>
      <c r="B18" s="6">
        <v>1222.1249999999998</v>
      </c>
      <c r="C18" s="6">
        <v>59.990414971000611</v>
      </c>
      <c r="D18" s="6">
        <v>20.372004437555159</v>
      </c>
      <c r="E18" s="6">
        <v>2.5003181052656132E-18</v>
      </c>
      <c r="F18" s="6">
        <v>1099.2402055341418</v>
      </c>
      <c r="G18" s="6">
        <v>1345.0097944658578</v>
      </c>
      <c r="H18" s="6">
        <v>1099.2402055341418</v>
      </c>
      <c r="I18" s="6">
        <v>1345.0097944658578</v>
      </c>
    </row>
    <row r="19" spans="1:9" x14ac:dyDescent="0.25">
      <c r="A19" s="6" t="s">
        <v>26</v>
      </c>
      <c r="B19" s="6">
        <v>1467.4999999999998</v>
      </c>
      <c r="C19" s="6">
        <v>59.990414971000611</v>
      </c>
      <c r="D19" s="6">
        <v>24.462241188186312</v>
      </c>
      <c r="E19" s="6">
        <v>1.9409539519329378E-20</v>
      </c>
      <c r="F19" s="6">
        <v>1344.6152055341418</v>
      </c>
      <c r="G19" s="6">
        <v>1590.3847944658578</v>
      </c>
      <c r="H19" s="6">
        <v>1344.6152055341418</v>
      </c>
      <c r="I19" s="6">
        <v>1590.3847944658578</v>
      </c>
    </row>
    <row r="20" spans="1:9" x14ac:dyDescent="0.25">
      <c r="A20" s="6" t="s">
        <v>27</v>
      </c>
      <c r="B20" s="6">
        <v>1569.7499999999998</v>
      </c>
      <c r="C20" s="6">
        <v>59.990414971000611</v>
      </c>
      <c r="D20" s="6">
        <v>26.16668013979929</v>
      </c>
      <c r="E20" s="6">
        <v>3.1780195425816487E-21</v>
      </c>
      <c r="F20" s="6">
        <v>1446.8652055341418</v>
      </c>
      <c r="G20" s="6">
        <v>1692.6347944658578</v>
      </c>
      <c r="H20" s="6">
        <v>1446.8652055341418</v>
      </c>
      <c r="I20" s="6">
        <v>1692.6347944658578</v>
      </c>
    </row>
    <row r="21" spans="1:9" ht="15.75" thickBot="1" x14ac:dyDescent="0.3">
      <c r="A21" s="7" t="s">
        <v>72</v>
      </c>
      <c r="B21" s="7">
        <v>1160</v>
      </c>
      <c r="C21" s="7">
        <v>59.990414971000611</v>
      </c>
      <c r="D21" s="7">
        <v>19.336422336147272</v>
      </c>
      <c r="E21" s="7">
        <v>9.8104740229984654E-18</v>
      </c>
      <c r="F21" s="7">
        <v>1037.115205534142</v>
      </c>
      <c r="G21" s="7">
        <v>1282.884794465858</v>
      </c>
      <c r="H21" s="7">
        <v>1037.115205534142</v>
      </c>
      <c r="I21" s="7">
        <v>1282.884794465858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Capa</vt:lpstr>
      <vt:lpstr>Base</vt:lpstr>
      <vt:lpstr>Gráfico</vt:lpstr>
      <vt:lpstr>Modelo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2019-08-08T20:49:54Z</dcterms:created>
  <dcterms:modified xsi:type="dcterms:W3CDTF">2019-08-25T18:46:24Z</dcterms:modified>
</cp:coreProperties>
</file>