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9\"/>
    </mc:Choice>
  </mc:AlternateContent>
  <xr:revisionPtr revIDLastSave="0" documentId="13_ncr:1_{D34516AB-DCDC-40E5-8431-2A86D9BF166B}" xr6:coauthVersionLast="43" xr6:coauthVersionMax="43" xr10:uidLastSave="{00000000-0000-0000-0000-000000000000}"/>
  <bookViews>
    <workbookView xWindow="-120" yWindow="-120" windowWidth="20730" windowHeight="11160" tabRatio="784" activeTab="2" xr2:uid="{773E27BB-8E20-4A51-A736-10D3F44FF3AE}"/>
  </bookViews>
  <sheets>
    <sheet name="Capa" sheetId="2" r:id="rId1"/>
    <sheet name="Base" sheetId="15" r:id="rId2"/>
    <sheet name="Modelo" sheetId="18" r:id="rId3"/>
    <sheet name="Resultados com Dummies" sheetId="23" r:id="rId4"/>
    <sheet name="Resultados sem Dummies" sheetId="24" r:id="rId5"/>
    <sheet name="Gráfico1" sheetId="2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8" l="1"/>
  <c r="M11" i="18" s="1"/>
  <c r="J13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4" i="18"/>
  <c r="J7" i="18"/>
  <c r="J6" i="18"/>
  <c r="J5" i="18"/>
  <c r="J4" i="18"/>
  <c r="M54" i="18" l="1"/>
  <c r="M50" i="18"/>
  <c r="M46" i="18"/>
  <c r="M42" i="18"/>
  <c r="M38" i="18"/>
  <c r="M34" i="18"/>
  <c r="M30" i="18"/>
  <c r="M26" i="18"/>
  <c r="M20" i="18"/>
  <c r="M15" i="18"/>
  <c r="M10" i="18"/>
  <c r="M53" i="18"/>
  <c r="M45" i="18"/>
  <c r="M37" i="18"/>
  <c r="M29" i="18"/>
  <c r="M19" i="18"/>
  <c r="M8" i="18"/>
  <c r="M52" i="18"/>
  <c r="M48" i="18"/>
  <c r="M44" i="18"/>
  <c r="M40" i="18"/>
  <c r="M36" i="18"/>
  <c r="M32" i="18"/>
  <c r="M28" i="18"/>
  <c r="M23" i="18"/>
  <c r="M18" i="18"/>
  <c r="M12" i="18"/>
  <c r="M7" i="18"/>
  <c r="M49" i="18"/>
  <c r="M41" i="18"/>
  <c r="M33" i="18"/>
  <c r="M24" i="18"/>
  <c r="M14" i="18"/>
  <c r="M4" i="18"/>
  <c r="M51" i="18"/>
  <c r="M47" i="18"/>
  <c r="M43" i="18"/>
  <c r="M39" i="18"/>
  <c r="M35" i="18"/>
  <c r="M31" i="18"/>
  <c r="M27" i="18"/>
  <c r="M22" i="18"/>
  <c r="M16" i="18"/>
  <c r="M5" i="18"/>
  <c r="M6" i="18"/>
  <c r="M25" i="18"/>
  <c r="M21" i="18"/>
  <c r="M17" i="18"/>
  <c r="M13" i="18"/>
  <c r="M9" i="18"/>
</calcChain>
</file>

<file path=xl/sharedStrings.xml><?xml version="1.0" encoding="utf-8"?>
<sst xmlns="http://schemas.openxmlformats.org/spreadsheetml/2006/main" count="206" uniqueCount="116">
  <si>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</si>
  <si>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</si>
  <si>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</si>
  <si>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</si>
  <si>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</si>
  <si>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</si>
  <si>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</si>
  <si>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</si>
  <si>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</si>
  <si>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</si>
  <si>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</si>
  <si>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</si>
  <si>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</si>
  <si>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</si>
  <si>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</si>
  <si>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</si>
  <si>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</si>
  <si>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</si>
  <si>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</si>
  <si>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</si>
  <si>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</si>
  <si>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</si>
  <si>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</si>
  <si>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</si>
  <si>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Estimadores</t>
  </si>
  <si>
    <t>Valores estimados</t>
  </si>
  <si>
    <t>1.</t>
  </si>
  <si>
    <t>Nordeste e Centro-Norte (21 Estados no total)</t>
  </si>
  <si>
    <t>2.</t>
  </si>
  <si>
    <t>Sul (17 Estados no total)</t>
  </si>
  <si>
    <t>3.</t>
  </si>
  <si>
    <t>Tabela 9.1 - Salários de professores da rede pública por região geográfica</t>
  </si>
  <si>
    <t>salário (médio) de professores da rede pública no Estado i</t>
  </si>
  <si>
    <t>1 se o Estado for do Nordeste ou do Norte Central</t>
  </si>
  <si>
    <t>=</t>
  </si>
  <si>
    <t>0 se não for (se for situado em outras regiões do país)</t>
  </si>
  <si>
    <t>1 se o Estado pertencer à região Sul</t>
  </si>
  <si>
    <t>0 se não pertencer (se for localizado em outras regiões)</t>
  </si>
  <si>
    <r>
      <t>em que</t>
    </r>
    <r>
      <rPr>
        <b/>
        <i/>
        <sz val="11"/>
        <color theme="1"/>
        <rFont val="Cambria"/>
        <family val="1"/>
      </rPr>
      <t xml:space="preserve"> Y</t>
    </r>
    <r>
      <rPr>
        <b/>
        <i/>
        <vertAlign val="subscript"/>
        <sz val="11"/>
        <color theme="1"/>
        <rFont val="Cambria"/>
        <family val="1"/>
      </rPr>
      <t>i</t>
    </r>
    <r>
      <rPr>
        <b/>
        <i/>
        <sz val="11"/>
        <color theme="1"/>
        <rFont val="Cambria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=</t>
    </r>
  </si>
  <si>
    <r>
      <t>D</t>
    </r>
    <r>
      <rPr>
        <b/>
        <i/>
        <vertAlign val="subscript"/>
        <sz val="11"/>
        <color theme="1"/>
        <rFont val="Cambria"/>
        <family val="1"/>
      </rPr>
      <t xml:space="preserve">2i </t>
    </r>
    <r>
      <rPr>
        <b/>
        <sz val="11"/>
        <color theme="1"/>
        <rFont val="Calibri Light"/>
        <family val="2"/>
        <scheme val="major"/>
      </rPr>
      <t>=</t>
    </r>
  </si>
  <si>
    <r>
      <t>D</t>
    </r>
    <r>
      <rPr>
        <b/>
        <i/>
        <vertAlign val="subscript"/>
        <sz val="11"/>
        <color theme="1"/>
        <rFont val="Cambria"/>
        <family val="1"/>
      </rPr>
      <t xml:space="preserve">3i </t>
    </r>
    <r>
      <rPr>
        <b/>
        <sz val="11"/>
        <color theme="1"/>
        <rFont val="Calibri Light"/>
        <family val="2"/>
        <scheme val="major"/>
      </rPr>
      <t>=</t>
    </r>
  </si>
  <si>
    <t>Salário</t>
  </si>
  <si>
    <t>Gastos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</si>
  <si>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</si>
  <si>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</si>
  <si>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Connecticut</t>
  </si>
  <si>
    <t>Illinois</t>
  </si>
  <si>
    <t>Indiana</t>
  </si>
  <si>
    <t>Iowa</t>
  </si>
  <si>
    <t>Kansas</t>
  </si>
  <si>
    <t>Maine</t>
  </si>
  <si>
    <t>Massachusetts</t>
  </si>
  <si>
    <t>Michigan</t>
  </si>
  <si>
    <t>Minnesota</t>
  </si>
  <si>
    <t>Missouri</t>
  </si>
  <si>
    <t>Nebraska</t>
  </si>
  <si>
    <t>New Hampshire</t>
  </si>
  <si>
    <t>New Jersey</t>
  </si>
  <si>
    <t>New York</t>
  </si>
  <si>
    <t>North Dakota</t>
  </si>
  <si>
    <t>Ohio</t>
  </si>
  <si>
    <t>Pennsylvania</t>
  </si>
  <si>
    <t>Rhode Island</t>
  </si>
  <si>
    <t>South Dakota</t>
  </si>
  <si>
    <t>Vermont</t>
  </si>
  <si>
    <t>Wisconsin</t>
  </si>
  <si>
    <t>Alabama</t>
  </si>
  <si>
    <t>Arkansas</t>
  </si>
  <si>
    <t>Delaware</t>
  </si>
  <si>
    <t>District of Columbia</t>
  </si>
  <si>
    <t>Florida</t>
  </si>
  <si>
    <t>Georgia</t>
  </si>
  <si>
    <t>Kentucky</t>
  </si>
  <si>
    <t>Louisiana</t>
  </si>
  <si>
    <t>Maryland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</si>
  <si>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</si>
  <si>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</si>
  <si>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</si>
  <si>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</si>
  <si>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</si>
  <si>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</si>
  <si>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</si>
  <si>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West Virginia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</si>
  <si>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</si>
  <si>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</si>
  <si>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</si>
  <si>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</si>
  <si>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</si>
  <si>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</si>
  <si>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</si>
  <si>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</si>
  <si>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</si>
  <si>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</si>
  <si>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</si>
  <si>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</si>
  <si>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</si>
  <si>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Estado</t>
  </si>
  <si>
    <t>Obs</t>
  </si>
  <si>
    <t>Fonte: National Educational Association, com relatado em 2007.</t>
  </si>
  <si>
    <t>D2</t>
  </si>
  <si>
    <t>D3</t>
  </si>
  <si>
    <r>
      <t>D3</t>
    </r>
    <r>
      <rPr>
        <sz val="11"/>
        <color theme="1"/>
        <rFont val="Calibri"/>
        <family val="2"/>
        <scheme val="minor"/>
      </rPr>
      <t/>
    </r>
  </si>
  <si>
    <t>Oeste (13 Estados no total)</t>
  </si>
  <si>
    <t>Base</t>
  </si>
  <si>
    <t xml:space="preserve">       A Tabela 9.1 apresenta dados sobre o salário médio (em dólares) de professores de escolas públicas em 50 Estados e no Distrito de Colúmbia para o ano escolar de 2005-2006. Essas 51 áreas são classificadas em três regiões geográficas:</t>
  </si>
  <si>
    <t>Modelo ANCOVA - TABELA 9.1</t>
  </si>
  <si>
    <t>gastos com escolas públicas por aluno ($)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</si>
  <si>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=</t>
    </r>
  </si>
  <si>
    <r>
      <t xml:space="preserve">       Lembre-se que estamos considerando o Oeste como a categoria de referência. Note também que, além dos dois regressores qualitativos, temos uma variável quantitativa, X, que no contexto dos modelos ANCOVA é conhecida como </t>
    </r>
    <r>
      <rPr>
        <b/>
        <sz val="11"/>
        <color theme="1"/>
        <rFont val="Calibri"/>
        <family val="2"/>
        <scheme val="minor"/>
      </rPr>
      <t>covariável</t>
    </r>
    <r>
      <rPr>
        <sz val="11"/>
        <color theme="1"/>
        <rFont val="Calibri"/>
        <family val="2"/>
        <scheme val="minor"/>
      </rPr>
      <t>.</t>
    </r>
  </si>
  <si>
    <t xml:space="preserve">       Considerando o exemplo da Tabela 9.1, em que observamos que o salário médio dos professores da rede pública não é diferente nas três regiões, se levarmos em consideração quaisquer variáveis que não podem ser padronizadas. Considere, por exemplo, a variável gastos das autoridades locais com a escola pública, já que a educação pública é basicamente uma questão local e estadual. Para ver se é esse o caso, desenvolvemos o modelo a seguir:</t>
  </si>
  <si>
    <r>
      <t>E(Y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|D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,D</t>
    </r>
    <r>
      <rPr>
        <vertAlign val="subscript"/>
        <sz val="11"/>
        <color theme="0"/>
        <rFont val="Calibri"/>
        <family val="2"/>
        <scheme val="minor"/>
      </rPr>
      <t>3,</t>
    </r>
    <r>
      <rPr>
        <sz val="11"/>
        <color theme="0"/>
        <rFont val="Calibri"/>
        <family val="2"/>
        <scheme val="minor"/>
      </rPr>
      <t>X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)</t>
    </r>
  </si>
  <si>
    <r>
      <t>Interseção (</t>
    </r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=</t>
    </r>
  </si>
  <si>
    <r>
      <t>D2  (β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</t>
    </r>
  </si>
  <si>
    <r>
      <t>D3  (β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 =</t>
    </r>
  </si>
  <si>
    <r>
      <t>Xi  (β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 =</t>
    </r>
  </si>
  <si>
    <r>
      <t>E(Y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|X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</si>
</sst>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b/>
      <i/>
      <vertAlign val="subscript"/>
      <sz val="11"/>
      <color theme="1"/>
      <name val="Cambria"/>
      <family val="1"/>
    </font>
    <font>
      <b/>
      <sz val="11"/>
      <color theme="1"/>
      <name val="Calibri Light"/>
      <family val="2"/>
      <scheme val="maj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4" applyNumberFormat="0" applyFill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</cellStyleXfs>
  <cellXfs count="38">
    <xf numFmtId="0" fontId="0" fillId="0" borderId="0" xfId="0"/>
    <xf numFmtId="0" fontId="1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2" fillId="4" borderId="4" xfId="2" applyFill="1"/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1" fillId="2" borderId="2" xfId="1" quotePrefix="1" applyFill="1" applyBorder="1"/>
    <xf numFmtId="0" fontId="1" fillId="3" borderId="0" xfId="0" applyFont="1" applyFill="1" applyAlignment="1"/>
    <xf numFmtId="0" fontId="1" fillId="6" borderId="2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10" fillId="3" borderId="0" xfId="0" quotePrefix="1" applyFont="1" applyFill="1" applyAlignment="1">
      <alignment horizontal="right"/>
    </xf>
    <xf numFmtId="0" fontId="4" fillId="0" borderId="0" xfId="0" applyFont="1"/>
    <xf numFmtId="0" fontId="11" fillId="0" borderId="0" xfId="0" applyFont="1"/>
    <xf numFmtId="0" fontId="0" fillId="3" borderId="3" xfId="0" applyFont="1" applyFill="1" applyBorder="1"/>
    <xf numFmtId="0" fontId="3" fillId="8" borderId="2" xfId="4" applyBorder="1" applyAlignment="1">
      <alignment horizontal="center" vertical="center"/>
    </xf>
    <xf numFmtId="0" fontId="3" fillId="8" borderId="8" xfId="4" applyBorder="1" applyAlignment="1">
      <alignment horizontal="center"/>
    </xf>
    <xf numFmtId="0" fontId="0" fillId="9" borderId="0" xfId="0" applyFill="1" applyBorder="1" applyAlignment="1"/>
    <xf numFmtId="0" fontId="0" fillId="9" borderId="5" xfId="0" applyFill="1" applyBorder="1" applyAlignment="1"/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0" fontId="14" fillId="5" borderId="0" xfId="3" applyFont="1" applyAlignment="1">
      <alignment vertical="center"/>
    </xf>
    <xf numFmtId="164" fontId="0" fillId="9" borderId="0" xfId="0" applyNumberFormat="1" applyFill="1" applyBorder="1" applyAlignment="1"/>
    <xf numFmtId="164" fontId="0" fillId="9" borderId="5" xfId="0" applyNumberFormat="1" applyFill="1" applyBorder="1" applyAlignment="1"/>
    <xf numFmtId="164" fontId="0" fillId="9" borderId="0" xfId="0" applyNumberFormat="1" applyFill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0" fontId="0" fillId="3" borderId="7" xfId="0" applyFont="1" applyFill="1" applyBorder="1" applyAlignment="1">
      <alignment horizontal="left" vertical="top" wrapText="1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wrapText="1"/>
    </xf>
  </cellXfs>
  <cellStyles count="5">
    <cellStyle name="Ênfase1" xfId="3" builtinId="29"/>
    <cellStyle name="Ênfase5" xfId="4" builtinId="45"/>
    <cellStyle name="Normal" xfId="0" builtinId="0"/>
    <cellStyle name="Título 1" xfId="2" builtinId="16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Estimativas com e sem variáveis qualitativas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Modelo!$L$3</c:f>
              <c:strCache>
                <c:ptCount val="1"/>
                <c:pt idx="0">
                  <c:v>E(Yi|D2,D3,Xi)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Modelo!$L$4:$L$54</c:f>
              <c:numCache>
                <c:formatCode>_-[$$-409]* #,##0.00_ ;_-[$$-409]* \-#,##0.00\ ;_-[$$-409]* "-"??_ ;_-@_ </c:formatCode>
                <c:ptCount val="51"/>
                <c:pt idx="0">
                  <c:v>54846.360374575859</c:v>
                </c:pt>
                <c:pt idx="1">
                  <c:v>47448.265820890316</c:v>
                </c:pt>
                <c:pt idx="2">
                  <c:v>46652.520123878901</c:v>
                </c:pt>
                <c:pt idx="3">
                  <c:v>44012.516752617492</c:v>
                </c:pt>
                <c:pt idx="4">
                  <c:v>45337.199295289436</c:v>
                </c:pt>
                <c:pt idx="5">
                  <c:v>52152.527147340159</c:v>
                </c:pt>
                <c:pt idx="6">
                  <c:v>55220.828937875354</c:v>
                </c:pt>
                <c:pt idx="7">
                  <c:v>48864.22507586651</c:v>
                </c:pt>
                <c:pt idx="8">
                  <c:v>48384.437229139039</c:v>
                </c:pt>
                <c:pt idx="9">
                  <c:v>44089.750893798016</c:v>
                </c:pt>
                <c:pt idx="10">
                  <c:v>44230.176605035325</c:v>
                </c:pt>
                <c:pt idx="11">
                  <c:v>49627.204773589227</c:v>
                </c:pt>
                <c:pt idx="12">
                  <c:v>57994.236734812206</c:v>
                </c:pt>
                <c:pt idx="13">
                  <c:v>57455.938175069183</c:v>
                </c:pt>
                <c:pt idx="14">
                  <c:v>44012.516752617492</c:v>
                </c:pt>
                <c:pt idx="15">
                  <c:v>49224.651068042273</c:v>
                </c:pt>
                <c:pt idx="16">
                  <c:v>50809.121176503235</c:v>
                </c:pt>
                <c:pt idx="17">
                  <c:v>51693.803157298287</c:v>
                </c:pt>
                <c:pt idx="18">
                  <c:v>44255.921318762164</c:v>
                </c:pt>
                <c:pt idx="19">
                  <c:v>54937.637086880117</c:v>
                </c:pt>
                <c:pt idx="20">
                  <c:v>49063.161500119371</c:v>
                </c:pt>
                <c:pt idx="21">
                  <c:v>43618.065419425635</c:v>
                </c:pt>
                <c:pt idx="22">
                  <c:v>45247.003669778409</c:v>
                </c:pt>
                <c:pt idx="23">
                  <c:v>53752.120913718078</c:v>
                </c:pt>
                <c:pt idx="24">
                  <c:v>61878.088737317012</c:v>
                </c:pt>
                <c:pt idx="25">
                  <c:v>43749.129416580457</c:v>
                </c:pt>
                <c:pt idx="26">
                  <c:v>45555.940234500493</c:v>
                </c:pt>
                <c:pt idx="27">
                  <c:v>45008.27996067499</c:v>
                </c:pt>
                <c:pt idx="28">
                  <c:v>45520.833806691167</c:v>
                </c:pt>
                <c:pt idx="29">
                  <c:v>48451.050314509674</c:v>
                </c:pt>
                <c:pt idx="30">
                  <c:v>42468.915015800318</c:v>
                </c:pt>
                <c:pt idx="31">
                  <c:v>43545.51213528635</c:v>
                </c:pt>
                <c:pt idx="32">
                  <c:v>41834.658886711812</c:v>
                </c:pt>
                <c:pt idx="33">
                  <c:v>45188.492956762871</c:v>
                </c:pt>
                <c:pt idx="34">
                  <c:v>41916.573884933576</c:v>
                </c:pt>
                <c:pt idx="35">
                  <c:v>43245.93728464676</c:v>
                </c:pt>
                <c:pt idx="36">
                  <c:v>47290.197768281258</c:v>
                </c:pt>
                <c:pt idx="37">
                  <c:v>48720.199594381178</c:v>
                </c:pt>
                <c:pt idx="38">
                  <c:v>52499.416529016147</c:v>
                </c:pt>
                <c:pt idx="39">
                  <c:v>41766.211333444524</c:v>
                </c:pt>
                <c:pt idx="40">
                  <c:v>48555.7944717684</c:v>
                </c:pt>
                <c:pt idx="41">
                  <c:v>49433.455167001579</c:v>
                </c:pt>
                <c:pt idx="42">
                  <c:v>51816.011400994583</c:v>
                </c:pt>
                <c:pt idx="43">
                  <c:v>45176.215687990501</c:v>
                </c:pt>
                <c:pt idx="44">
                  <c:v>48263.240906690669</c:v>
                </c:pt>
                <c:pt idx="45">
                  <c:v>44504.512702572043</c:v>
                </c:pt>
                <c:pt idx="46">
                  <c:v>48874.092750572963</c:v>
                </c:pt>
                <c:pt idx="47">
                  <c:v>48937.284320629755</c:v>
                </c:pt>
                <c:pt idx="48">
                  <c:v>41209.189345536528</c:v>
                </c:pt>
                <c:pt idx="49">
                  <c:v>47320.04821288008</c:v>
                </c:pt>
                <c:pt idx="50">
                  <c:v>55834.527170902235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4-4301-8E27-6292653CD066}"/>
            </c:ext>
          </c:extLst>
        </c:ser>
        <c:ser>
          <c:idx val="1"/>
          <c:order val="1"/>
          <c:tx>
            <c:strRef>
              <c:f>Modelo!$M$3</c:f>
              <c:strCache>
                <c:ptCount val="1"/>
                <c:pt idx="0">
                  <c:v>E(Yi|Xi)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Modelo!$M$4:$M$54</c:f>
              <c:numCache>
                <c:formatCode>_-[$$-409]* #,##0.00_ ;_-[$$-409]* \-#,##0.00\ ;_-[$$-409]* "-"??_ ;_-@_ </c:formatCode>
                <c:ptCount val="51"/>
                <c:pt idx="0">
                  <c:v>55011.453728493791</c:v>
                </c:pt>
                <c:pt idx="1">
                  <c:v>48142.857708560725</c:v>
                </c:pt>
                <c:pt idx="2">
                  <c:v>47404.065349567609</c:v>
                </c:pt>
                <c:pt idx="3">
                  <c:v>44953.013052672803</c:v>
                </c:pt>
                <c:pt idx="4">
                  <c:v>46182.885038526045</c:v>
                </c:pt>
                <c:pt idx="5">
                  <c:v>52510.424301431798</c:v>
                </c:pt>
                <c:pt idx="6">
                  <c:v>55359.120720961138</c:v>
                </c:pt>
                <c:pt idx="7">
                  <c:v>49457.473523827888</c:v>
                </c:pt>
                <c:pt idx="8">
                  <c:v>49012.025189729102</c:v>
                </c:pt>
                <c:pt idx="9">
                  <c:v>45024.719369869184</c:v>
                </c:pt>
                <c:pt idx="10">
                  <c:v>45155.094492044445</c:v>
                </c:pt>
                <c:pt idx="11">
                  <c:v>50165.845020980109</c:v>
                </c:pt>
                <c:pt idx="12">
                  <c:v>57934.029383922447</c:v>
                </c:pt>
                <c:pt idx="13">
                  <c:v>57434.258082250628</c:v>
                </c:pt>
                <c:pt idx="14">
                  <c:v>44953.013052672803</c:v>
                </c:pt>
                <c:pt idx="15">
                  <c:v>49792.103004077711</c:v>
                </c:pt>
                <c:pt idx="16">
                  <c:v>51263.168965955185</c:v>
                </c:pt>
                <c:pt idx="17">
                  <c:v>52084.532235659295</c:v>
                </c:pt>
                <c:pt idx="18">
                  <c:v>45178.996597776575</c:v>
                </c:pt>
                <c:pt idx="19">
                  <c:v>55096.197557907704</c:v>
                </c:pt>
                <c:pt idx="20">
                  <c:v>49642.171613576167</c:v>
                </c:pt>
                <c:pt idx="21">
                  <c:v>44733.548263677789</c:v>
                </c:pt>
                <c:pt idx="22">
                  <c:v>46245.899680910748</c:v>
                </c:pt>
                <c:pt idx="23">
                  <c:v>54142.286247325421</c:v>
                </c:pt>
                <c:pt idx="24">
                  <c:v>61686.659983866892</c:v>
                </c:pt>
                <c:pt idx="25">
                  <c:v>44855.231711041357</c:v>
                </c:pt>
                <c:pt idx="26">
                  <c:v>46532.72494969632</c:v>
                </c:pt>
                <c:pt idx="27">
                  <c:v>46024.261973212822</c:v>
                </c:pt>
                <c:pt idx="28">
                  <c:v>46500.131169152504</c:v>
                </c:pt>
                <c:pt idx="29">
                  <c:v>49220.625385209511</c:v>
                </c:pt>
                <c:pt idx="30">
                  <c:v>43666.645180543608</c:v>
                </c:pt>
                <c:pt idx="31">
                  <c:v>44666.187783887231</c:v>
                </c:pt>
                <c:pt idx="32">
                  <c:v>43077.784212052036</c:v>
                </c:pt>
                <c:pt idx="33">
                  <c:v>46191.57671333773</c:v>
                </c:pt>
                <c:pt idx="34">
                  <c:v>43153.836366654272</c:v>
                </c:pt>
                <c:pt idx="35">
                  <c:v>44388.054189913353</c:v>
                </c:pt>
                <c:pt idx="36">
                  <c:v>48142.857708560725</c:v>
                </c:pt>
                <c:pt idx="37">
                  <c:v>49470.511036045413</c:v>
                </c:pt>
                <c:pt idx="38">
                  <c:v>50089.79286637788</c:v>
                </c:pt>
                <c:pt idx="39">
                  <c:v>40124.787694782492</c:v>
                </c:pt>
                <c:pt idx="40">
                  <c:v>46428.424851956108</c:v>
                </c:pt>
                <c:pt idx="41">
                  <c:v>47243.269365551459</c:v>
                </c:pt>
                <c:pt idx="42">
                  <c:v>49455.300605124969</c:v>
                </c:pt>
                <c:pt idx="43">
                  <c:v>43290.730244938284</c:v>
                </c:pt>
                <c:pt idx="44">
                  <c:v>46156.810014090996</c:v>
                </c:pt>
                <c:pt idx="45">
                  <c:v>42667.102577199978</c:v>
                </c:pt>
                <c:pt idx="46">
                  <c:v>46723.941795553357</c:v>
                </c:pt>
                <c:pt idx="47">
                  <c:v>46782.610600532222</c:v>
                </c:pt>
                <c:pt idx="48">
                  <c:v>39607.633043487309</c:v>
                </c:pt>
                <c:pt idx="49">
                  <c:v>45281.12377681386</c:v>
                </c:pt>
                <c:pt idx="50">
                  <c:v>53186.202018040203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4-4301-8E27-6292653C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657167"/>
        <c:axId val="1905340623"/>
      </c:lineChart>
      <c:catAx>
        <c:axId val="190665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340623"/>
        <c:crosses val="autoZero"/>
        <c:auto val="1"/>
        <c:lblAlgn val="ctr"/>
        <c:lblOffset val="100"/>
        <c:noMultiLvlLbl val="0"/>
      </c:catAx>
      <c:valAx>
        <c:axId val="19053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65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3ECE0F-A9FA-4F96-AD59-9CB48B3C8D43}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18</xdr:row>
      <xdr:rowOff>90487</xdr:rowOff>
    </xdr:from>
    <xdr:ext cx="32575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A290605-8F49-4873-B3CE-A8592ED1AFB1}"/>
                </a:ext>
              </a:extLst>
            </xdr:cNvPr>
            <xdr:cNvSpPr txBox="1"/>
          </xdr:nvSpPr>
          <xdr:spPr>
            <a:xfrm>
              <a:off x="1704975" y="3386137"/>
              <a:ext cx="32575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0" lang="pt-BR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pt-BR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kumimoji="0" lang="pt-BR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kumimoji="0" lang="pt-BR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pt-BR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kumimoji="0" lang="pt-BR" sz="16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kumimoji="0" lang="pt-BR" sz="16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A290605-8F49-4873-B3CE-A8592ED1AFB1}"/>
                </a:ext>
              </a:extLst>
            </xdr:cNvPr>
            <xdr:cNvSpPr txBox="1"/>
          </xdr:nvSpPr>
          <xdr:spPr>
            <a:xfrm>
              <a:off x="1704975" y="3386137"/>
              <a:ext cx="32575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𝑌_𝑖=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</a:rPr>
                <a:t>1+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</a:rPr>
                <a:t>2 𝐷_2𝑖+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600" b="0" i="0">
                  <a:latin typeface="Cambria Math" panose="02040503050406030204" pitchFamily="18" charset="0"/>
                </a:rPr>
                <a:t>3 𝐷_3𝑖+</a:t>
              </a:r>
              <a:r>
                <a:rPr kumimoji="0" lang="pt-BR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pt-BR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_4 𝑋_𝑖+</a:t>
              </a:r>
              <a:r>
                <a:rPr lang="pt-BR" sz="1600" b="0" i="0">
                  <a:latin typeface="Cambria Math" panose="02040503050406030204" pitchFamily="18" charset="0"/>
                </a:rPr>
                <a:t>𝑢_𝑖</a:t>
              </a:r>
              <a:endParaRPr lang="pt-BR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200025</xdr:colOff>
      <xdr:row>7</xdr:row>
      <xdr:rowOff>171450</xdr:rowOff>
    </xdr:from>
    <xdr:ext cx="2152650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8F1C807-5489-40FB-808B-6E04B71CA942}"/>
                </a:ext>
              </a:extLst>
            </xdr:cNvPr>
            <xdr:cNvSpPr txBox="1"/>
          </xdr:nvSpPr>
          <xdr:spPr>
            <a:xfrm>
              <a:off x="4591050" y="1628775"/>
              <a:ext cx="215265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0" lang="pt-BR" sz="1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pt-BR" sz="1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kumimoji="0" lang="pt-BR" sz="1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</m:sub>
                    </m:sSub>
                    <m:sSub>
                      <m:sSubPr>
                        <m:ctrlPr>
                          <a:rPr kumimoji="0" lang="pt-BR" sz="1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pt-BR" sz="1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kumimoji="0" lang="pt-BR" sz="1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kumimoji="0" lang="pt-BR" sz="10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𝒖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pt-BR" sz="1000" b="1"/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8F1C807-5489-40FB-808B-6E04B71CA942}"/>
                </a:ext>
              </a:extLst>
            </xdr:cNvPr>
            <xdr:cNvSpPr txBox="1"/>
          </xdr:nvSpPr>
          <xdr:spPr>
            <a:xfrm>
              <a:off x="4591050" y="1628775"/>
              <a:ext cx="215265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1" i="0">
                  <a:latin typeface="Cambria Math" panose="02040503050406030204" pitchFamily="18" charset="0"/>
                </a:rPr>
                <a:t>𝒀_𝒊=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𝟏+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𝟐 𝑫_𝟐𝒊+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𝟑 𝑫_𝟑𝒊+</a:t>
              </a:r>
              <a:r>
                <a:rPr kumimoji="0" lang="pt-BR" sz="10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𝜷</a:t>
              </a:r>
              <a:r>
                <a:rPr kumimoji="0" lang="pt-BR" sz="10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_𝟒 𝑿_𝒊+</a:t>
              </a:r>
              <a:r>
                <a:rPr lang="pt-BR" sz="1000" b="1" i="0">
                  <a:latin typeface="Cambria Math" panose="02040503050406030204" pitchFamily="18" charset="0"/>
                </a:rPr>
                <a:t>𝒖_𝒊</a:t>
              </a:r>
              <a:endParaRPr lang="pt-BR" sz="10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A638AC-BB3B-4B75-8668-46EB6F0B62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1:L28"/>
  <sheetViews>
    <sheetView showGridLines="0" zoomScale="90" zoomScaleNormal="90" workbookViewId="0">
      <selection activeCell="D8" sqref="D8:D10"/>
    </sheetView>
  </sheetViews>
  <sheetFormatPr defaultRowHeight="15" x14ac:dyDescent="0.25"/>
  <cols>
    <col min="1" max="1" width="3.140625" customWidth="1"/>
    <col min="2" max="2" width="3" customWidth="1"/>
    <col min="3" max="3" width="12" customWidth="1"/>
    <col min="10" max="11" width="9" customWidth="1"/>
    <col min="12" max="12" width="3.140625" customWidth="1"/>
  </cols>
  <sheetData>
    <row r="1" spans="2:12" ht="6" customHeight="1" x14ac:dyDescent="0.25"/>
    <row r="2" spans="2:12" ht="20.25" thickBot="1" x14ac:dyDescent="0.35">
      <c r="B2" s="5" t="s">
        <v>105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7.5" customHeight="1" thickTop="1" x14ac:dyDescent="0.25"/>
    <row r="4" spans="2:12" ht="15.75" thickBot="1" x14ac:dyDescent="0.3">
      <c r="B4" s="1" t="s">
        <v>31</v>
      </c>
      <c r="C4" s="10"/>
      <c r="D4" s="1"/>
      <c r="E4" s="1"/>
      <c r="F4" s="1"/>
      <c r="G4" s="1"/>
      <c r="H4" s="1"/>
      <c r="I4" s="1"/>
      <c r="J4" s="1"/>
      <c r="K4" s="1"/>
      <c r="L4" s="1"/>
    </row>
    <row r="5" spans="2:12" ht="15" customHeight="1" x14ac:dyDescent="0.25">
      <c r="B5" s="2"/>
      <c r="C5" s="35" t="s">
        <v>104</v>
      </c>
      <c r="D5" s="35"/>
      <c r="E5" s="35"/>
      <c r="F5" s="35"/>
      <c r="G5" s="35"/>
      <c r="H5" s="35"/>
      <c r="I5" s="35"/>
      <c r="J5" s="35"/>
      <c r="K5" s="35"/>
      <c r="L5" s="16"/>
    </row>
    <row r="6" spans="2:12" ht="15" customHeight="1" x14ac:dyDescent="0.25">
      <c r="B6" s="2"/>
      <c r="C6" s="36"/>
      <c r="D6" s="36"/>
      <c r="E6" s="36"/>
      <c r="F6" s="36"/>
      <c r="G6" s="36"/>
      <c r="H6" s="36"/>
      <c r="I6" s="36"/>
      <c r="J6" s="36"/>
      <c r="K6" s="36"/>
      <c r="L6" s="16"/>
    </row>
    <row r="7" spans="2:12" x14ac:dyDescent="0.25">
      <c r="B7" s="3"/>
      <c r="C7" s="36"/>
      <c r="D7" s="36"/>
      <c r="E7" s="36"/>
      <c r="F7" s="36"/>
      <c r="G7" s="36"/>
      <c r="H7" s="36"/>
      <c r="I7" s="36"/>
      <c r="J7" s="36"/>
      <c r="K7" s="36"/>
      <c r="L7" s="16"/>
    </row>
    <row r="8" spans="2:12" x14ac:dyDescent="0.25">
      <c r="B8" s="3"/>
      <c r="C8" s="17" t="s">
        <v>26</v>
      </c>
      <c r="D8" s="15" t="s">
        <v>27</v>
      </c>
      <c r="E8" s="15"/>
      <c r="F8" s="15"/>
      <c r="G8" s="15"/>
      <c r="H8" s="15"/>
      <c r="I8" s="15"/>
      <c r="J8" s="15"/>
      <c r="K8" s="15"/>
      <c r="L8" s="16"/>
    </row>
    <row r="9" spans="2:12" x14ac:dyDescent="0.25">
      <c r="B9" s="3"/>
      <c r="C9" s="17" t="s">
        <v>28</v>
      </c>
      <c r="D9" s="15" t="s">
        <v>29</v>
      </c>
      <c r="E9" s="15"/>
      <c r="F9" s="15"/>
      <c r="G9" s="15"/>
      <c r="H9" s="15"/>
      <c r="I9" s="15"/>
      <c r="J9" s="15"/>
      <c r="K9" s="15"/>
      <c r="L9" s="16"/>
    </row>
    <row r="10" spans="2:12" x14ac:dyDescent="0.25">
      <c r="B10" s="3"/>
      <c r="C10" s="17" t="s">
        <v>30</v>
      </c>
      <c r="D10" s="15" t="s">
        <v>102</v>
      </c>
      <c r="E10" s="15"/>
      <c r="F10" s="15"/>
      <c r="G10" s="15"/>
      <c r="H10" s="15"/>
      <c r="I10" s="15"/>
      <c r="J10" s="15"/>
      <c r="K10" s="15"/>
      <c r="L10" s="16"/>
    </row>
    <row r="11" spans="2:12" x14ac:dyDescent="0.25">
      <c r="B11" s="3"/>
      <c r="C11" s="36" t="s">
        <v>109</v>
      </c>
      <c r="D11" s="36"/>
      <c r="E11" s="36"/>
      <c r="F11" s="36"/>
      <c r="G11" s="36"/>
      <c r="H11" s="36"/>
      <c r="I11" s="36"/>
      <c r="J11" s="36"/>
      <c r="K11" s="36"/>
      <c r="L11" s="16"/>
    </row>
    <row r="12" spans="2:12" x14ac:dyDescent="0.25">
      <c r="B12" s="3"/>
      <c r="C12" s="36"/>
      <c r="D12" s="36"/>
      <c r="E12" s="36"/>
      <c r="F12" s="36"/>
      <c r="G12" s="36"/>
      <c r="H12" s="36"/>
      <c r="I12" s="36"/>
      <c r="J12" s="36"/>
      <c r="K12" s="36"/>
      <c r="L12" s="16"/>
    </row>
    <row r="13" spans="2:12" x14ac:dyDescent="0.25">
      <c r="B13" s="3"/>
      <c r="C13" s="36"/>
      <c r="D13" s="36"/>
      <c r="E13" s="36"/>
      <c r="F13" s="36"/>
      <c r="G13" s="36"/>
      <c r="H13" s="36"/>
      <c r="I13" s="36"/>
      <c r="J13" s="36"/>
      <c r="K13" s="36"/>
      <c r="L13" s="16"/>
    </row>
    <row r="14" spans="2:12" x14ac:dyDescent="0.25">
      <c r="B14" s="3"/>
      <c r="C14" s="36"/>
      <c r="D14" s="36"/>
      <c r="E14" s="36"/>
      <c r="F14" s="36"/>
      <c r="G14" s="36"/>
      <c r="H14" s="36"/>
      <c r="I14" s="36"/>
      <c r="J14" s="36"/>
      <c r="K14" s="36"/>
      <c r="L14" s="16"/>
    </row>
    <row r="15" spans="2:12" x14ac:dyDescent="0.25">
      <c r="B15" s="3"/>
      <c r="C15" s="36"/>
      <c r="D15" s="36"/>
      <c r="E15" s="36"/>
      <c r="F15" s="36"/>
      <c r="G15" s="36"/>
      <c r="H15" s="36"/>
      <c r="I15" s="36"/>
      <c r="J15" s="36"/>
      <c r="K15" s="36"/>
      <c r="L15" s="16"/>
    </row>
    <row r="16" spans="2:12" x14ac:dyDescent="0.25">
      <c r="B16" s="3"/>
      <c r="C16" s="37" t="s">
        <v>108</v>
      </c>
      <c r="D16" s="37"/>
      <c r="E16" s="37"/>
      <c r="F16" s="37"/>
      <c r="G16" s="37"/>
      <c r="H16" s="37"/>
      <c r="I16" s="37"/>
      <c r="J16" s="37"/>
      <c r="K16" s="37"/>
      <c r="L16" s="16"/>
    </row>
    <row r="17" spans="2:12" x14ac:dyDescent="0.25">
      <c r="B17" s="3"/>
      <c r="C17" s="37"/>
      <c r="D17" s="37"/>
      <c r="E17" s="37"/>
      <c r="F17" s="37"/>
      <c r="G17" s="37"/>
      <c r="H17" s="37"/>
      <c r="I17" s="37"/>
      <c r="J17" s="37"/>
      <c r="K17" s="37"/>
      <c r="L17" s="16"/>
    </row>
    <row r="18" spans="2:12" x14ac:dyDescent="0.25">
      <c r="B18" s="3"/>
      <c r="C18" s="37"/>
      <c r="D18" s="37"/>
      <c r="E18" s="37"/>
      <c r="F18" s="37"/>
      <c r="G18" s="37"/>
      <c r="H18" s="37"/>
      <c r="I18" s="37"/>
      <c r="J18" s="37"/>
      <c r="K18" s="37"/>
      <c r="L18" s="16"/>
    </row>
    <row r="19" spans="2:12" x14ac:dyDescent="0.25">
      <c r="B19" s="3"/>
      <c r="C19" s="16"/>
      <c r="D19" s="17"/>
      <c r="E19" s="16"/>
      <c r="F19" s="16"/>
      <c r="G19" s="16"/>
      <c r="H19" s="16"/>
      <c r="I19" s="16"/>
      <c r="J19" s="16"/>
      <c r="K19" s="16"/>
      <c r="L19" s="16"/>
    </row>
    <row r="20" spans="2:12" x14ac:dyDescent="0.25">
      <c r="B20" s="3"/>
      <c r="C20" s="16"/>
      <c r="D20" s="17"/>
      <c r="E20" s="16"/>
      <c r="F20" s="16"/>
      <c r="G20" s="16"/>
      <c r="H20" s="16"/>
      <c r="I20" s="16"/>
      <c r="J20" s="16"/>
      <c r="K20" s="16"/>
      <c r="L20" s="16"/>
    </row>
    <row r="21" spans="2:12" ht="17.25" x14ac:dyDescent="0.3">
      <c r="B21" s="3"/>
      <c r="C21" s="18" t="s">
        <v>38</v>
      </c>
      <c r="D21" s="11" t="s">
        <v>32</v>
      </c>
      <c r="E21" s="16"/>
      <c r="F21" s="16"/>
      <c r="G21" s="16"/>
      <c r="H21" s="16"/>
      <c r="I21" s="16"/>
      <c r="J21" s="16"/>
      <c r="K21" s="16"/>
      <c r="L21" s="16"/>
    </row>
    <row r="22" spans="2:12" ht="18" x14ac:dyDescent="0.35">
      <c r="B22" s="3"/>
      <c r="C22" s="19" t="s">
        <v>107</v>
      </c>
      <c r="D22" s="11" t="s">
        <v>106</v>
      </c>
      <c r="E22" s="16"/>
      <c r="F22" s="16"/>
      <c r="G22" s="16"/>
      <c r="H22" s="16"/>
      <c r="I22" s="16"/>
      <c r="J22" s="16"/>
      <c r="K22" s="16"/>
      <c r="L22" s="16"/>
    </row>
    <row r="23" spans="2:12" ht="17.25" x14ac:dyDescent="0.3">
      <c r="B23" s="3"/>
      <c r="C23" s="19" t="s">
        <v>39</v>
      </c>
      <c r="D23" s="11" t="s">
        <v>33</v>
      </c>
      <c r="E23" s="16"/>
      <c r="F23" s="16"/>
      <c r="G23" s="16"/>
      <c r="H23" s="16"/>
      <c r="I23" s="16"/>
      <c r="J23" s="16"/>
      <c r="K23" s="16"/>
      <c r="L23" s="16"/>
    </row>
    <row r="24" spans="2:12" x14ac:dyDescent="0.25">
      <c r="B24" s="3"/>
      <c r="C24" s="20" t="s">
        <v>34</v>
      </c>
      <c r="D24" s="11" t="s">
        <v>35</v>
      </c>
      <c r="E24" s="16"/>
      <c r="F24" s="16"/>
      <c r="G24" s="16"/>
      <c r="H24" s="16"/>
      <c r="I24" s="16"/>
      <c r="J24" s="16"/>
      <c r="K24" s="16"/>
      <c r="L24" s="16"/>
    </row>
    <row r="25" spans="2:12" ht="17.25" x14ac:dyDescent="0.3">
      <c r="B25" s="3"/>
      <c r="C25" s="19" t="s">
        <v>40</v>
      </c>
      <c r="D25" s="11" t="s">
        <v>36</v>
      </c>
      <c r="E25" s="16"/>
      <c r="F25" s="16"/>
      <c r="G25" s="16"/>
      <c r="H25" s="16"/>
      <c r="I25" s="16"/>
      <c r="J25" s="16"/>
      <c r="K25" s="16"/>
      <c r="L25" s="16"/>
    </row>
    <row r="26" spans="2:12" x14ac:dyDescent="0.25">
      <c r="B26" s="3"/>
      <c r="C26" s="18" t="s">
        <v>34</v>
      </c>
      <c r="D26" s="11" t="s">
        <v>37</v>
      </c>
      <c r="E26" s="16"/>
      <c r="F26" s="16"/>
      <c r="G26" s="16"/>
      <c r="H26" s="16"/>
      <c r="I26" s="16"/>
      <c r="J26" s="16"/>
      <c r="K26" s="16"/>
      <c r="L26" s="16"/>
    </row>
    <row r="27" spans="2:12" ht="15.75" thickBot="1" x14ac:dyDescent="0.3">
      <c r="B27" s="4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2:12" ht="15.75" thickTop="1" x14ac:dyDescent="0.25"/>
  </sheetData>
  <mergeCells count="3">
    <mergeCell ref="C5:K7"/>
    <mergeCell ref="C11:K15"/>
    <mergeCell ref="C16:K1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C77F-BB66-46F7-AF65-56E4512D4731}">
  <dimension ref="B1:G55"/>
  <sheetViews>
    <sheetView showGridLines="0" workbookViewId="0">
      <selection activeCell="G16" sqref="G16"/>
    </sheetView>
  </sheetViews>
  <sheetFormatPr defaultRowHeight="15" x14ac:dyDescent="0.25"/>
  <cols>
    <col min="1" max="1" width="1.85546875" customWidth="1"/>
    <col min="2" max="2" width="4.42578125" bestFit="1" customWidth="1"/>
    <col min="3" max="3" width="18.7109375" bestFit="1" customWidth="1"/>
  </cols>
  <sheetData>
    <row r="1" spans="2:7" ht="9" customHeight="1" x14ac:dyDescent="0.25"/>
    <row r="2" spans="2:7" ht="18.75" thickBot="1" x14ac:dyDescent="0.4">
      <c r="B2" s="12" t="s">
        <v>97</v>
      </c>
      <c r="C2" s="12" t="s">
        <v>96</v>
      </c>
      <c r="D2" s="12" t="s">
        <v>41</v>
      </c>
      <c r="E2" s="12" t="s">
        <v>42</v>
      </c>
      <c r="F2" s="12" t="s">
        <v>43</v>
      </c>
      <c r="G2" s="12" t="s">
        <v>44</v>
      </c>
    </row>
    <row r="3" spans="2:7" x14ac:dyDescent="0.25">
      <c r="B3" s="13">
        <v>1</v>
      </c>
      <c r="C3" s="13" t="s">
        <v>45</v>
      </c>
      <c r="D3" s="13">
        <v>60822</v>
      </c>
      <c r="E3" s="13">
        <v>12436</v>
      </c>
      <c r="F3" s="13">
        <v>1</v>
      </c>
      <c r="G3" s="13">
        <v>0</v>
      </c>
    </row>
    <row r="4" spans="2:7" x14ac:dyDescent="0.25">
      <c r="B4" s="13">
        <v>2</v>
      </c>
      <c r="C4" s="13" t="s">
        <v>46</v>
      </c>
      <c r="D4" s="13">
        <v>58246</v>
      </c>
      <c r="E4" s="13">
        <v>9275</v>
      </c>
      <c r="F4" s="13">
        <v>1</v>
      </c>
      <c r="G4" s="13">
        <v>0</v>
      </c>
    </row>
    <row r="5" spans="2:7" x14ac:dyDescent="0.25">
      <c r="B5" s="13">
        <v>3</v>
      </c>
      <c r="C5" s="13" t="s">
        <v>47</v>
      </c>
      <c r="D5" s="13">
        <v>47831</v>
      </c>
      <c r="E5" s="13">
        <v>8935</v>
      </c>
      <c r="F5" s="13">
        <v>1</v>
      </c>
      <c r="G5" s="13">
        <v>0</v>
      </c>
    </row>
    <row r="6" spans="2:7" x14ac:dyDescent="0.25">
      <c r="B6" s="13">
        <v>4</v>
      </c>
      <c r="C6" s="13" t="s">
        <v>48</v>
      </c>
      <c r="D6" s="13">
        <v>43130</v>
      </c>
      <c r="E6" s="13">
        <v>7807</v>
      </c>
      <c r="F6" s="13">
        <v>1</v>
      </c>
      <c r="G6" s="13">
        <v>0</v>
      </c>
    </row>
    <row r="7" spans="2:7" x14ac:dyDescent="0.25">
      <c r="B7" s="13">
        <v>5</v>
      </c>
      <c r="C7" s="13" t="s">
        <v>49</v>
      </c>
      <c r="D7" s="13">
        <v>43334</v>
      </c>
      <c r="E7" s="13">
        <v>8373</v>
      </c>
      <c r="F7" s="13">
        <v>1</v>
      </c>
      <c r="G7" s="13">
        <v>0</v>
      </c>
    </row>
    <row r="8" spans="2:7" x14ac:dyDescent="0.25">
      <c r="B8" s="13">
        <v>6</v>
      </c>
      <c r="C8" s="13" t="s">
        <v>50</v>
      </c>
      <c r="D8" s="13">
        <v>41596</v>
      </c>
      <c r="E8" s="13">
        <v>11285</v>
      </c>
      <c r="F8" s="13">
        <v>1</v>
      </c>
      <c r="G8" s="13">
        <v>0</v>
      </c>
    </row>
    <row r="9" spans="2:7" x14ac:dyDescent="0.25">
      <c r="B9" s="13">
        <v>7</v>
      </c>
      <c r="C9" s="13" t="s">
        <v>51</v>
      </c>
      <c r="D9" s="13">
        <v>58624</v>
      </c>
      <c r="E9" s="13">
        <v>12596</v>
      </c>
      <c r="F9" s="13">
        <v>1</v>
      </c>
      <c r="G9" s="13">
        <v>0</v>
      </c>
    </row>
    <row r="10" spans="2:7" x14ac:dyDescent="0.25">
      <c r="B10" s="13">
        <v>8</v>
      </c>
      <c r="C10" s="13" t="s">
        <v>52</v>
      </c>
      <c r="D10" s="13">
        <v>54895</v>
      </c>
      <c r="E10" s="13">
        <v>9880</v>
      </c>
      <c r="F10" s="13">
        <v>1</v>
      </c>
      <c r="G10" s="13">
        <v>0</v>
      </c>
    </row>
    <row r="11" spans="2:7" x14ac:dyDescent="0.25">
      <c r="B11" s="13">
        <v>9</v>
      </c>
      <c r="C11" s="13" t="s">
        <v>53</v>
      </c>
      <c r="D11" s="13">
        <v>49634</v>
      </c>
      <c r="E11" s="13">
        <v>9675</v>
      </c>
      <c r="F11" s="13">
        <v>1</v>
      </c>
      <c r="G11" s="13">
        <v>0</v>
      </c>
    </row>
    <row r="12" spans="2:7" x14ac:dyDescent="0.25">
      <c r="B12" s="13">
        <v>10</v>
      </c>
      <c r="C12" s="13" t="s">
        <v>54</v>
      </c>
      <c r="D12" s="13">
        <v>41839</v>
      </c>
      <c r="E12" s="13">
        <v>7840</v>
      </c>
      <c r="F12" s="13">
        <v>1</v>
      </c>
      <c r="G12" s="13">
        <v>0</v>
      </c>
    </row>
    <row r="13" spans="2:7" x14ac:dyDescent="0.25">
      <c r="B13" s="13">
        <v>11</v>
      </c>
      <c r="C13" s="13" t="s">
        <v>55</v>
      </c>
      <c r="D13" s="13">
        <v>42044</v>
      </c>
      <c r="E13" s="13">
        <v>7900</v>
      </c>
      <c r="F13" s="13">
        <v>1</v>
      </c>
      <c r="G13" s="13">
        <v>0</v>
      </c>
    </row>
    <row r="14" spans="2:7" x14ac:dyDescent="0.25">
      <c r="B14" s="13">
        <v>12</v>
      </c>
      <c r="C14" s="13" t="s">
        <v>56</v>
      </c>
      <c r="D14" s="13">
        <v>46527</v>
      </c>
      <c r="E14" s="13">
        <v>10206</v>
      </c>
      <c r="F14" s="13">
        <v>1</v>
      </c>
      <c r="G14" s="13">
        <v>0</v>
      </c>
    </row>
    <row r="15" spans="2:7" x14ac:dyDescent="0.25">
      <c r="B15" s="13">
        <v>13</v>
      </c>
      <c r="C15" s="13" t="s">
        <v>57</v>
      </c>
      <c r="D15" s="13">
        <v>59920</v>
      </c>
      <c r="E15" s="13">
        <v>13781</v>
      </c>
      <c r="F15" s="13">
        <v>1</v>
      </c>
      <c r="G15" s="13">
        <v>0</v>
      </c>
    </row>
    <row r="16" spans="2:7" x14ac:dyDescent="0.25">
      <c r="B16" s="13">
        <v>14</v>
      </c>
      <c r="C16" s="13" t="s">
        <v>58</v>
      </c>
      <c r="D16" s="13">
        <v>58537</v>
      </c>
      <c r="E16" s="13">
        <v>13551</v>
      </c>
      <c r="F16" s="13">
        <v>1</v>
      </c>
      <c r="G16" s="13">
        <v>0</v>
      </c>
    </row>
    <row r="17" spans="2:7" x14ac:dyDescent="0.25">
      <c r="B17" s="13">
        <v>15</v>
      </c>
      <c r="C17" s="13" t="s">
        <v>59</v>
      </c>
      <c r="D17" s="13">
        <v>38822</v>
      </c>
      <c r="E17" s="13">
        <v>7807</v>
      </c>
      <c r="F17" s="13">
        <v>1</v>
      </c>
      <c r="G17" s="13">
        <v>0</v>
      </c>
    </row>
    <row r="18" spans="2:7" x14ac:dyDescent="0.25">
      <c r="B18" s="13">
        <v>16</v>
      </c>
      <c r="C18" s="13" t="s">
        <v>60</v>
      </c>
      <c r="D18" s="13">
        <v>51937</v>
      </c>
      <c r="E18" s="13">
        <v>10034</v>
      </c>
      <c r="F18" s="13">
        <v>1</v>
      </c>
      <c r="G18" s="13">
        <v>0</v>
      </c>
    </row>
    <row r="19" spans="2:7" x14ac:dyDescent="0.25">
      <c r="B19" s="13">
        <v>17</v>
      </c>
      <c r="C19" s="13" t="s">
        <v>61</v>
      </c>
      <c r="D19" s="13">
        <v>54970</v>
      </c>
      <c r="E19" s="13">
        <v>10711</v>
      </c>
      <c r="F19" s="13">
        <v>1</v>
      </c>
      <c r="G19" s="13">
        <v>0</v>
      </c>
    </row>
    <row r="20" spans="2:7" x14ac:dyDescent="0.25">
      <c r="B20" s="13">
        <v>18</v>
      </c>
      <c r="C20" s="13" t="s">
        <v>62</v>
      </c>
      <c r="D20" s="13">
        <v>55956</v>
      </c>
      <c r="E20" s="13">
        <v>11089</v>
      </c>
      <c r="F20" s="13">
        <v>1</v>
      </c>
      <c r="G20" s="13">
        <v>0</v>
      </c>
    </row>
    <row r="21" spans="2:7" x14ac:dyDescent="0.25">
      <c r="B21" s="13">
        <v>19</v>
      </c>
      <c r="C21" s="13" t="s">
        <v>63</v>
      </c>
      <c r="D21" s="13">
        <v>35378</v>
      </c>
      <c r="E21" s="13">
        <v>7911</v>
      </c>
      <c r="F21" s="13">
        <v>1</v>
      </c>
      <c r="G21" s="13">
        <v>0</v>
      </c>
    </row>
    <row r="22" spans="2:7" x14ac:dyDescent="0.25">
      <c r="B22" s="13">
        <v>20</v>
      </c>
      <c r="C22" s="13" t="s">
        <v>64</v>
      </c>
      <c r="D22" s="13">
        <v>48370</v>
      </c>
      <c r="E22" s="13">
        <v>12475</v>
      </c>
      <c r="F22" s="13">
        <v>1</v>
      </c>
      <c r="G22" s="13">
        <v>0</v>
      </c>
    </row>
    <row r="23" spans="2:7" x14ac:dyDescent="0.25">
      <c r="B23" s="13">
        <v>21</v>
      </c>
      <c r="C23" s="13" t="s">
        <v>65</v>
      </c>
      <c r="D23" s="13">
        <v>47901</v>
      </c>
      <c r="E23" s="13">
        <v>9965</v>
      </c>
      <c r="F23" s="13">
        <v>1</v>
      </c>
      <c r="G23" s="13">
        <v>0</v>
      </c>
    </row>
    <row r="24" spans="2:7" x14ac:dyDescent="0.25">
      <c r="B24" s="13">
        <v>22</v>
      </c>
      <c r="C24" s="13" t="s">
        <v>66</v>
      </c>
      <c r="D24" s="13">
        <v>43389</v>
      </c>
      <c r="E24" s="13">
        <v>7706</v>
      </c>
      <c r="F24" s="13">
        <v>0</v>
      </c>
      <c r="G24" s="13">
        <v>1</v>
      </c>
    </row>
    <row r="25" spans="2:7" x14ac:dyDescent="0.25">
      <c r="B25" s="13">
        <v>23</v>
      </c>
      <c r="C25" s="13" t="s">
        <v>67</v>
      </c>
      <c r="D25" s="13">
        <v>44245</v>
      </c>
      <c r="E25" s="13">
        <v>8402</v>
      </c>
      <c r="F25" s="13">
        <v>0</v>
      </c>
      <c r="G25" s="13">
        <v>1</v>
      </c>
    </row>
    <row r="26" spans="2:7" x14ac:dyDescent="0.25">
      <c r="B26" s="13">
        <v>24</v>
      </c>
      <c r="C26" s="13" t="s">
        <v>68</v>
      </c>
      <c r="D26" s="13">
        <v>54680</v>
      </c>
      <c r="E26" s="13">
        <v>12036</v>
      </c>
      <c r="F26" s="13">
        <v>0</v>
      </c>
      <c r="G26" s="13">
        <v>1</v>
      </c>
    </row>
    <row r="27" spans="2:7" x14ac:dyDescent="0.25">
      <c r="B27" s="13">
        <v>25</v>
      </c>
      <c r="C27" s="13" t="s">
        <v>69</v>
      </c>
      <c r="D27" s="13">
        <v>59000</v>
      </c>
      <c r="E27" s="13">
        <v>15508</v>
      </c>
      <c r="F27" s="13">
        <v>0</v>
      </c>
      <c r="G27" s="13">
        <v>1</v>
      </c>
    </row>
    <row r="28" spans="2:7" x14ac:dyDescent="0.25">
      <c r="B28" s="13">
        <v>26</v>
      </c>
      <c r="C28" s="13" t="s">
        <v>70</v>
      </c>
      <c r="D28" s="13">
        <v>45308</v>
      </c>
      <c r="E28" s="13">
        <v>7762</v>
      </c>
      <c r="F28" s="13">
        <v>0</v>
      </c>
      <c r="G28" s="13">
        <v>1</v>
      </c>
    </row>
    <row r="29" spans="2:7" x14ac:dyDescent="0.25">
      <c r="B29" s="13">
        <v>27</v>
      </c>
      <c r="C29" s="13" t="s">
        <v>71</v>
      </c>
      <c r="D29" s="13">
        <v>49905</v>
      </c>
      <c r="E29" s="13">
        <v>8534</v>
      </c>
      <c r="F29" s="13">
        <v>0</v>
      </c>
      <c r="G29" s="13">
        <v>1</v>
      </c>
    </row>
    <row r="30" spans="2:7" x14ac:dyDescent="0.25">
      <c r="B30" s="13">
        <v>28</v>
      </c>
      <c r="C30" s="13" t="s">
        <v>72</v>
      </c>
      <c r="D30" s="13">
        <v>43646</v>
      </c>
      <c r="E30" s="13">
        <v>8300</v>
      </c>
      <c r="F30" s="13">
        <v>0</v>
      </c>
      <c r="G30" s="13">
        <v>1</v>
      </c>
    </row>
    <row r="31" spans="2:7" x14ac:dyDescent="0.25">
      <c r="B31" s="13">
        <v>29</v>
      </c>
      <c r="C31" s="13" t="s">
        <v>73</v>
      </c>
      <c r="D31" s="13">
        <v>42816</v>
      </c>
      <c r="E31" s="13">
        <v>8519</v>
      </c>
      <c r="F31" s="13">
        <v>0</v>
      </c>
      <c r="G31" s="13">
        <v>1</v>
      </c>
    </row>
    <row r="32" spans="2:7" x14ac:dyDescent="0.25">
      <c r="B32" s="13">
        <v>30</v>
      </c>
      <c r="C32" s="13" t="s">
        <v>74</v>
      </c>
      <c r="D32" s="13">
        <v>56927</v>
      </c>
      <c r="E32" s="13">
        <v>9771</v>
      </c>
      <c r="F32" s="13">
        <v>0</v>
      </c>
      <c r="G32" s="13">
        <v>1</v>
      </c>
    </row>
    <row r="33" spans="2:7" x14ac:dyDescent="0.25">
      <c r="B33" s="13">
        <v>31</v>
      </c>
      <c r="C33" s="13" t="s">
        <v>75</v>
      </c>
      <c r="D33" s="13">
        <v>40182</v>
      </c>
      <c r="E33" s="13">
        <v>7215</v>
      </c>
      <c r="F33" s="13">
        <v>0</v>
      </c>
      <c r="G33" s="13">
        <v>1</v>
      </c>
    </row>
    <row r="34" spans="2:7" x14ac:dyDescent="0.25">
      <c r="B34" s="13">
        <v>32</v>
      </c>
      <c r="C34" s="13" t="s">
        <v>76</v>
      </c>
      <c r="D34" s="13">
        <v>46410</v>
      </c>
      <c r="E34" s="13">
        <v>7675</v>
      </c>
      <c r="F34" s="13">
        <v>0</v>
      </c>
      <c r="G34" s="13">
        <v>1</v>
      </c>
    </row>
    <row r="35" spans="2:7" x14ac:dyDescent="0.25">
      <c r="B35" s="13">
        <v>33</v>
      </c>
      <c r="C35" s="13" t="s">
        <v>77</v>
      </c>
      <c r="D35" s="13">
        <v>42379</v>
      </c>
      <c r="E35" s="13">
        <v>6944</v>
      </c>
      <c r="F35" s="13">
        <v>0</v>
      </c>
      <c r="G35" s="13">
        <v>1</v>
      </c>
    </row>
    <row r="36" spans="2:7" x14ac:dyDescent="0.25">
      <c r="B36" s="13">
        <v>34</v>
      </c>
      <c r="C36" s="13" t="s">
        <v>78</v>
      </c>
      <c r="D36" s="13">
        <v>44133</v>
      </c>
      <c r="E36" s="13">
        <v>8377</v>
      </c>
      <c r="F36" s="13">
        <v>0</v>
      </c>
      <c r="G36" s="13">
        <v>1</v>
      </c>
    </row>
    <row r="37" spans="2:7" x14ac:dyDescent="0.25">
      <c r="B37" s="13">
        <v>35</v>
      </c>
      <c r="C37" s="13" t="s">
        <v>79</v>
      </c>
      <c r="D37" s="13">
        <v>43816</v>
      </c>
      <c r="E37" s="13">
        <v>6979</v>
      </c>
      <c r="F37" s="13">
        <v>0</v>
      </c>
      <c r="G37" s="13">
        <v>1</v>
      </c>
    </row>
    <row r="38" spans="2:7" x14ac:dyDescent="0.25">
      <c r="B38" s="13">
        <v>36</v>
      </c>
      <c r="C38" s="13" t="s">
        <v>80</v>
      </c>
      <c r="D38" s="13">
        <v>44897</v>
      </c>
      <c r="E38" s="13">
        <v>7547</v>
      </c>
      <c r="F38" s="13">
        <v>0</v>
      </c>
      <c r="G38" s="13">
        <v>1</v>
      </c>
    </row>
    <row r="39" spans="2:7" x14ac:dyDescent="0.25">
      <c r="B39" s="13">
        <v>37</v>
      </c>
      <c r="C39" s="13" t="s">
        <v>81</v>
      </c>
      <c r="D39" s="13">
        <v>44727</v>
      </c>
      <c r="E39" s="13">
        <v>9275</v>
      </c>
      <c r="F39" s="13">
        <v>0</v>
      </c>
      <c r="G39" s="13">
        <v>1</v>
      </c>
    </row>
    <row r="40" spans="2:7" x14ac:dyDescent="0.25">
      <c r="B40" s="13">
        <v>38</v>
      </c>
      <c r="C40" s="13" t="s">
        <v>82</v>
      </c>
      <c r="D40" s="13">
        <v>40531</v>
      </c>
      <c r="E40" s="13">
        <v>9886</v>
      </c>
      <c r="F40" s="13">
        <v>0</v>
      </c>
      <c r="G40" s="13">
        <v>1</v>
      </c>
    </row>
    <row r="41" spans="2:7" x14ac:dyDescent="0.25">
      <c r="B41" s="13">
        <v>39</v>
      </c>
      <c r="C41" s="13" t="s">
        <v>83</v>
      </c>
      <c r="D41" s="13">
        <v>54658</v>
      </c>
      <c r="E41" s="13">
        <v>10171</v>
      </c>
      <c r="F41" s="13">
        <v>0</v>
      </c>
      <c r="G41" s="13">
        <v>0</v>
      </c>
    </row>
    <row r="42" spans="2:7" x14ac:dyDescent="0.25">
      <c r="B42" s="13">
        <v>40</v>
      </c>
      <c r="C42" s="13" t="s">
        <v>84</v>
      </c>
      <c r="D42" s="13">
        <v>45941</v>
      </c>
      <c r="E42" s="13">
        <v>5585</v>
      </c>
      <c r="F42" s="13">
        <v>0</v>
      </c>
      <c r="G42" s="13">
        <v>0</v>
      </c>
    </row>
    <row r="43" spans="2:7" x14ac:dyDescent="0.25">
      <c r="B43" s="13">
        <v>41</v>
      </c>
      <c r="C43" s="13" t="s">
        <v>85</v>
      </c>
      <c r="D43" s="13">
        <v>63640</v>
      </c>
      <c r="E43" s="13">
        <v>8486</v>
      </c>
      <c r="F43" s="13">
        <v>0</v>
      </c>
      <c r="G43" s="13">
        <v>0</v>
      </c>
    </row>
    <row r="44" spans="2:7" x14ac:dyDescent="0.25">
      <c r="B44" s="13">
        <v>42</v>
      </c>
      <c r="C44" s="13" t="s">
        <v>86</v>
      </c>
      <c r="D44" s="13">
        <v>45833</v>
      </c>
      <c r="E44" s="13">
        <v>8861</v>
      </c>
      <c r="F44" s="13">
        <v>0</v>
      </c>
      <c r="G44" s="13">
        <v>0</v>
      </c>
    </row>
    <row r="45" spans="2:7" x14ac:dyDescent="0.25">
      <c r="B45" s="13">
        <v>43</v>
      </c>
      <c r="C45" s="13" t="s">
        <v>87</v>
      </c>
      <c r="D45" s="13">
        <v>51922</v>
      </c>
      <c r="E45" s="13">
        <v>9879</v>
      </c>
      <c r="F45" s="13">
        <v>0</v>
      </c>
      <c r="G45" s="13">
        <v>0</v>
      </c>
    </row>
    <row r="46" spans="2:7" x14ac:dyDescent="0.25">
      <c r="B46" s="13">
        <v>44</v>
      </c>
      <c r="C46" s="13" t="s">
        <v>88</v>
      </c>
      <c r="D46" s="13">
        <v>42798</v>
      </c>
      <c r="E46" s="13">
        <v>7042</v>
      </c>
      <c r="F46" s="13">
        <v>0</v>
      </c>
      <c r="G46" s="13">
        <v>0</v>
      </c>
    </row>
    <row r="47" spans="2:7" x14ac:dyDescent="0.25">
      <c r="B47" s="13">
        <v>45</v>
      </c>
      <c r="C47" s="13" t="s">
        <v>89</v>
      </c>
      <c r="D47" s="13">
        <v>41225</v>
      </c>
      <c r="E47" s="13">
        <v>8361</v>
      </c>
      <c r="F47" s="13">
        <v>0</v>
      </c>
      <c r="G47" s="13">
        <v>0</v>
      </c>
    </row>
    <row r="48" spans="2:7" x14ac:dyDescent="0.25">
      <c r="B48" s="13">
        <v>46</v>
      </c>
      <c r="C48" s="13" t="s">
        <v>90</v>
      </c>
      <c r="D48" s="13">
        <v>45342</v>
      </c>
      <c r="E48" s="13">
        <v>6755</v>
      </c>
      <c r="F48" s="13">
        <v>0</v>
      </c>
      <c r="G48" s="13">
        <v>0</v>
      </c>
    </row>
    <row r="49" spans="2:7" x14ac:dyDescent="0.25">
      <c r="B49" s="13">
        <v>47</v>
      </c>
      <c r="C49" s="13" t="s">
        <v>91</v>
      </c>
      <c r="D49" s="13">
        <v>42780</v>
      </c>
      <c r="E49" s="13">
        <v>8622</v>
      </c>
      <c r="F49" s="13">
        <v>0</v>
      </c>
      <c r="G49" s="13">
        <v>0</v>
      </c>
    </row>
    <row r="50" spans="2:7" x14ac:dyDescent="0.25">
      <c r="B50" s="13">
        <v>48</v>
      </c>
      <c r="C50" s="13" t="s">
        <v>92</v>
      </c>
      <c r="D50" s="13">
        <v>50911</v>
      </c>
      <c r="E50" s="13">
        <v>8649</v>
      </c>
      <c r="F50" s="13">
        <v>0</v>
      </c>
      <c r="G50" s="13">
        <v>0</v>
      </c>
    </row>
    <row r="51" spans="2:7" x14ac:dyDescent="0.25">
      <c r="B51" s="13">
        <v>49</v>
      </c>
      <c r="C51" s="13" t="s">
        <v>93</v>
      </c>
      <c r="D51" s="13">
        <v>40566</v>
      </c>
      <c r="E51" s="13">
        <v>5347</v>
      </c>
      <c r="F51" s="13">
        <v>0</v>
      </c>
      <c r="G51" s="13">
        <v>0</v>
      </c>
    </row>
    <row r="52" spans="2:7" x14ac:dyDescent="0.25">
      <c r="B52" s="13">
        <v>50</v>
      </c>
      <c r="C52" s="13" t="s">
        <v>94</v>
      </c>
      <c r="D52" s="13">
        <v>47882</v>
      </c>
      <c r="E52" s="13">
        <v>7958</v>
      </c>
      <c r="F52" s="13">
        <v>0</v>
      </c>
      <c r="G52" s="13">
        <v>0</v>
      </c>
    </row>
    <row r="53" spans="2:7" ht="15.75" thickBot="1" x14ac:dyDescent="0.3">
      <c r="B53" s="14">
        <v>51</v>
      </c>
      <c r="C53" s="14" t="s">
        <v>95</v>
      </c>
      <c r="D53" s="14">
        <v>50692</v>
      </c>
      <c r="E53" s="14">
        <v>11596</v>
      </c>
      <c r="F53" s="14">
        <v>0</v>
      </c>
      <c r="G53" s="14">
        <v>0</v>
      </c>
    </row>
    <row r="54" spans="2:7" ht="8.25" customHeight="1" x14ac:dyDescent="0.25"/>
    <row r="55" spans="2:7" ht="11.25" customHeight="1" x14ac:dyDescent="0.25">
      <c r="B55" s="22" t="s">
        <v>98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362D-B5E7-4952-9646-C2A71C10F545}">
  <dimension ref="B1:M56"/>
  <sheetViews>
    <sheetView showGridLines="0" tabSelected="1" topLeftCell="B1" workbookViewId="0">
      <selection activeCell="I21" sqref="I21"/>
    </sheetView>
  </sheetViews>
  <sheetFormatPr defaultRowHeight="15" x14ac:dyDescent="0.25"/>
  <cols>
    <col min="1" max="1" width="1.85546875" customWidth="1"/>
    <col min="2" max="2" width="4.42578125" bestFit="1" customWidth="1"/>
    <col min="3" max="3" width="18.7109375" bestFit="1" customWidth="1"/>
    <col min="4" max="5" width="11.28515625" bestFit="1" customWidth="1"/>
    <col min="8" max="8" width="3.42578125" customWidth="1"/>
    <col min="9" max="10" width="15.85546875" customWidth="1"/>
    <col min="11" max="11" width="3.42578125" customWidth="1"/>
    <col min="12" max="13" width="17.85546875" bestFit="1" customWidth="1"/>
  </cols>
  <sheetData>
    <row r="1" spans="2:13" ht="9" customHeight="1" x14ac:dyDescent="0.25"/>
    <row r="2" spans="2:13" ht="18" customHeight="1" thickBot="1" x14ac:dyDescent="0.3">
      <c r="B2" s="30" t="s">
        <v>103</v>
      </c>
      <c r="C2" s="30"/>
      <c r="D2" s="30"/>
      <c r="E2" s="30"/>
      <c r="F2" s="30"/>
      <c r="G2" s="30"/>
      <c r="H2" s="21"/>
      <c r="I2" s="30" t="s">
        <v>24</v>
      </c>
      <c r="J2" s="30"/>
      <c r="K2" s="21"/>
      <c r="L2" s="30" t="s">
        <v>25</v>
      </c>
      <c r="M2" s="30"/>
    </row>
    <row r="3" spans="2:13" ht="18" customHeight="1" thickBot="1" x14ac:dyDescent="0.3">
      <c r="B3" s="24" t="s">
        <v>97</v>
      </c>
      <c r="C3" s="24" t="s">
        <v>96</v>
      </c>
      <c r="D3" s="24" t="s">
        <v>41</v>
      </c>
      <c r="E3" s="24" t="s">
        <v>42</v>
      </c>
      <c r="F3" s="24" t="s">
        <v>99</v>
      </c>
      <c r="G3" s="24" t="s">
        <v>101</v>
      </c>
      <c r="I3" s="25"/>
      <c r="J3" s="25" t="s">
        <v>17</v>
      </c>
      <c r="L3" s="24" t="s">
        <v>110</v>
      </c>
      <c r="M3" s="24" t="s">
        <v>115</v>
      </c>
    </row>
    <row r="4" spans="2:13" ht="18" x14ac:dyDescent="0.35">
      <c r="B4" s="28">
        <v>1</v>
      </c>
      <c r="C4" s="28" t="s">
        <v>45</v>
      </c>
      <c r="D4" s="33">
        <v>60822</v>
      </c>
      <c r="E4" s="33">
        <v>12436</v>
      </c>
      <c r="F4" s="28">
        <v>1</v>
      </c>
      <c r="G4" s="28">
        <v>0</v>
      </c>
      <c r="I4" s="26" t="s">
        <v>111</v>
      </c>
      <c r="J4" s="31">
        <f>'Resultados com Dummies'!B17</f>
        <v>28694.918045771701</v>
      </c>
      <c r="L4" s="33">
        <f>$J$4+$J$5*F4+$J$6*G4+$J$7*E4</f>
        <v>54846.360374575859</v>
      </c>
      <c r="M4" s="33">
        <f>$J$13+$J$14*E4</f>
        <v>55011.453728493791</v>
      </c>
    </row>
    <row r="5" spans="2:13" ht="18" x14ac:dyDescent="0.35">
      <c r="B5" s="28">
        <v>2</v>
      </c>
      <c r="C5" s="28" t="s">
        <v>46</v>
      </c>
      <c r="D5" s="33">
        <v>58246</v>
      </c>
      <c r="E5" s="33">
        <v>9275</v>
      </c>
      <c r="F5" s="28">
        <v>1</v>
      </c>
      <c r="G5" s="28">
        <v>0</v>
      </c>
      <c r="I5" s="26" t="s">
        <v>112</v>
      </c>
      <c r="J5" s="31">
        <f>'Resultados com Dummies'!B19</f>
        <v>-2954.1267536486907</v>
      </c>
      <c r="L5" s="33">
        <f t="shared" ref="L5:M54" si="0">$J$4+$J$5*F5+$J$6*G5+$J$7*E5</f>
        <v>47448.265820890316</v>
      </c>
      <c r="M5" s="33">
        <f t="shared" ref="M5:M54" si="1">$J$13+$J$14*E5</f>
        <v>48142.857708560725</v>
      </c>
    </row>
    <row r="6" spans="2:13" ht="18" x14ac:dyDescent="0.35">
      <c r="B6" s="28">
        <v>3</v>
      </c>
      <c r="C6" s="28" t="s">
        <v>47</v>
      </c>
      <c r="D6" s="33">
        <v>47831</v>
      </c>
      <c r="E6" s="33">
        <v>8935</v>
      </c>
      <c r="F6" s="28">
        <v>1</v>
      </c>
      <c r="G6" s="28">
        <v>0</v>
      </c>
      <c r="I6" s="26" t="s">
        <v>113</v>
      </c>
      <c r="J6" s="31">
        <f>'Resultados com Dummies'!B20</f>
        <v>-3112.194806257753</v>
      </c>
      <c r="L6" s="33">
        <f t="shared" si="0"/>
        <v>46652.520123878901</v>
      </c>
      <c r="M6" s="33">
        <f t="shared" si="1"/>
        <v>47404.065349567609</v>
      </c>
    </row>
    <row r="7" spans="2:13" ht="18.75" thickBot="1" x14ac:dyDescent="0.4">
      <c r="B7" s="28">
        <v>4</v>
      </c>
      <c r="C7" s="28" t="s">
        <v>48</v>
      </c>
      <c r="D7" s="33">
        <v>43130</v>
      </c>
      <c r="E7" s="33">
        <v>7807</v>
      </c>
      <c r="F7" s="28">
        <v>1</v>
      </c>
      <c r="G7" s="28">
        <v>0</v>
      </c>
      <c r="I7" s="27" t="s">
        <v>114</v>
      </c>
      <c r="J7" s="32">
        <f>'Resultados com Dummies'!B18</f>
        <v>2.3404285206218121</v>
      </c>
      <c r="L7" s="33">
        <f t="shared" si="0"/>
        <v>44012.516752617492</v>
      </c>
      <c r="M7" s="33">
        <f t="shared" si="1"/>
        <v>44953.013052672803</v>
      </c>
    </row>
    <row r="8" spans="2:13" x14ac:dyDescent="0.25">
      <c r="B8" s="28">
        <v>5</v>
      </c>
      <c r="C8" s="28" t="s">
        <v>49</v>
      </c>
      <c r="D8" s="33">
        <v>43334</v>
      </c>
      <c r="E8" s="33">
        <v>8373</v>
      </c>
      <c r="F8" s="28">
        <v>1</v>
      </c>
      <c r="G8" s="28">
        <v>0</v>
      </c>
      <c r="L8" s="33">
        <f t="shared" si="0"/>
        <v>45337.199295289436</v>
      </c>
      <c r="M8" s="33">
        <f t="shared" si="1"/>
        <v>46182.885038526045</v>
      </c>
    </row>
    <row r="9" spans="2:13" x14ac:dyDescent="0.25">
      <c r="B9" s="28">
        <v>6</v>
      </c>
      <c r="C9" s="28" t="s">
        <v>50</v>
      </c>
      <c r="D9" s="33">
        <v>41596</v>
      </c>
      <c r="E9" s="33">
        <v>11285</v>
      </c>
      <c r="F9" s="28">
        <v>1</v>
      </c>
      <c r="G9" s="28">
        <v>0</v>
      </c>
      <c r="L9" s="33">
        <f t="shared" si="0"/>
        <v>52152.527147340159</v>
      </c>
      <c r="M9" s="33">
        <f t="shared" si="1"/>
        <v>52510.424301431798</v>
      </c>
    </row>
    <row r="10" spans="2:13" x14ac:dyDescent="0.25">
      <c r="B10" s="28">
        <v>7</v>
      </c>
      <c r="C10" s="28" t="s">
        <v>51</v>
      </c>
      <c r="D10" s="33">
        <v>58624</v>
      </c>
      <c r="E10" s="33">
        <v>12596</v>
      </c>
      <c r="F10" s="28">
        <v>1</v>
      </c>
      <c r="G10" s="28">
        <v>0</v>
      </c>
      <c r="L10" s="33">
        <f t="shared" si="0"/>
        <v>55220.828937875354</v>
      </c>
      <c r="M10" s="33">
        <f t="shared" si="1"/>
        <v>55359.120720961138</v>
      </c>
    </row>
    <row r="11" spans="2:13" ht="15.75" thickBot="1" x14ac:dyDescent="0.3">
      <c r="B11" s="28">
        <v>8</v>
      </c>
      <c r="C11" s="28" t="s">
        <v>52</v>
      </c>
      <c r="D11" s="33">
        <v>54895</v>
      </c>
      <c r="E11" s="33">
        <v>9880</v>
      </c>
      <c r="F11" s="28">
        <v>1</v>
      </c>
      <c r="G11" s="28">
        <v>0</v>
      </c>
      <c r="L11" s="33">
        <f t="shared" si="0"/>
        <v>48864.22507586651</v>
      </c>
      <c r="M11" s="33">
        <f t="shared" si="1"/>
        <v>49457.473523827888</v>
      </c>
    </row>
    <row r="12" spans="2:13" ht="15.75" thickBot="1" x14ac:dyDescent="0.3">
      <c r="B12" s="28">
        <v>9</v>
      </c>
      <c r="C12" s="28" t="s">
        <v>53</v>
      </c>
      <c r="D12" s="33">
        <v>49634</v>
      </c>
      <c r="E12" s="33">
        <v>9675</v>
      </c>
      <c r="F12" s="28">
        <v>1</v>
      </c>
      <c r="G12" s="28">
        <v>0</v>
      </c>
      <c r="I12" s="25"/>
      <c r="J12" s="25" t="s">
        <v>17</v>
      </c>
      <c r="L12" s="33">
        <f t="shared" si="0"/>
        <v>48384.437229139039</v>
      </c>
      <c r="M12" s="33">
        <f t="shared" si="1"/>
        <v>49012.025189729102</v>
      </c>
    </row>
    <row r="13" spans="2:13" x14ac:dyDescent="0.25">
      <c r="B13" s="28">
        <v>10</v>
      </c>
      <c r="C13" s="28" t="s">
        <v>54</v>
      </c>
      <c r="D13" s="33">
        <v>41839</v>
      </c>
      <c r="E13" s="33">
        <v>7840</v>
      </c>
      <c r="F13" s="28">
        <v>1</v>
      </c>
      <c r="G13" s="28">
        <v>0</v>
      </c>
      <c r="I13" s="26" t="s">
        <v>11</v>
      </c>
      <c r="J13" s="31">
        <f>'Resultados sem Dummies'!B17</f>
        <v>27989.036738969087</v>
      </c>
      <c r="L13" s="33">
        <f t="shared" si="0"/>
        <v>44089.750893798016</v>
      </c>
      <c r="M13" s="33">
        <f t="shared" si="1"/>
        <v>45024.719369869184</v>
      </c>
    </row>
    <row r="14" spans="2:13" ht="15.75" thickBot="1" x14ac:dyDescent="0.3">
      <c r="B14" s="28">
        <v>11</v>
      </c>
      <c r="C14" s="28" t="s">
        <v>55</v>
      </c>
      <c r="D14" s="33">
        <v>42044</v>
      </c>
      <c r="E14" s="33">
        <v>7900</v>
      </c>
      <c r="F14" s="28">
        <v>1</v>
      </c>
      <c r="G14" s="28">
        <v>0</v>
      </c>
      <c r="I14" s="27" t="s">
        <v>42</v>
      </c>
      <c r="J14" s="32">
        <f>'Resultados sem Dummies'!B18</f>
        <v>2.1729187029209314</v>
      </c>
      <c r="L14" s="33">
        <f t="shared" si="0"/>
        <v>44230.176605035325</v>
      </c>
      <c r="M14" s="33">
        <f t="shared" si="1"/>
        <v>45155.094492044445</v>
      </c>
    </row>
    <row r="15" spans="2:13" x14ac:dyDescent="0.25">
      <c r="B15" s="28">
        <v>12</v>
      </c>
      <c r="C15" s="28" t="s">
        <v>56</v>
      </c>
      <c r="D15" s="33">
        <v>46527</v>
      </c>
      <c r="E15" s="33">
        <v>10206</v>
      </c>
      <c r="F15" s="28">
        <v>1</v>
      </c>
      <c r="G15" s="28">
        <v>0</v>
      </c>
      <c r="L15" s="33">
        <f t="shared" si="0"/>
        <v>49627.204773589227</v>
      </c>
      <c r="M15" s="33">
        <f t="shared" si="1"/>
        <v>50165.845020980109</v>
      </c>
    </row>
    <row r="16" spans="2:13" x14ac:dyDescent="0.25">
      <c r="B16" s="28">
        <v>13</v>
      </c>
      <c r="C16" s="28" t="s">
        <v>57</v>
      </c>
      <c r="D16" s="33">
        <v>59920</v>
      </c>
      <c r="E16" s="33">
        <v>13781</v>
      </c>
      <c r="F16" s="28">
        <v>1</v>
      </c>
      <c r="G16" s="28">
        <v>0</v>
      </c>
      <c r="L16" s="33">
        <f t="shared" si="0"/>
        <v>57994.236734812206</v>
      </c>
      <c r="M16" s="33">
        <f t="shared" si="1"/>
        <v>57934.029383922447</v>
      </c>
    </row>
    <row r="17" spans="2:13" x14ac:dyDescent="0.25">
      <c r="B17" s="28">
        <v>14</v>
      </c>
      <c r="C17" s="28" t="s">
        <v>58</v>
      </c>
      <c r="D17" s="33">
        <v>58537</v>
      </c>
      <c r="E17" s="33">
        <v>13551</v>
      </c>
      <c r="F17" s="28">
        <v>1</v>
      </c>
      <c r="G17" s="28">
        <v>0</v>
      </c>
      <c r="L17" s="33">
        <f t="shared" si="0"/>
        <v>57455.938175069183</v>
      </c>
      <c r="M17" s="33">
        <f t="shared" si="1"/>
        <v>57434.258082250628</v>
      </c>
    </row>
    <row r="18" spans="2:13" x14ac:dyDescent="0.25">
      <c r="B18" s="28">
        <v>15</v>
      </c>
      <c r="C18" s="28" t="s">
        <v>59</v>
      </c>
      <c r="D18" s="33">
        <v>38822</v>
      </c>
      <c r="E18" s="33">
        <v>7807</v>
      </c>
      <c r="F18" s="28">
        <v>1</v>
      </c>
      <c r="G18" s="28">
        <v>0</v>
      </c>
      <c r="L18" s="33">
        <f t="shared" si="0"/>
        <v>44012.516752617492</v>
      </c>
      <c r="M18" s="33">
        <f t="shared" si="1"/>
        <v>44953.013052672803</v>
      </c>
    </row>
    <row r="19" spans="2:13" x14ac:dyDescent="0.25">
      <c r="B19" s="28">
        <v>16</v>
      </c>
      <c r="C19" s="28" t="s">
        <v>60</v>
      </c>
      <c r="D19" s="33">
        <v>51937</v>
      </c>
      <c r="E19" s="33">
        <v>10034</v>
      </c>
      <c r="F19" s="28">
        <v>1</v>
      </c>
      <c r="G19" s="28">
        <v>0</v>
      </c>
      <c r="L19" s="33">
        <f t="shared" si="0"/>
        <v>49224.651068042273</v>
      </c>
      <c r="M19" s="33">
        <f t="shared" si="1"/>
        <v>49792.103004077711</v>
      </c>
    </row>
    <row r="20" spans="2:13" x14ac:dyDescent="0.25">
      <c r="B20" s="28">
        <v>17</v>
      </c>
      <c r="C20" s="28" t="s">
        <v>61</v>
      </c>
      <c r="D20" s="33">
        <v>54970</v>
      </c>
      <c r="E20" s="33">
        <v>10711</v>
      </c>
      <c r="F20" s="28">
        <v>1</v>
      </c>
      <c r="G20" s="28">
        <v>0</v>
      </c>
      <c r="L20" s="33">
        <f t="shared" si="0"/>
        <v>50809.121176503235</v>
      </c>
      <c r="M20" s="33">
        <f t="shared" si="1"/>
        <v>51263.168965955185</v>
      </c>
    </row>
    <row r="21" spans="2:13" x14ac:dyDescent="0.25">
      <c r="B21" s="28">
        <v>18</v>
      </c>
      <c r="C21" s="28" t="s">
        <v>62</v>
      </c>
      <c r="D21" s="33">
        <v>55956</v>
      </c>
      <c r="E21" s="33">
        <v>11089</v>
      </c>
      <c r="F21" s="28">
        <v>1</v>
      </c>
      <c r="G21" s="28">
        <v>0</v>
      </c>
      <c r="L21" s="33">
        <f t="shared" si="0"/>
        <v>51693.803157298287</v>
      </c>
      <c r="M21" s="33">
        <f t="shared" si="1"/>
        <v>52084.532235659295</v>
      </c>
    </row>
    <row r="22" spans="2:13" x14ac:dyDescent="0.25">
      <c r="B22" s="28">
        <v>19</v>
      </c>
      <c r="C22" s="28" t="s">
        <v>63</v>
      </c>
      <c r="D22" s="33">
        <v>35378</v>
      </c>
      <c r="E22" s="33">
        <v>7911</v>
      </c>
      <c r="F22" s="28">
        <v>1</v>
      </c>
      <c r="G22" s="28">
        <v>0</v>
      </c>
      <c r="L22" s="33">
        <f t="shared" si="0"/>
        <v>44255.921318762164</v>
      </c>
      <c r="M22" s="33">
        <f t="shared" si="1"/>
        <v>45178.996597776575</v>
      </c>
    </row>
    <row r="23" spans="2:13" x14ac:dyDescent="0.25">
      <c r="B23" s="28">
        <v>20</v>
      </c>
      <c r="C23" s="28" t="s">
        <v>64</v>
      </c>
      <c r="D23" s="33">
        <v>48370</v>
      </c>
      <c r="E23" s="33">
        <v>12475</v>
      </c>
      <c r="F23" s="28">
        <v>1</v>
      </c>
      <c r="G23" s="28">
        <v>0</v>
      </c>
      <c r="L23" s="33">
        <f t="shared" si="0"/>
        <v>54937.637086880117</v>
      </c>
      <c r="M23" s="33">
        <f t="shared" si="1"/>
        <v>55096.197557907704</v>
      </c>
    </row>
    <row r="24" spans="2:13" x14ac:dyDescent="0.25">
      <c r="B24" s="28">
        <v>21</v>
      </c>
      <c r="C24" s="28" t="s">
        <v>65</v>
      </c>
      <c r="D24" s="33">
        <v>47901</v>
      </c>
      <c r="E24" s="33">
        <v>9965</v>
      </c>
      <c r="F24" s="28">
        <v>1</v>
      </c>
      <c r="G24" s="28">
        <v>0</v>
      </c>
      <c r="L24" s="33">
        <f t="shared" si="0"/>
        <v>49063.161500119371</v>
      </c>
      <c r="M24" s="33">
        <f t="shared" si="1"/>
        <v>49642.171613576167</v>
      </c>
    </row>
    <row r="25" spans="2:13" x14ac:dyDescent="0.25">
      <c r="B25" s="28">
        <v>22</v>
      </c>
      <c r="C25" s="28" t="s">
        <v>66</v>
      </c>
      <c r="D25" s="33">
        <v>43389</v>
      </c>
      <c r="E25" s="33">
        <v>7706</v>
      </c>
      <c r="F25" s="28">
        <v>0</v>
      </c>
      <c r="G25" s="28">
        <v>1</v>
      </c>
      <c r="L25" s="33">
        <f t="shared" si="0"/>
        <v>43618.065419425635</v>
      </c>
      <c r="M25" s="33">
        <f t="shared" si="1"/>
        <v>44733.548263677789</v>
      </c>
    </row>
    <row r="26" spans="2:13" x14ac:dyDescent="0.25">
      <c r="B26" s="28">
        <v>23</v>
      </c>
      <c r="C26" s="28" t="s">
        <v>67</v>
      </c>
      <c r="D26" s="33">
        <v>44245</v>
      </c>
      <c r="E26" s="33">
        <v>8402</v>
      </c>
      <c r="F26" s="28">
        <v>0</v>
      </c>
      <c r="G26" s="28">
        <v>1</v>
      </c>
      <c r="L26" s="33">
        <f t="shared" si="0"/>
        <v>45247.003669778409</v>
      </c>
      <c r="M26" s="33">
        <f t="shared" si="1"/>
        <v>46245.899680910748</v>
      </c>
    </row>
    <row r="27" spans="2:13" x14ac:dyDescent="0.25">
      <c r="B27" s="28">
        <v>24</v>
      </c>
      <c r="C27" s="28" t="s">
        <v>68</v>
      </c>
      <c r="D27" s="33">
        <v>54680</v>
      </c>
      <c r="E27" s="33">
        <v>12036</v>
      </c>
      <c r="F27" s="28">
        <v>0</v>
      </c>
      <c r="G27" s="28">
        <v>1</v>
      </c>
      <c r="L27" s="33">
        <f t="shared" si="0"/>
        <v>53752.120913718078</v>
      </c>
      <c r="M27" s="33">
        <f t="shared" si="1"/>
        <v>54142.286247325421</v>
      </c>
    </row>
    <row r="28" spans="2:13" x14ac:dyDescent="0.25">
      <c r="B28" s="28">
        <v>25</v>
      </c>
      <c r="C28" s="28" t="s">
        <v>69</v>
      </c>
      <c r="D28" s="33">
        <v>59000</v>
      </c>
      <c r="E28" s="33">
        <v>15508</v>
      </c>
      <c r="F28" s="28">
        <v>0</v>
      </c>
      <c r="G28" s="28">
        <v>1</v>
      </c>
      <c r="L28" s="33">
        <f t="shared" si="0"/>
        <v>61878.088737317012</v>
      </c>
      <c r="M28" s="33">
        <f t="shared" si="1"/>
        <v>61686.659983866892</v>
      </c>
    </row>
    <row r="29" spans="2:13" x14ac:dyDescent="0.25">
      <c r="B29" s="28">
        <v>26</v>
      </c>
      <c r="C29" s="28" t="s">
        <v>70</v>
      </c>
      <c r="D29" s="33">
        <v>45308</v>
      </c>
      <c r="E29" s="33">
        <v>7762</v>
      </c>
      <c r="F29" s="28">
        <v>0</v>
      </c>
      <c r="G29" s="28">
        <v>1</v>
      </c>
      <c r="L29" s="33">
        <f t="shared" si="0"/>
        <v>43749.129416580457</v>
      </c>
      <c r="M29" s="33">
        <f t="shared" si="1"/>
        <v>44855.231711041357</v>
      </c>
    </row>
    <row r="30" spans="2:13" x14ac:dyDescent="0.25">
      <c r="B30" s="28">
        <v>27</v>
      </c>
      <c r="C30" s="28" t="s">
        <v>71</v>
      </c>
      <c r="D30" s="33">
        <v>49905</v>
      </c>
      <c r="E30" s="33">
        <v>8534</v>
      </c>
      <c r="F30" s="28">
        <v>0</v>
      </c>
      <c r="G30" s="28">
        <v>1</v>
      </c>
      <c r="L30" s="33">
        <f t="shared" si="0"/>
        <v>45555.940234500493</v>
      </c>
      <c r="M30" s="33">
        <f t="shared" si="1"/>
        <v>46532.72494969632</v>
      </c>
    </row>
    <row r="31" spans="2:13" x14ac:dyDescent="0.25">
      <c r="B31" s="28">
        <v>28</v>
      </c>
      <c r="C31" s="28" t="s">
        <v>72</v>
      </c>
      <c r="D31" s="33">
        <v>43646</v>
      </c>
      <c r="E31" s="33">
        <v>8300</v>
      </c>
      <c r="F31" s="28">
        <v>0</v>
      </c>
      <c r="G31" s="28">
        <v>1</v>
      </c>
      <c r="L31" s="33">
        <f t="shared" si="0"/>
        <v>45008.27996067499</v>
      </c>
      <c r="M31" s="33">
        <f t="shared" si="1"/>
        <v>46024.261973212822</v>
      </c>
    </row>
    <row r="32" spans="2:13" x14ac:dyDescent="0.25">
      <c r="B32" s="28">
        <v>29</v>
      </c>
      <c r="C32" s="28" t="s">
        <v>73</v>
      </c>
      <c r="D32" s="33">
        <v>42816</v>
      </c>
      <c r="E32" s="33">
        <v>8519</v>
      </c>
      <c r="F32" s="28">
        <v>0</v>
      </c>
      <c r="G32" s="28">
        <v>1</v>
      </c>
      <c r="L32" s="33">
        <f t="shared" si="0"/>
        <v>45520.833806691167</v>
      </c>
      <c r="M32" s="33">
        <f t="shared" si="1"/>
        <v>46500.131169152504</v>
      </c>
    </row>
    <row r="33" spans="2:13" x14ac:dyDescent="0.25">
      <c r="B33" s="28">
        <v>30</v>
      </c>
      <c r="C33" s="28" t="s">
        <v>74</v>
      </c>
      <c r="D33" s="33">
        <v>56927</v>
      </c>
      <c r="E33" s="33">
        <v>9771</v>
      </c>
      <c r="F33" s="28">
        <v>0</v>
      </c>
      <c r="G33" s="28">
        <v>1</v>
      </c>
      <c r="L33" s="33">
        <f t="shared" si="0"/>
        <v>48451.050314509674</v>
      </c>
      <c r="M33" s="33">
        <f t="shared" si="1"/>
        <v>49220.625385209511</v>
      </c>
    </row>
    <row r="34" spans="2:13" x14ac:dyDescent="0.25">
      <c r="B34" s="28">
        <v>31</v>
      </c>
      <c r="C34" s="28" t="s">
        <v>75</v>
      </c>
      <c r="D34" s="33">
        <v>40182</v>
      </c>
      <c r="E34" s="33">
        <v>7215</v>
      </c>
      <c r="F34" s="28">
        <v>0</v>
      </c>
      <c r="G34" s="28">
        <v>1</v>
      </c>
      <c r="L34" s="33">
        <f t="shared" si="0"/>
        <v>42468.915015800318</v>
      </c>
      <c r="M34" s="33">
        <f t="shared" si="1"/>
        <v>43666.645180543608</v>
      </c>
    </row>
    <row r="35" spans="2:13" x14ac:dyDescent="0.25">
      <c r="B35" s="28">
        <v>32</v>
      </c>
      <c r="C35" s="28" t="s">
        <v>76</v>
      </c>
      <c r="D35" s="33">
        <v>46410</v>
      </c>
      <c r="E35" s="33">
        <v>7675</v>
      </c>
      <c r="F35" s="28">
        <v>0</v>
      </c>
      <c r="G35" s="28">
        <v>1</v>
      </c>
      <c r="L35" s="33">
        <f t="shared" si="0"/>
        <v>43545.51213528635</v>
      </c>
      <c r="M35" s="33">
        <f t="shared" si="1"/>
        <v>44666.187783887231</v>
      </c>
    </row>
    <row r="36" spans="2:13" x14ac:dyDescent="0.25">
      <c r="B36" s="28">
        <v>33</v>
      </c>
      <c r="C36" s="28" t="s">
        <v>77</v>
      </c>
      <c r="D36" s="33">
        <v>42379</v>
      </c>
      <c r="E36" s="33">
        <v>6944</v>
      </c>
      <c r="F36" s="28">
        <v>0</v>
      </c>
      <c r="G36" s="28">
        <v>1</v>
      </c>
      <c r="L36" s="33">
        <f t="shared" si="0"/>
        <v>41834.658886711812</v>
      </c>
      <c r="M36" s="33">
        <f t="shared" si="1"/>
        <v>43077.784212052036</v>
      </c>
    </row>
    <row r="37" spans="2:13" x14ac:dyDescent="0.25">
      <c r="B37" s="28">
        <v>34</v>
      </c>
      <c r="C37" s="28" t="s">
        <v>78</v>
      </c>
      <c r="D37" s="33">
        <v>44133</v>
      </c>
      <c r="E37" s="33">
        <v>8377</v>
      </c>
      <c r="F37" s="28">
        <v>0</v>
      </c>
      <c r="G37" s="28">
        <v>1</v>
      </c>
      <c r="L37" s="33">
        <f t="shared" si="0"/>
        <v>45188.492956762871</v>
      </c>
      <c r="M37" s="33">
        <f t="shared" si="1"/>
        <v>46191.57671333773</v>
      </c>
    </row>
    <row r="38" spans="2:13" x14ac:dyDescent="0.25">
      <c r="B38" s="28">
        <v>35</v>
      </c>
      <c r="C38" s="28" t="s">
        <v>79</v>
      </c>
      <c r="D38" s="33">
        <v>43816</v>
      </c>
      <c r="E38" s="33">
        <v>6979</v>
      </c>
      <c r="F38" s="28">
        <v>0</v>
      </c>
      <c r="G38" s="28">
        <v>1</v>
      </c>
      <c r="L38" s="33">
        <f t="shared" si="0"/>
        <v>41916.573884933576</v>
      </c>
      <c r="M38" s="33">
        <f t="shared" si="1"/>
        <v>43153.836366654272</v>
      </c>
    </row>
    <row r="39" spans="2:13" x14ac:dyDescent="0.25">
      <c r="B39" s="28">
        <v>36</v>
      </c>
      <c r="C39" s="28" t="s">
        <v>80</v>
      </c>
      <c r="D39" s="33">
        <v>44897</v>
      </c>
      <c r="E39" s="33">
        <v>7547</v>
      </c>
      <c r="F39" s="28">
        <v>0</v>
      </c>
      <c r="G39" s="28">
        <v>1</v>
      </c>
      <c r="L39" s="33">
        <f t="shared" si="0"/>
        <v>43245.93728464676</v>
      </c>
      <c r="M39" s="33">
        <f t="shared" si="1"/>
        <v>44388.054189913353</v>
      </c>
    </row>
    <row r="40" spans="2:13" x14ac:dyDescent="0.25">
      <c r="B40" s="28">
        <v>37</v>
      </c>
      <c r="C40" s="28" t="s">
        <v>81</v>
      </c>
      <c r="D40" s="33">
        <v>44727</v>
      </c>
      <c r="E40" s="33">
        <v>9275</v>
      </c>
      <c r="F40" s="28">
        <v>0</v>
      </c>
      <c r="G40" s="28">
        <v>1</v>
      </c>
      <c r="L40" s="33">
        <f t="shared" si="0"/>
        <v>47290.197768281258</v>
      </c>
      <c r="M40" s="33">
        <f t="shared" si="1"/>
        <v>48142.857708560725</v>
      </c>
    </row>
    <row r="41" spans="2:13" x14ac:dyDescent="0.25">
      <c r="B41" s="28">
        <v>38</v>
      </c>
      <c r="C41" s="28" t="s">
        <v>82</v>
      </c>
      <c r="D41" s="33">
        <v>40531</v>
      </c>
      <c r="E41" s="33">
        <v>9886</v>
      </c>
      <c r="F41" s="28">
        <v>0</v>
      </c>
      <c r="G41" s="28">
        <v>1</v>
      </c>
      <c r="L41" s="33">
        <f t="shared" si="0"/>
        <v>48720.199594381178</v>
      </c>
      <c r="M41" s="33">
        <f t="shared" si="1"/>
        <v>49470.511036045413</v>
      </c>
    </row>
    <row r="42" spans="2:13" x14ac:dyDescent="0.25">
      <c r="B42" s="28">
        <v>39</v>
      </c>
      <c r="C42" s="28" t="s">
        <v>83</v>
      </c>
      <c r="D42" s="33">
        <v>54658</v>
      </c>
      <c r="E42" s="33">
        <v>10171</v>
      </c>
      <c r="F42" s="28">
        <v>0</v>
      </c>
      <c r="G42" s="28">
        <v>0</v>
      </c>
      <c r="L42" s="33">
        <f t="shared" si="0"/>
        <v>52499.416529016147</v>
      </c>
      <c r="M42" s="33">
        <f t="shared" si="1"/>
        <v>50089.79286637788</v>
      </c>
    </row>
    <row r="43" spans="2:13" x14ac:dyDescent="0.25">
      <c r="B43" s="28">
        <v>40</v>
      </c>
      <c r="C43" s="28" t="s">
        <v>84</v>
      </c>
      <c r="D43" s="33">
        <v>45941</v>
      </c>
      <c r="E43" s="33">
        <v>5585</v>
      </c>
      <c r="F43" s="28">
        <v>0</v>
      </c>
      <c r="G43" s="28">
        <v>0</v>
      </c>
      <c r="L43" s="33">
        <f t="shared" si="0"/>
        <v>41766.211333444524</v>
      </c>
      <c r="M43" s="33">
        <f t="shared" si="1"/>
        <v>40124.787694782492</v>
      </c>
    </row>
    <row r="44" spans="2:13" x14ac:dyDescent="0.25">
      <c r="B44" s="28">
        <v>41</v>
      </c>
      <c r="C44" s="28" t="s">
        <v>85</v>
      </c>
      <c r="D44" s="33">
        <v>63640</v>
      </c>
      <c r="E44" s="33">
        <v>8486</v>
      </c>
      <c r="F44" s="28">
        <v>0</v>
      </c>
      <c r="G44" s="28">
        <v>0</v>
      </c>
      <c r="L44" s="33">
        <f t="shared" si="0"/>
        <v>48555.7944717684</v>
      </c>
      <c r="M44" s="33">
        <f t="shared" si="1"/>
        <v>46428.424851956108</v>
      </c>
    </row>
    <row r="45" spans="2:13" x14ac:dyDescent="0.25">
      <c r="B45" s="28">
        <v>42</v>
      </c>
      <c r="C45" s="28" t="s">
        <v>86</v>
      </c>
      <c r="D45" s="33">
        <v>45833</v>
      </c>
      <c r="E45" s="33">
        <v>8861</v>
      </c>
      <c r="F45" s="28">
        <v>0</v>
      </c>
      <c r="G45" s="28">
        <v>0</v>
      </c>
      <c r="L45" s="33">
        <f t="shared" si="0"/>
        <v>49433.455167001579</v>
      </c>
      <c r="M45" s="33">
        <f t="shared" si="1"/>
        <v>47243.269365551459</v>
      </c>
    </row>
    <row r="46" spans="2:13" x14ac:dyDescent="0.25">
      <c r="B46" s="28">
        <v>43</v>
      </c>
      <c r="C46" s="28" t="s">
        <v>87</v>
      </c>
      <c r="D46" s="33">
        <v>51922</v>
      </c>
      <c r="E46" s="33">
        <v>9879</v>
      </c>
      <c r="F46" s="28">
        <v>0</v>
      </c>
      <c r="G46" s="28">
        <v>0</v>
      </c>
      <c r="L46" s="33">
        <f t="shared" si="0"/>
        <v>51816.011400994583</v>
      </c>
      <c r="M46" s="33">
        <f t="shared" si="1"/>
        <v>49455.300605124969</v>
      </c>
    </row>
    <row r="47" spans="2:13" x14ac:dyDescent="0.25">
      <c r="B47" s="28">
        <v>44</v>
      </c>
      <c r="C47" s="28" t="s">
        <v>88</v>
      </c>
      <c r="D47" s="33">
        <v>42798</v>
      </c>
      <c r="E47" s="33">
        <v>7042</v>
      </c>
      <c r="F47" s="28">
        <v>0</v>
      </c>
      <c r="G47" s="28">
        <v>0</v>
      </c>
      <c r="L47" s="33">
        <f t="shared" si="0"/>
        <v>45176.215687990501</v>
      </c>
      <c r="M47" s="33">
        <f t="shared" si="1"/>
        <v>43290.730244938284</v>
      </c>
    </row>
    <row r="48" spans="2:13" x14ac:dyDescent="0.25">
      <c r="B48" s="28">
        <v>45</v>
      </c>
      <c r="C48" s="28" t="s">
        <v>89</v>
      </c>
      <c r="D48" s="33">
        <v>41225</v>
      </c>
      <c r="E48" s="33">
        <v>8361</v>
      </c>
      <c r="F48" s="28">
        <v>0</v>
      </c>
      <c r="G48" s="28">
        <v>0</v>
      </c>
      <c r="L48" s="33">
        <f t="shared" si="0"/>
        <v>48263.240906690669</v>
      </c>
      <c r="M48" s="33">
        <f t="shared" si="1"/>
        <v>46156.810014090996</v>
      </c>
    </row>
    <row r="49" spans="2:13" x14ac:dyDescent="0.25">
      <c r="B49" s="28">
        <v>46</v>
      </c>
      <c r="C49" s="28" t="s">
        <v>90</v>
      </c>
      <c r="D49" s="33">
        <v>45342</v>
      </c>
      <c r="E49" s="33">
        <v>6755</v>
      </c>
      <c r="F49" s="28">
        <v>0</v>
      </c>
      <c r="G49" s="28">
        <v>0</v>
      </c>
      <c r="L49" s="33">
        <f t="shared" si="0"/>
        <v>44504.512702572043</v>
      </c>
      <c r="M49" s="33">
        <f t="shared" si="1"/>
        <v>42667.102577199978</v>
      </c>
    </row>
    <row r="50" spans="2:13" x14ac:dyDescent="0.25">
      <c r="B50" s="28">
        <v>47</v>
      </c>
      <c r="C50" s="28" t="s">
        <v>91</v>
      </c>
      <c r="D50" s="33">
        <v>42780</v>
      </c>
      <c r="E50" s="33">
        <v>8622</v>
      </c>
      <c r="F50" s="28">
        <v>0</v>
      </c>
      <c r="G50" s="28">
        <v>0</v>
      </c>
      <c r="L50" s="33">
        <f t="shared" si="0"/>
        <v>48874.092750572963</v>
      </c>
      <c r="M50" s="33">
        <f t="shared" si="1"/>
        <v>46723.941795553357</v>
      </c>
    </row>
    <row r="51" spans="2:13" x14ac:dyDescent="0.25">
      <c r="B51" s="28">
        <v>48</v>
      </c>
      <c r="C51" s="28" t="s">
        <v>92</v>
      </c>
      <c r="D51" s="33">
        <v>50911</v>
      </c>
      <c r="E51" s="33">
        <v>8649</v>
      </c>
      <c r="F51" s="28">
        <v>0</v>
      </c>
      <c r="G51" s="28">
        <v>0</v>
      </c>
      <c r="L51" s="33">
        <f t="shared" si="0"/>
        <v>48937.284320629755</v>
      </c>
      <c r="M51" s="33">
        <f t="shared" si="1"/>
        <v>46782.610600532222</v>
      </c>
    </row>
    <row r="52" spans="2:13" x14ac:dyDescent="0.25">
      <c r="B52" s="28">
        <v>49</v>
      </c>
      <c r="C52" s="28" t="s">
        <v>93</v>
      </c>
      <c r="D52" s="33">
        <v>40566</v>
      </c>
      <c r="E52" s="33">
        <v>5347</v>
      </c>
      <c r="F52" s="28">
        <v>0</v>
      </c>
      <c r="G52" s="28">
        <v>0</v>
      </c>
      <c r="L52" s="33">
        <f t="shared" si="0"/>
        <v>41209.189345536528</v>
      </c>
      <c r="M52" s="33">
        <f t="shared" si="1"/>
        <v>39607.633043487309</v>
      </c>
    </row>
    <row r="53" spans="2:13" x14ac:dyDescent="0.25">
      <c r="B53" s="28">
        <v>50</v>
      </c>
      <c r="C53" s="28" t="s">
        <v>94</v>
      </c>
      <c r="D53" s="33">
        <v>47882</v>
      </c>
      <c r="E53" s="33">
        <v>7958</v>
      </c>
      <c r="F53" s="28">
        <v>0</v>
      </c>
      <c r="G53" s="28">
        <v>0</v>
      </c>
      <c r="L53" s="33">
        <f t="shared" si="0"/>
        <v>47320.04821288008</v>
      </c>
      <c r="M53" s="33">
        <f t="shared" si="1"/>
        <v>45281.12377681386</v>
      </c>
    </row>
    <row r="54" spans="2:13" ht="15.75" thickBot="1" x14ac:dyDescent="0.3">
      <c r="B54" s="29">
        <v>51</v>
      </c>
      <c r="C54" s="29" t="s">
        <v>95</v>
      </c>
      <c r="D54" s="34">
        <v>50692</v>
      </c>
      <c r="E54" s="34">
        <v>11596</v>
      </c>
      <c r="F54" s="29">
        <v>0</v>
      </c>
      <c r="G54" s="29">
        <v>0</v>
      </c>
      <c r="L54" s="34">
        <f t="shared" si="0"/>
        <v>55834.527170902235</v>
      </c>
      <c r="M54" s="34">
        <f t="shared" si="1"/>
        <v>53186.202018040203</v>
      </c>
    </row>
    <row r="55" spans="2:13" ht="8.25" customHeight="1" x14ac:dyDescent="0.25"/>
    <row r="56" spans="2:13" ht="11.25" customHeight="1" x14ac:dyDescent="0.25">
      <c r="B56" s="22" t="s">
        <v>98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B509-2C3C-4B64-8261-93E9A9813FE6}">
  <dimension ref="A1:I20"/>
  <sheetViews>
    <sheetView workbookViewId="0">
      <selection activeCell="B5" sqref="B5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9" t="s">
        <v>1</v>
      </c>
      <c r="B3" s="9"/>
    </row>
    <row r="4" spans="1:9" x14ac:dyDescent="0.25">
      <c r="A4" s="6" t="s">
        <v>2</v>
      </c>
      <c r="B4" s="6">
        <v>0.70544894528109459</v>
      </c>
    </row>
    <row r="5" spans="1:9" x14ac:dyDescent="0.25">
      <c r="A5" s="6" t="s">
        <v>3</v>
      </c>
      <c r="B5" s="6">
        <v>0.49765821439820884</v>
      </c>
    </row>
    <row r="6" spans="1:9" x14ac:dyDescent="0.25">
      <c r="A6" s="6" t="s">
        <v>4</v>
      </c>
      <c r="B6" s="6">
        <v>0.46559384510447749</v>
      </c>
    </row>
    <row r="7" spans="1:9" x14ac:dyDescent="0.25">
      <c r="A7" s="6" t="s">
        <v>5</v>
      </c>
      <c r="B7" s="6">
        <v>4905.3091524172532</v>
      </c>
    </row>
    <row r="8" spans="1:9" ht="15.75" thickBot="1" x14ac:dyDescent="0.3">
      <c r="A8" s="7" t="s">
        <v>6</v>
      </c>
      <c r="B8" s="7">
        <v>51</v>
      </c>
    </row>
    <row r="10" spans="1:9" ht="15.75" thickBot="1" x14ac:dyDescent="0.3">
      <c r="A10" t="s">
        <v>7</v>
      </c>
    </row>
    <row r="11" spans="1:9" x14ac:dyDescent="0.25">
      <c r="A11" s="8"/>
      <c r="B11" s="8" t="s">
        <v>12</v>
      </c>
      <c r="C11" s="8" t="s">
        <v>13</v>
      </c>
      <c r="D11" s="8" t="s">
        <v>14</v>
      </c>
      <c r="E11" s="8" t="s">
        <v>15</v>
      </c>
      <c r="F11" s="8" t="s">
        <v>16</v>
      </c>
    </row>
    <row r="12" spans="1:9" x14ac:dyDescent="0.25">
      <c r="A12" s="6" t="s">
        <v>8</v>
      </c>
      <c r="B12" s="6">
        <v>3</v>
      </c>
      <c r="C12" s="6">
        <v>1120372646.3480396</v>
      </c>
      <c r="D12" s="6">
        <v>373457548.78267986</v>
      </c>
      <c r="E12" s="6">
        <v>15.520598887797304</v>
      </c>
      <c r="F12" s="6">
        <v>3.7623825780454224E-7</v>
      </c>
    </row>
    <row r="13" spans="1:9" x14ac:dyDescent="0.25">
      <c r="A13" s="6" t="s">
        <v>9</v>
      </c>
      <c r="B13" s="6">
        <v>47</v>
      </c>
      <c r="C13" s="6">
        <v>1130916720.397058</v>
      </c>
      <c r="D13" s="6">
        <v>24062057.880788468</v>
      </c>
      <c r="E13" s="6"/>
      <c r="F13" s="6"/>
    </row>
    <row r="14" spans="1:9" ht="15.75" thickBot="1" x14ac:dyDescent="0.3">
      <c r="A14" s="7" t="s">
        <v>10</v>
      </c>
      <c r="B14" s="7">
        <v>50</v>
      </c>
      <c r="C14" s="7">
        <v>2251289366.7450976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17</v>
      </c>
      <c r="C16" s="8" t="s">
        <v>5</v>
      </c>
      <c r="D16" s="8" t="s">
        <v>18</v>
      </c>
      <c r="E16" s="8" t="s">
        <v>19</v>
      </c>
      <c r="F16" s="8" t="s">
        <v>20</v>
      </c>
      <c r="G16" s="8" t="s">
        <v>21</v>
      </c>
      <c r="H16" s="8" t="s">
        <v>22</v>
      </c>
      <c r="I16" s="8" t="s">
        <v>23</v>
      </c>
    </row>
    <row r="17" spans="1:9" x14ac:dyDescent="0.25">
      <c r="A17" s="6" t="s">
        <v>11</v>
      </c>
      <c r="B17" s="6">
        <v>28694.918045771701</v>
      </c>
      <c r="C17" s="6">
        <v>3262.521275606261</v>
      </c>
      <c r="D17" s="6">
        <v>8.7953198222253555</v>
      </c>
      <c r="E17" s="6">
        <v>1.7018738529168232E-11</v>
      </c>
      <c r="F17" s="6">
        <v>22131.571818729266</v>
      </c>
      <c r="G17" s="6">
        <v>35258.264272814136</v>
      </c>
      <c r="H17" s="6">
        <v>22131.571818729266</v>
      </c>
      <c r="I17" s="6">
        <v>35258.264272814136</v>
      </c>
    </row>
    <row r="18" spans="1:9" x14ac:dyDescent="0.25">
      <c r="A18" s="6" t="s">
        <v>42</v>
      </c>
      <c r="B18" s="6">
        <v>2.3404285206218121</v>
      </c>
      <c r="C18" s="6">
        <v>0.3592249580087214</v>
      </c>
      <c r="D18" s="6">
        <v>6.5152169091908982</v>
      </c>
      <c r="E18" s="6">
        <v>4.451321562751638E-8</v>
      </c>
      <c r="F18" s="6">
        <v>1.617761119052793</v>
      </c>
      <c r="G18" s="6">
        <v>3.0630959221908309</v>
      </c>
      <c r="H18" s="6">
        <v>1.617761119052793</v>
      </c>
      <c r="I18" s="6">
        <v>3.0630959221908309</v>
      </c>
    </row>
    <row r="19" spans="1:9" x14ac:dyDescent="0.25">
      <c r="A19" s="6" t="s">
        <v>99</v>
      </c>
      <c r="B19" s="6">
        <v>-2954.1267536486907</v>
      </c>
      <c r="C19" s="6">
        <v>1862.5756357051696</v>
      </c>
      <c r="D19" s="6">
        <v>-1.5860439152207964</v>
      </c>
      <c r="E19" s="6">
        <v>0.11943530541834028</v>
      </c>
      <c r="F19" s="6">
        <v>-6701.1456198827555</v>
      </c>
      <c r="G19" s="6">
        <v>792.89211258537398</v>
      </c>
      <c r="H19" s="6">
        <v>-6701.1456198827555</v>
      </c>
      <c r="I19" s="6">
        <v>792.89211258537398</v>
      </c>
    </row>
    <row r="20" spans="1:9" ht="15.75" thickBot="1" x14ac:dyDescent="0.3">
      <c r="A20" s="7" t="s">
        <v>100</v>
      </c>
      <c r="B20" s="7">
        <v>-3112.194806257753</v>
      </c>
      <c r="C20" s="7">
        <v>1819.8725272536108</v>
      </c>
      <c r="D20" s="7">
        <v>-1.71011692283437</v>
      </c>
      <c r="E20" s="7">
        <v>9.3838987284478162E-2</v>
      </c>
      <c r="F20" s="7">
        <v>-6773.3060991576212</v>
      </c>
      <c r="G20" s="7">
        <v>548.91648664211516</v>
      </c>
      <c r="H20" s="7">
        <v>-6773.3060991576212</v>
      </c>
      <c r="I20" s="7">
        <v>548.91648664211516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EBE-78F7-4378-B4E7-896319A6FEF6}">
  <dimension ref="A1:I18"/>
  <sheetViews>
    <sheetView workbookViewId="0">
      <selection activeCell="E22" sqref="E22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9" t="s">
        <v>1</v>
      </c>
      <c r="B3" s="9"/>
    </row>
    <row r="4" spans="1:9" x14ac:dyDescent="0.25">
      <c r="A4" s="6" t="s">
        <v>2</v>
      </c>
      <c r="B4" s="6">
        <v>0.67891553705846674</v>
      </c>
    </row>
    <row r="5" spans="1:9" x14ac:dyDescent="0.25">
      <c r="A5" s="6" t="s">
        <v>3</v>
      </c>
      <c r="B5" s="6">
        <v>0.46092630645938637</v>
      </c>
    </row>
    <row r="6" spans="1:9" x14ac:dyDescent="0.25">
      <c r="A6" s="6" t="s">
        <v>4</v>
      </c>
      <c r="B6" s="6">
        <v>0.44992480250957789</v>
      </c>
    </row>
    <row r="7" spans="1:9" x14ac:dyDescent="0.25">
      <c r="A7" s="6" t="s">
        <v>5</v>
      </c>
      <c r="B7" s="6">
        <v>4976.7026091989801</v>
      </c>
    </row>
    <row r="8" spans="1:9" ht="15.75" thickBot="1" x14ac:dyDescent="0.3">
      <c r="A8" s="7" t="s">
        <v>6</v>
      </c>
      <c r="B8" s="7">
        <v>51</v>
      </c>
    </row>
    <row r="10" spans="1:9" ht="15.75" thickBot="1" x14ac:dyDescent="0.3">
      <c r="A10" t="s">
        <v>7</v>
      </c>
    </row>
    <row r="11" spans="1:9" x14ac:dyDescent="0.25">
      <c r="A11" s="8"/>
      <c r="B11" s="8" t="s">
        <v>12</v>
      </c>
      <c r="C11" s="8" t="s">
        <v>13</v>
      </c>
      <c r="D11" s="8" t="s">
        <v>14</v>
      </c>
      <c r="E11" s="8" t="s">
        <v>15</v>
      </c>
      <c r="F11" s="8" t="s">
        <v>16</v>
      </c>
    </row>
    <row r="12" spans="1:9" x14ac:dyDescent="0.25">
      <c r="A12" s="6" t="s">
        <v>8</v>
      </c>
      <c r="B12" s="6">
        <v>1</v>
      </c>
      <c r="C12" s="6">
        <v>1037678492.5851088</v>
      </c>
      <c r="D12" s="6">
        <v>1037678492.5851088</v>
      </c>
      <c r="E12" s="6">
        <v>41.896663270971423</v>
      </c>
      <c r="F12" s="6">
        <v>4.3523731554622824E-8</v>
      </c>
    </row>
    <row r="13" spans="1:9" x14ac:dyDescent="0.25">
      <c r="A13" s="6" t="s">
        <v>9</v>
      </c>
      <c r="B13" s="6">
        <v>49</v>
      </c>
      <c r="C13" s="6">
        <v>1213610874.1599889</v>
      </c>
      <c r="D13" s="6">
        <v>24767568.860407937</v>
      </c>
      <c r="E13" s="6"/>
      <c r="F13" s="6"/>
    </row>
    <row r="14" spans="1:9" ht="15.75" thickBot="1" x14ac:dyDescent="0.3">
      <c r="A14" s="7" t="s">
        <v>10</v>
      </c>
      <c r="B14" s="7">
        <v>50</v>
      </c>
      <c r="C14" s="7">
        <v>2251289366.7450976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17</v>
      </c>
      <c r="C16" s="8" t="s">
        <v>5</v>
      </c>
      <c r="D16" s="8" t="s">
        <v>18</v>
      </c>
      <c r="E16" s="8" t="s">
        <v>19</v>
      </c>
      <c r="F16" s="8" t="s">
        <v>20</v>
      </c>
      <c r="G16" s="8" t="s">
        <v>21</v>
      </c>
      <c r="H16" s="8" t="s">
        <v>22</v>
      </c>
      <c r="I16" s="8" t="s">
        <v>23</v>
      </c>
    </row>
    <row r="17" spans="1:9" x14ac:dyDescent="0.25">
      <c r="A17" s="6" t="s">
        <v>11</v>
      </c>
      <c r="B17" s="6">
        <v>27989.036738969087</v>
      </c>
      <c r="C17" s="6">
        <v>3179.4597586403597</v>
      </c>
      <c r="D17" s="6">
        <v>8.8030794108676211</v>
      </c>
      <c r="E17" s="6">
        <v>1.1610929993884925E-11</v>
      </c>
      <c r="F17" s="6">
        <v>21599.673140556515</v>
      </c>
      <c r="G17" s="6">
        <v>34378.400337381659</v>
      </c>
      <c r="H17" s="6">
        <v>21599.673140556515</v>
      </c>
      <c r="I17" s="6">
        <v>34378.400337381659</v>
      </c>
    </row>
    <row r="18" spans="1:9" ht="15.75" thickBot="1" x14ac:dyDescent="0.3">
      <c r="A18" s="7" t="s">
        <v>42</v>
      </c>
      <c r="B18" s="7">
        <v>2.1729187029209314</v>
      </c>
      <c r="C18" s="7">
        <v>0.33570186954916986</v>
      </c>
      <c r="D18" s="7">
        <v>6.4727631866901669</v>
      </c>
      <c r="E18" s="7">
        <v>4.3523731554622586E-8</v>
      </c>
      <c r="F18" s="7">
        <v>1.4983005388169297</v>
      </c>
      <c r="G18" s="7">
        <v>2.847536867024933</v>
      </c>
      <c r="H18" s="7">
        <v>1.4983005388169297</v>
      </c>
      <c r="I18" s="7">
        <v>2.847536867024933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Capa</vt:lpstr>
      <vt:lpstr>Base</vt:lpstr>
      <vt:lpstr>Modelo</vt:lpstr>
      <vt:lpstr>Resultados com Dummies</vt:lpstr>
      <vt:lpstr>Resultados sem Dummies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2019-08-24T04:37:53Z</dcterms:modified>
</cp:coreProperties>
</file>