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9\"/>
    </mc:Choice>
  </mc:AlternateContent>
  <xr:revisionPtr revIDLastSave="0" documentId="13_ncr:1_{D26B32DC-9DDD-42E3-A653-DD28273DD8E6}" xr6:coauthVersionLast="43" xr6:coauthVersionMax="43" xr10:uidLastSave="{00000000-0000-0000-0000-000000000000}"/>
  <bookViews>
    <workbookView xWindow="-120" yWindow="-120" windowWidth="20730" windowHeight="11160" tabRatio="747" activeTab="3" xr2:uid="{773E27BB-8E20-4A51-A736-10D3F44FF3AE}"/>
  </bookViews>
  <sheets>
    <sheet name="Capa" sheetId="2" r:id="rId1"/>
    <sheet name="Base" sheetId="15" r:id="rId2"/>
    <sheet name="Resultados" sheetId="21" r:id="rId3"/>
    <sheet name="Modelo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8" l="1"/>
  <c r="J20" i="18"/>
  <c r="J19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4" i="18"/>
  <c r="J6" i="18"/>
  <c r="J5" i="18"/>
  <c r="J4" i="18"/>
</calcChain>
</file>

<file path=xl/sharedStrings.xml><?xml version="1.0" encoding="utf-8"?>
<sst xmlns="http://schemas.openxmlformats.org/spreadsheetml/2006/main" count="190" uniqueCount="130">
  <si>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</si>
  <si>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</si>
  <si>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</si>
  <si>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</si>
  <si>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</si>
  <si>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</si>
  <si>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</si>
  <si>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</si>
  <si>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</si>
  <si>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</si>
  <si>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</si>
  <si>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</si>
  <si>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</si>
  <si>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</si>
  <si>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</si>
  <si>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</si>
  <si>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</si>
  <si>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</si>
  <si>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</si>
  <si>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</si>
  <si>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</si>
  <si>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</si>
  <si>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</si>
  <si>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</si>
  <si>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Estimadores</t>
  </si>
  <si>
    <t>Valores estimados</t>
  </si>
  <si>
    <t>1.</t>
  </si>
  <si>
    <t>Nordeste e Centro-Norte (21 Estados no total)</t>
  </si>
  <si>
    <t>2.</t>
  </si>
  <si>
    <t>Sul (17 Estados no total)</t>
  </si>
  <si>
    <t>3.</t>
  </si>
  <si>
    <r>
      <t xml:space="preserve">       Vamos verificar se o salário anual médio de professores da rede pública difere entre as três regiões geográficas do país. Se tomarmos a média aritmética simples dos salários médios dos professores nas três regiões, veremos que essas médias para as três regiões são as seguintes: (1) $ 49.538,71; (2) $ 46.293,59; e (3) $ 48.104,62. Esses números parecem diferentes, mas seriam estatisticamente diferentes uns dos outros? Há várias técnicas estatísticas para comparar dois ou mais valores médios, que em geral são chamadas </t>
    </r>
    <r>
      <rPr>
        <b/>
        <sz val="11"/>
        <color theme="1"/>
        <rFont val="Calibri"/>
        <family val="2"/>
        <scheme val="minor"/>
      </rPr>
      <t>análise de variância</t>
    </r>
    <r>
      <rPr>
        <sz val="11"/>
        <color theme="1"/>
        <rFont val="Calibri"/>
        <family val="2"/>
        <scheme val="minor"/>
      </rPr>
      <t>.</t>
    </r>
  </si>
  <si>
    <t>Tabela 9.1 - Salários de professores da rede pública por região geográfica</t>
  </si>
  <si>
    <t xml:space="preserve">       No entanto, o mesmo objetivo pode ser alcançado dentro do marco de referência da análise de regressão. Para tanto, imaginemos o seguinte modelo:</t>
  </si>
  <si>
    <t>salário (médio) de professores da rede pública no Estado i</t>
  </si>
  <si>
    <t>1 se o Estado for do Nordeste ou do Norte Central</t>
  </si>
  <si>
    <t>=</t>
  </si>
  <si>
    <t>0 se não for (se for situado em outras regiões do país)</t>
  </si>
  <si>
    <t>1 se o Estado pertencer à região Sul</t>
  </si>
  <si>
    <t>0 se não pertencer (se for localizado em outras regiões)</t>
  </si>
  <si>
    <r>
      <t>em que</t>
    </r>
    <r>
      <rPr>
        <b/>
        <i/>
        <sz val="11"/>
        <color theme="1"/>
        <rFont val="Cambria"/>
        <family val="1"/>
      </rPr>
      <t xml:space="preserve"> Y</t>
    </r>
    <r>
      <rPr>
        <b/>
        <i/>
        <vertAlign val="subscript"/>
        <sz val="11"/>
        <color theme="1"/>
        <rFont val="Cambria"/>
        <family val="1"/>
      </rPr>
      <t>i</t>
    </r>
    <r>
      <rPr>
        <b/>
        <i/>
        <sz val="11"/>
        <color theme="1"/>
        <rFont val="Cambria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=</t>
    </r>
  </si>
  <si>
    <r>
      <t>D</t>
    </r>
    <r>
      <rPr>
        <b/>
        <i/>
        <vertAlign val="subscript"/>
        <sz val="11"/>
        <color theme="1"/>
        <rFont val="Cambria"/>
        <family val="1"/>
      </rPr>
      <t xml:space="preserve">2i </t>
    </r>
    <r>
      <rPr>
        <b/>
        <sz val="11"/>
        <color theme="1"/>
        <rFont val="Calibri Light"/>
        <family val="2"/>
        <scheme val="major"/>
      </rPr>
      <t>=</t>
    </r>
  </si>
  <si>
    <r>
      <t>D</t>
    </r>
    <r>
      <rPr>
        <b/>
        <i/>
        <vertAlign val="subscript"/>
        <sz val="11"/>
        <color theme="1"/>
        <rFont val="Cambria"/>
        <family val="1"/>
      </rPr>
      <t xml:space="preserve">3i </t>
    </r>
    <r>
      <rPr>
        <b/>
        <sz val="11"/>
        <color theme="1"/>
        <rFont val="Calibri Light"/>
        <family val="2"/>
        <scheme val="major"/>
      </rPr>
      <t>=</t>
    </r>
  </si>
  <si>
    <t>Modelos ANOVA - TABELA 9.1</t>
  </si>
  <si>
    <t>Salário</t>
  </si>
  <si>
    <t>Gastos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</si>
  <si>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</si>
  <si>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</si>
  <si>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Connecticut</t>
  </si>
  <si>
    <t>Illinois</t>
  </si>
  <si>
    <t>Indiana</t>
  </si>
  <si>
    <t>Iowa</t>
  </si>
  <si>
    <t>Kansas</t>
  </si>
  <si>
    <t>Maine</t>
  </si>
  <si>
    <t>Massachusetts</t>
  </si>
  <si>
    <t>Michigan</t>
  </si>
  <si>
    <t>Minnesota</t>
  </si>
  <si>
    <t>Missouri</t>
  </si>
  <si>
    <t>Nebraska</t>
  </si>
  <si>
    <t>New Hampshire</t>
  </si>
  <si>
    <t>New Jersey</t>
  </si>
  <si>
    <t>New York</t>
  </si>
  <si>
    <t>North Dakota</t>
  </si>
  <si>
    <t>Ohio</t>
  </si>
  <si>
    <t>Pennsylvania</t>
  </si>
  <si>
    <t>Rhode Island</t>
  </si>
  <si>
    <t>South Dakota</t>
  </si>
  <si>
    <t>Vermont</t>
  </si>
  <si>
    <t>Wisconsin</t>
  </si>
  <si>
    <t>Alabama</t>
  </si>
  <si>
    <t>Arkansas</t>
  </si>
  <si>
    <t>Delaware</t>
  </si>
  <si>
    <t>District of Columbia</t>
  </si>
  <si>
    <t>Florida</t>
  </si>
  <si>
    <t>Georgia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</si>
  <si>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</si>
  <si>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</si>
  <si>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</si>
  <si>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</si>
  <si>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</si>
  <si>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</si>
  <si>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</si>
  <si>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</si>
  <si>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</si>
  <si>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</si>
  <si>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</si>
  <si>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</si>
  <si>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</si>
  <si>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</si>
  <si>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</si>
  <si>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</si>
  <si>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</si>
  <si>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</si>
  <si>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</si>
  <si>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</si>
  <si>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</si>
  <si>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</si>
  <si>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</si>
  <si>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</si>
  <si>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Estado</t>
  </si>
  <si>
    <t>Obs</t>
  </si>
  <si>
    <t>Fonte: National Educational Association, com relatado em 2007.</t>
  </si>
  <si>
    <t>D2</t>
  </si>
  <si>
    <t>D3</t>
  </si>
  <si>
    <r>
      <t>Interseção (</t>
    </r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</si>
  <si>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r>
      <t>D3  (β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</si>
  <si>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D2 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</si>
  <si>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O  que o modelo nos diz?</t>
  </si>
  <si>
    <t>a.</t>
  </si>
  <si>
    <t>b.</t>
  </si>
  <si>
    <t>Salário médio de professores da rede pública de ensino no Sul:</t>
  </si>
  <si>
    <t>Salário médio de professores da rede públicano Nordeste e Centro Norte:</t>
  </si>
  <si>
    <t>c.</t>
  </si>
  <si>
    <t>Salário médio de professores da rede pública de ensino no Oeste:</t>
  </si>
  <si>
    <r>
      <t>D3</t>
    </r>
    <r>
      <rPr>
        <sz val="11"/>
        <color theme="1"/>
        <rFont val="Calibri"/>
        <family val="2"/>
        <scheme val="minor"/>
      </rPr>
      <t/>
    </r>
  </si>
  <si>
    <t>Oeste (13 Estados no total)</t>
  </si>
  <si>
    <t>Base</t>
  </si>
  <si>
    <t>Variáveis dummies</t>
  </si>
  <si>
    <r>
      <t>D2 (β</t>
    </r>
    <r>
      <rPr>
        <vertAlign val="subscript"/>
        <sz val="11"/>
        <color theme="0"/>
        <rFont val="Calibri"/>
        <family val="2"/>
      </rPr>
      <t xml:space="preserve">2 </t>
    </r>
    <r>
      <rPr>
        <sz val="11"/>
        <color theme="0"/>
        <rFont val="Calibri"/>
        <family val="2"/>
      </rPr>
      <t>)</t>
    </r>
  </si>
  <si>
    <r>
      <t>D3 (β</t>
    </r>
    <r>
      <rPr>
        <vertAlign val="subscript"/>
        <sz val="11"/>
        <color theme="0"/>
        <rFont val="Calibri"/>
        <family val="2"/>
      </rPr>
      <t>3</t>
    </r>
    <r>
      <rPr>
        <sz val="11"/>
        <color theme="0"/>
        <rFont val="Calibri"/>
        <family val="2"/>
      </rPr>
      <t>)</t>
    </r>
  </si>
  <si>
    <r>
      <t>E(Y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|D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,D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</si>
  <si>
    <t>Valores estimados (equações)</t>
  </si>
  <si>
    <t>Equação (1)</t>
  </si>
  <si>
    <t>Equação (2)</t>
  </si>
  <si>
    <t>Equação (3)</t>
  </si>
  <si>
    <t>Valores realizados</t>
  </si>
  <si>
    <t xml:space="preserve">       A Tabela 9.1 apresenta dados sobre o salário médio (em dólares) de professores de escolas públicas em 50 Estados e no Distrito de Colúmbia para o ano escolar de 2005-2006. Essas 51 áreas são classificadas em três regiões geográficas:</t>
  </si>
  <si>
    <t>Equação (1): N =</t>
  </si>
  <si>
    <t>Equação (2): S =</t>
  </si>
  <si>
    <t>Equação (3): 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</si>
</sst>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  <font>
      <b/>
      <sz val="11"/>
      <color theme="1"/>
      <name val="Calibri Light"/>
      <family val="2"/>
      <scheme val="maj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vertAlign val="subscript"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4" applyNumberFormat="0" applyFill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50">
    <xf numFmtId="0" fontId="0" fillId="0" borderId="0" xfId="0"/>
    <xf numFmtId="0" fontId="2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3" fillId="4" borderId="4" xfId="2" applyFill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2" fillId="2" borderId="2" xfId="1" quotePrefix="1" applyFill="1" applyBorder="1"/>
    <xf numFmtId="0" fontId="2" fillId="3" borderId="0" xfId="0" applyFont="1" applyFill="1" applyAlignment="1"/>
    <xf numFmtId="0" fontId="2" fillId="6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11" fillId="3" borderId="0" xfId="0" quotePrefix="1" applyFont="1" applyFill="1" applyAlignment="1">
      <alignment horizontal="right"/>
    </xf>
    <xf numFmtId="0" fontId="5" fillId="0" borderId="0" xfId="0" applyFont="1"/>
    <xf numFmtId="0" fontId="12" fillId="0" borderId="0" xfId="0" applyFont="1"/>
    <xf numFmtId="0" fontId="0" fillId="3" borderId="3" xfId="0" applyFont="1" applyFill="1" applyBorder="1"/>
    <xf numFmtId="0" fontId="0" fillId="11" borderId="8" xfId="0" applyFont="1" applyFill="1" applyBorder="1" applyAlignment="1">
      <alignment horizontal="left"/>
    </xf>
    <xf numFmtId="0" fontId="2" fillId="11" borderId="8" xfId="0" applyFont="1" applyFill="1" applyBorder="1" applyAlignment="1"/>
    <xf numFmtId="0" fontId="0" fillId="11" borderId="8" xfId="0" applyFont="1" applyFill="1" applyBorder="1" applyAlignment="1"/>
    <xf numFmtId="0" fontId="4" fillId="8" borderId="2" xfId="4" applyBorder="1" applyAlignment="1">
      <alignment horizontal="center" vertical="center"/>
    </xf>
    <xf numFmtId="0" fontId="4" fillId="8" borderId="9" xfId="4" applyBorder="1" applyAlignment="1">
      <alignment horizontal="center"/>
    </xf>
    <xf numFmtId="0" fontId="0" fillId="12" borderId="0" xfId="0" applyFill="1" applyBorder="1" applyAlignment="1"/>
    <xf numFmtId="0" fontId="0" fillId="12" borderId="5" xfId="0" applyFill="1" applyBorder="1" applyAlignment="1"/>
    <xf numFmtId="0" fontId="0" fillId="12" borderId="0" xfId="0" applyFill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5" fillId="5" borderId="0" xfId="3" applyFont="1" applyAlignment="1">
      <alignment vertical="center"/>
    </xf>
    <xf numFmtId="0" fontId="16" fillId="8" borderId="9" xfId="4" applyFont="1" applyBorder="1" applyAlignment="1">
      <alignment horizontal="center"/>
    </xf>
    <xf numFmtId="164" fontId="0" fillId="12" borderId="0" xfId="0" applyNumberFormat="1" applyFill="1" applyBorder="1" applyAlignment="1"/>
    <xf numFmtId="164" fontId="0" fillId="12" borderId="5" xfId="0" applyNumberFormat="1" applyFill="1" applyBorder="1" applyAlignment="1"/>
    <xf numFmtId="164" fontId="0" fillId="12" borderId="0" xfId="0" applyNumberFormat="1" applyFill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0" fontId="4" fillId="9" borderId="0" xfId="5" applyAlignment="1">
      <alignment vertical="center"/>
    </xf>
    <xf numFmtId="0" fontId="1" fillId="10" borderId="0" xfId="6" applyBorder="1" applyAlignment="1"/>
    <xf numFmtId="164" fontId="1" fillId="10" borderId="0" xfId="6" applyNumberFormat="1" applyBorder="1" applyAlignment="1"/>
    <xf numFmtId="0" fontId="1" fillId="10" borderId="5" xfId="6" applyBorder="1" applyAlignment="1"/>
    <xf numFmtId="164" fontId="1" fillId="10" borderId="5" xfId="6" applyNumberFormat="1" applyBorder="1" applyAlignment="1"/>
    <xf numFmtId="0" fontId="0" fillId="12" borderId="0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3" borderId="7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wrapText="1"/>
    </xf>
  </cellXfs>
  <cellStyles count="7">
    <cellStyle name="20% - Ênfase6" xfId="6" builtinId="50"/>
    <cellStyle name="Ênfase1" xfId="3" builtinId="29"/>
    <cellStyle name="Ênfase5" xfId="4" builtinId="45"/>
    <cellStyle name="Ênfase6" xfId="5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18</xdr:row>
      <xdr:rowOff>90487</xdr:rowOff>
    </xdr:from>
    <xdr:ext cx="256127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A290605-8F49-4873-B3CE-A8592ED1AFB1}"/>
                </a:ext>
              </a:extLst>
            </xdr:cNvPr>
            <xdr:cNvSpPr txBox="1"/>
          </xdr:nvSpPr>
          <xdr:spPr>
            <a:xfrm>
              <a:off x="1781175" y="3386137"/>
              <a:ext cx="25612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A290605-8F49-4873-B3CE-A8592ED1AFB1}"/>
                </a:ext>
              </a:extLst>
            </xdr:cNvPr>
            <xdr:cNvSpPr txBox="1"/>
          </xdr:nvSpPr>
          <xdr:spPr>
            <a:xfrm>
              <a:off x="1781175" y="3386137"/>
              <a:ext cx="25612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𝑌_𝑖=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1+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2 𝐷_2𝑖+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3 𝐷_3𝑖+𝑢_𝑖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4</xdr:col>
      <xdr:colOff>131837</xdr:colOff>
      <xdr:row>28</xdr:row>
      <xdr:rowOff>42862</xdr:rowOff>
    </xdr:from>
    <xdr:ext cx="19919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0C4436C-70DF-4249-90BA-2C925FC3BA1A}"/>
                </a:ext>
              </a:extLst>
            </xdr:cNvPr>
            <xdr:cNvSpPr txBox="1"/>
          </xdr:nvSpPr>
          <xdr:spPr>
            <a:xfrm>
              <a:off x="2351162" y="5329237"/>
              <a:ext cx="19919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=1,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0C4436C-70DF-4249-90BA-2C925FC3BA1A}"/>
                </a:ext>
              </a:extLst>
            </xdr:cNvPr>
            <xdr:cNvSpPr txBox="1"/>
          </xdr:nvSpPr>
          <xdr:spPr>
            <a:xfrm>
              <a:off x="2351162" y="5329237"/>
              <a:ext cx="19919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𝐸(𝑌_𝑖│𝐷_2𝑖=1,𝐷_3𝑖=0)=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100" b="0" i="0">
                  <a:latin typeface="Cambria Math" panose="02040503050406030204" pitchFamily="18" charset="0"/>
                </a:rPr>
                <a:t>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31</xdr:row>
      <xdr:rowOff>52387</xdr:rowOff>
    </xdr:from>
    <xdr:ext cx="20270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28B8B186-CC23-4C42-B087-6C67ABCCABA3}"/>
                </a:ext>
              </a:extLst>
            </xdr:cNvPr>
            <xdr:cNvSpPr txBox="1"/>
          </xdr:nvSpPr>
          <xdr:spPr>
            <a:xfrm>
              <a:off x="2333625" y="5824537"/>
              <a:ext cx="2027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28B8B186-CC23-4C42-B087-6C67ABCCABA3}"/>
                </a:ext>
              </a:extLst>
            </xdr:cNvPr>
            <xdr:cNvSpPr txBox="1"/>
          </xdr:nvSpPr>
          <xdr:spPr>
            <a:xfrm>
              <a:off x="2333625" y="5824537"/>
              <a:ext cx="2027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𝐸(𝑌_𝑖│𝐷_2𝑖=0,𝐷_3𝑖=1)=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100" b="0" i="0">
                  <a:latin typeface="Cambria Math" panose="02040503050406030204" pitchFamily="18" charset="0"/>
                </a:rPr>
                <a:t>3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286848</xdr:colOff>
      <xdr:row>34</xdr:row>
      <xdr:rowOff>61912</xdr:rowOff>
    </xdr:from>
    <xdr:ext cx="1681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95C0713-DC40-48C1-B2BA-A7297CCDCCD3}"/>
                </a:ext>
              </a:extLst>
            </xdr:cNvPr>
            <xdr:cNvSpPr txBox="1"/>
          </xdr:nvSpPr>
          <xdr:spPr>
            <a:xfrm>
              <a:off x="2506173" y="6319837"/>
              <a:ext cx="1681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95C0713-DC40-48C1-B2BA-A7297CCDCCD3}"/>
                </a:ext>
              </a:extLst>
            </xdr:cNvPr>
            <xdr:cNvSpPr txBox="1"/>
          </xdr:nvSpPr>
          <xdr:spPr>
            <a:xfrm>
              <a:off x="2506173" y="6319837"/>
              <a:ext cx="1681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𝐸(𝑌_𝑖│𝐷_2𝑖=0,𝐷_3𝑖=0)=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100" b="0" i="0">
                  <a:latin typeface="Cambria Math" panose="02040503050406030204" pitchFamily="18" charset="0"/>
                </a:rPr>
                <a:t>1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17158</xdr:colOff>
      <xdr:row>7</xdr:row>
      <xdr:rowOff>161925</xdr:rowOff>
    </xdr:from>
    <xdr:to>
      <xdr:col>10</xdr:col>
      <xdr:colOff>45575</xdr:colOff>
      <xdr:row>11</xdr:row>
      <xdr:rowOff>51743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A02C171-D533-4AAF-ADD3-743BE09EFD47}"/>
            </a:ext>
          </a:extLst>
        </xdr:cNvPr>
        <xdr:cNvGrpSpPr/>
      </xdr:nvGrpSpPr>
      <xdr:grpSpPr>
        <a:xfrm>
          <a:off x="4636783" y="1619250"/>
          <a:ext cx="2142967" cy="651818"/>
          <a:chOff x="4713362" y="1238250"/>
          <a:chExt cx="2190214" cy="651818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CaixaDeTexto 1">
                <a:extLst>
                  <a:ext uri="{FF2B5EF4-FFF2-40B4-BE49-F238E27FC236}">
                    <a16:creationId xmlns:a16="http://schemas.microsoft.com/office/drawing/2014/main" id="{D8A49913-E73B-45E5-9007-7FC8B6CE510C}"/>
                  </a:ext>
                </a:extLst>
              </xdr:cNvPr>
              <xdr:cNvSpPr txBox="1"/>
            </xdr:nvSpPr>
            <xdr:spPr>
              <a:xfrm>
                <a:off x="4713362" y="1238250"/>
                <a:ext cx="1811200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=1,</m:t>
                          </m:r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=0</m:t>
                          </m:r>
                        </m:e>
                      </m:d>
                      <m:r>
                        <a:rPr lang="pt-BR" sz="1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2" name="CaixaDeTexto 1">
                <a:extLst>
                  <a:ext uri="{FF2B5EF4-FFF2-40B4-BE49-F238E27FC236}">
                    <a16:creationId xmlns:a16="http://schemas.microsoft.com/office/drawing/2014/main" id="{D8A49913-E73B-45E5-9007-7FC8B6CE510C}"/>
                  </a:ext>
                </a:extLst>
              </xdr:cNvPr>
              <xdr:cNvSpPr txBox="1"/>
            </xdr:nvSpPr>
            <xdr:spPr>
              <a:xfrm>
                <a:off x="4713362" y="1238250"/>
                <a:ext cx="1811200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𝐸(𝑌_𝑖│𝐷_2𝑖=1,𝐷_3𝑖=0)=</a:t>
                </a:r>
                <a:r>
                  <a:rPr lang="pt-B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000" b="0" i="0">
                    <a:latin typeface="Cambria Math" panose="02040503050406030204" pitchFamily="18" charset="0"/>
                  </a:rPr>
                  <a:t>1+</a:t>
                </a:r>
                <a:r>
                  <a:rPr lang="pt-B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000" b="0" i="0">
                    <a:latin typeface="Cambria Math" panose="02040503050406030204" pitchFamily="18" charset="0"/>
                  </a:rPr>
                  <a:t>2</a:t>
                </a:r>
                <a:endParaRPr lang="pt-BR" sz="1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757D81FD-101E-468A-9BCD-57820C35029A}"/>
                  </a:ext>
                </a:extLst>
              </xdr:cNvPr>
              <xdr:cNvSpPr txBox="1"/>
            </xdr:nvSpPr>
            <xdr:spPr>
              <a:xfrm>
                <a:off x="4715295" y="1485900"/>
                <a:ext cx="1811200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=0,</m:t>
                          </m:r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e>
                      </m:d>
                      <m:r>
                        <a:rPr lang="pt-BR" sz="1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757D81FD-101E-468A-9BCD-57820C35029A}"/>
                  </a:ext>
                </a:extLst>
              </xdr:cNvPr>
              <xdr:cNvSpPr txBox="1"/>
            </xdr:nvSpPr>
            <xdr:spPr>
              <a:xfrm>
                <a:off x="4715295" y="1485900"/>
                <a:ext cx="1811200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𝐸(𝑌_𝑖│𝐷_2𝑖=0,𝐷_3𝑖=1)=</a:t>
                </a:r>
                <a:r>
                  <a:rPr lang="pt-B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000" b="0" i="0">
                    <a:latin typeface="Cambria Math" panose="02040503050406030204" pitchFamily="18" charset="0"/>
                  </a:rPr>
                  <a:t>1+</a:t>
                </a:r>
                <a:r>
                  <a:rPr lang="pt-B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000" b="0" i="0">
                    <a:latin typeface="Cambria Math" panose="02040503050406030204" pitchFamily="18" charset="0"/>
                  </a:rPr>
                  <a:t>3</a:t>
                </a:r>
                <a:endParaRPr lang="pt-BR" sz="1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11870B4E-5A8C-482D-AC35-C45150A5E1FA}"/>
                  </a:ext>
                </a:extLst>
              </xdr:cNvPr>
              <xdr:cNvSpPr txBox="1"/>
            </xdr:nvSpPr>
            <xdr:spPr>
              <a:xfrm>
                <a:off x="4715973" y="1733550"/>
                <a:ext cx="152939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=0,</m:t>
                          </m:r>
                          <m:sSub>
                            <m:sSubPr>
                              <m:ctrlPr>
                                <a:rPr lang="pt-BR" sz="1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b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  <m:r>
                                <a:rPr lang="pt-BR" sz="1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=0</m:t>
                          </m:r>
                        </m:e>
                      </m:d>
                      <m:r>
                        <a:rPr lang="pt-BR" sz="1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11870B4E-5A8C-482D-AC35-C45150A5E1FA}"/>
                  </a:ext>
                </a:extLst>
              </xdr:cNvPr>
              <xdr:cNvSpPr txBox="1"/>
            </xdr:nvSpPr>
            <xdr:spPr>
              <a:xfrm>
                <a:off x="4715973" y="1733550"/>
                <a:ext cx="152939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𝐸(𝑌_𝑖│𝐷_2𝑖=0,𝐷_3𝑖=0)=</a:t>
                </a:r>
                <a:r>
                  <a:rPr lang="pt-B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000" b="0" i="0">
                    <a:latin typeface="Cambria Math" panose="02040503050406030204" pitchFamily="18" charset="0"/>
                  </a:rPr>
                  <a:t>1</a:t>
                </a:r>
                <a:endParaRPr lang="pt-BR" sz="1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0A929DA5-5558-4C69-A26F-2D5F4985E2BC}"/>
                  </a:ext>
                </a:extLst>
              </xdr:cNvPr>
              <xdr:cNvSpPr txBox="1"/>
            </xdr:nvSpPr>
            <xdr:spPr>
              <a:xfrm>
                <a:off x="6687648" y="125730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(1)</m:t>
                      </m:r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0A929DA5-5558-4C69-A26F-2D5F4985E2BC}"/>
                  </a:ext>
                </a:extLst>
              </xdr:cNvPr>
              <xdr:cNvSpPr txBox="1"/>
            </xdr:nvSpPr>
            <xdr:spPr>
              <a:xfrm>
                <a:off x="6687648" y="125730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(1)</a:t>
                </a:r>
                <a:endParaRPr lang="pt-BR" sz="1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7DD57FB-CDF1-44D8-9887-B4830FC5FFDE}"/>
                  </a:ext>
                </a:extLst>
              </xdr:cNvPr>
              <xdr:cNvSpPr txBox="1"/>
            </xdr:nvSpPr>
            <xdr:spPr>
              <a:xfrm>
                <a:off x="6697173" y="150495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(2)</m:t>
                      </m:r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7DD57FB-CDF1-44D8-9887-B4830FC5FFDE}"/>
                  </a:ext>
                </a:extLst>
              </xdr:cNvPr>
              <xdr:cNvSpPr txBox="1"/>
            </xdr:nvSpPr>
            <xdr:spPr>
              <a:xfrm>
                <a:off x="6697173" y="150495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(2)</a:t>
                </a:r>
                <a:endParaRPr lang="pt-BR" sz="1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EDBA01B8-B31F-4FA0-96C8-D60B131151A5}"/>
                  </a:ext>
                </a:extLst>
              </xdr:cNvPr>
              <xdr:cNvSpPr txBox="1"/>
            </xdr:nvSpPr>
            <xdr:spPr>
              <a:xfrm>
                <a:off x="6687648" y="173355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000" b="0" i="1">
                          <a:latin typeface="Cambria Math" panose="02040503050406030204" pitchFamily="18" charset="0"/>
                        </a:rPr>
                        <m:t>(3)</m:t>
                      </m:r>
                    </m:oMath>
                  </m:oMathPara>
                </a14:m>
                <a:endParaRPr lang="pt-BR" sz="1000"/>
              </a:p>
            </xdr:txBody>
          </xdr:sp>
        </mc:Choice>
        <mc:Fallback xmlns="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EDBA01B8-B31F-4FA0-96C8-D60B131151A5}"/>
                  </a:ext>
                </a:extLst>
              </xdr:cNvPr>
              <xdr:cNvSpPr txBox="1"/>
            </xdr:nvSpPr>
            <xdr:spPr>
              <a:xfrm>
                <a:off x="6687648" y="1733550"/>
                <a:ext cx="206403" cy="1565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000" b="0" i="0">
                    <a:latin typeface="Cambria Math" panose="02040503050406030204" pitchFamily="18" charset="0"/>
                  </a:rPr>
                  <a:t>(3)</a:t>
                </a:r>
                <a:endParaRPr lang="pt-BR" sz="1000"/>
              </a:p>
            </xdr:txBody>
          </xdr:sp>
        </mc:Fallback>
      </mc:AlternateContent>
    </xdr:grpSp>
    <xdr:clientData/>
  </xdr:twoCellAnchor>
  <xdr:oneCellAnchor>
    <xdr:from>
      <xdr:col>8</xdr:col>
      <xdr:colOff>66675</xdr:colOff>
      <xdr:row>6</xdr:row>
      <xdr:rowOff>57150</xdr:rowOff>
    </xdr:from>
    <xdr:ext cx="207338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0E29BE2-1D32-42BB-9BB2-4693A98AD5E9}"/>
                </a:ext>
              </a:extLst>
            </xdr:cNvPr>
            <xdr:cNvSpPr txBox="1"/>
          </xdr:nvSpPr>
          <xdr:spPr>
            <a:xfrm>
              <a:off x="4400550" y="1323975"/>
              <a:ext cx="20733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pt-BR" sz="1200" b="1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0E29BE2-1D32-42BB-9BB2-4693A98AD5E9}"/>
                </a:ext>
              </a:extLst>
            </xdr:cNvPr>
            <xdr:cNvSpPr txBox="1"/>
          </xdr:nvSpPr>
          <xdr:spPr>
            <a:xfrm>
              <a:off x="4400550" y="1323975"/>
              <a:ext cx="20733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200" b="1" i="0">
                  <a:latin typeface="Cambria Math" panose="02040503050406030204" pitchFamily="18" charset="0"/>
                </a:rPr>
                <a:t>𝒀_𝒊=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𝟏+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𝟐 𝑫_𝟐𝒊+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𝟑 𝑫_𝟑𝒊+𝒖_𝒊</a:t>
              </a:r>
              <a:endParaRPr lang="pt-BR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1:L37"/>
  <sheetViews>
    <sheetView showGridLines="0" workbookViewId="0">
      <selection activeCell="B4" sqref="B4"/>
    </sheetView>
  </sheetViews>
  <sheetFormatPr defaultRowHeight="15" x14ac:dyDescent="0.25"/>
  <cols>
    <col min="2" max="2" width="3" customWidth="1"/>
    <col min="3" max="3" width="12" customWidth="1"/>
    <col min="10" max="11" width="9" customWidth="1"/>
    <col min="12" max="12" width="3.140625" customWidth="1"/>
  </cols>
  <sheetData>
    <row r="1" spans="2:12" ht="6" customHeight="1" x14ac:dyDescent="0.25"/>
    <row r="2" spans="2:12" ht="20.25" thickBot="1" x14ac:dyDescent="0.35">
      <c r="B2" s="5" t="s">
        <v>43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7.5" customHeight="1" thickTop="1" x14ac:dyDescent="0.25"/>
    <row r="4" spans="2:12" ht="15.75" thickBot="1" x14ac:dyDescent="0.3">
      <c r="B4" s="1" t="s">
        <v>32</v>
      </c>
      <c r="C4" s="10"/>
      <c r="D4" s="1"/>
      <c r="E4" s="1"/>
      <c r="F4" s="1"/>
      <c r="G4" s="1"/>
      <c r="H4" s="1"/>
      <c r="I4" s="1"/>
      <c r="J4" s="1"/>
      <c r="K4" s="1"/>
      <c r="L4" s="1"/>
    </row>
    <row r="5" spans="2:12" ht="15" customHeight="1" x14ac:dyDescent="0.25">
      <c r="B5" s="2"/>
      <c r="C5" s="47" t="s">
        <v>126</v>
      </c>
      <c r="D5" s="47"/>
      <c r="E5" s="47"/>
      <c r="F5" s="47"/>
      <c r="G5" s="47"/>
      <c r="H5" s="47"/>
      <c r="I5" s="47"/>
      <c r="J5" s="47"/>
      <c r="K5" s="47"/>
      <c r="L5" s="16"/>
    </row>
    <row r="6" spans="2:12" ht="15" customHeight="1" x14ac:dyDescent="0.25">
      <c r="B6" s="2"/>
      <c r="C6" s="48"/>
      <c r="D6" s="48"/>
      <c r="E6" s="48"/>
      <c r="F6" s="48"/>
      <c r="G6" s="48"/>
      <c r="H6" s="48"/>
      <c r="I6" s="48"/>
      <c r="J6" s="48"/>
      <c r="K6" s="48"/>
      <c r="L6" s="16"/>
    </row>
    <row r="7" spans="2:12" x14ac:dyDescent="0.25">
      <c r="B7" s="3"/>
      <c r="C7" s="48"/>
      <c r="D7" s="48"/>
      <c r="E7" s="48"/>
      <c r="F7" s="48"/>
      <c r="G7" s="48"/>
      <c r="H7" s="48"/>
      <c r="I7" s="48"/>
      <c r="J7" s="48"/>
      <c r="K7" s="48"/>
      <c r="L7" s="16"/>
    </row>
    <row r="8" spans="2:12" x14ac:dyDescent="0.25">
      <c r="B8" s="3"/>
      <c r="C8" s="17" t="s">
        <v>26</v>
      </c>
      <c r="D8" s="15" t="s">
        <v>27</v>
      </c>
      <c r="E8" s="15"/>
      <c r="F8" s="15"/>
      <c r="G8" s="15"/>
      <c r="H8" s="15"/>
      <c r="I8" s="15"/>
      <c r="J8" s="15"/>
      <c r="K8" s="15"/>
      <c r="L8" s="16"/>
    </row>
    <row r="9" spans="2:12" x14ac:dyDescent="0.25">
      <c r="B9" s="3"/>
      <c r="C9" s="17" t="s">
        <v>28</v>
      </c>
      <c r="D9" s="15" t="s">
        <v>29</v>
      </c>
      <c r="E9" s="15"/>
      <c r="F9" s="15"/>
      <c r="G9" s="15"/>
      <c r="H9" s="15"/>
      <c r="I9" s="15"/>
      <c r="J9" s="15"/>
      <c r="K9" s="15"/>
      <c r="L9" s="16"/>
    </row>
    <row r="10" spans="2:12" x14ac:dyDescent="0.25">
      <c r="B10" s="3"/>
      <c r="C10" s="17" t="s">
        <v>30</v>
      </c>
      <c r="D10" s="15" t="s">
        <v>115</v>
      </c>
      <c r="E10" s="15"/>
      <c r="F10" s="15"/>
      <c r="G10" s="15"/>
      <c r="H10" s="15"/>
      <c r="I10" s="15"/>
      <c r="J10" s="15"/>
      <c r="K10" s="15"/>
      <c r="L10" s="16"/>
    </row>
    <row r="11" spans="2:12" x14ac:dyDescent="0.25">
      <c r="B11" s="3"/>
      <c r="C11" s="48" t="s">
        <v>31</v>
      </c>
      <c r="D11" s="48"/>
      <c r="E11" s="48"/>
      <c r="F11" s="48"/>
      <c r="G11" s="48"/>
      <c r="H11" s="48"/>
      <c r="I11" s="48"/>
      <c r="J11" s="48"/>
      <c r="K11" s="48"/>
      <c r="L11" s="16"/>
    </row>
    <row r="12" spans="2:12" x14ac:dyDescent="0.25">
      <c r="B12" s="3"/>
      <c r="C12" s="48"/>
      <c r="D12" s="48"/>
      <c r="E12" s="48"/>
      <c r="F12" s="48"/>
      <c r="G12" s="48"/>
      <c r="H12" s="48"/>
      <c r="I12" s="48"/>
      <c r="J12" s="48"/>
      <c r="K12" s="48"/>
      <c r="L12" s="16"/>
    </row>
    <row r="13" spans="2:12" x14ac:dyDescent="0.25">
      <c r="B13" s="3"/>
      <c r="C13" s="48"/>
      <c r="D13" s="48"/>
      <c r="E13" s="48"/>
      <c r="F13" s="48"/>
      <c r="G13" s="48"/>
      <c r="H13" s="48"/>
      <c r="I13" s="48"/>
      <c r="J13" s="48"/>
      <c r="K13" s="48"/>
      <c r="L13" s="16"/>
    </row>
    <row r="14" spans="2:12" x14ac:dyDescent="0.25">
      <c r="B14" s="3"/>
      <c r="C14" s="48"/>
      <c r="D14" s="48"/>
      <c r="E14" s="48"/>
      <c r="F14" s="48"/>
      <c r="G14" s="48"/>
      <c r="H14" s="48"/>
      <c r="I14" s="48"/>
      <c r="J14" s="48"/>
      <c r="K14" s="48"/>
      <c r="L14" s="16"/>
    </row>
    <row r="15" spans="2:12" x14ac:dyDescent="0.25">
      <c r="B15" s="3"/>
      <c r="C15" s="48"/>
      <c r="D15" s="48"/>
      <c r="E15" s="48"/>
      <c r="F15" s="48"/>
      <c r="G15" s="48"/>
      <c r="H15" s="48"/>
      <c r="I15" s="48"/>
      <c r="J15" s="48"/>
      <c r="K15" s="48"/>
      <c r="L15" s="16"/>
    </row>
    <row r="16" spans="2:12" x14ac:dyDescent="0.25">
      <c r="B16" s="3"/>
      <c r="C16" s="48"/>
      <c r="D16" s="48"/>
      <c r="E16" s="48"/>
      <c r="F16" s="48"/>
      <c r="G16" s="48"/>
      <c r="H16" s="48"/>
      <c r="I16" s="48"/>
      <c r="J16" s="48"/>
      <c r="K16" s="48"/>
      <c r="L16" s="16"/>
    </row>
    <row r="17" spans="2:12" x14ac:dyDescent="0.25">
      <c r="B17" s="3"/>
      <c r="C17" s="49" t="s">
        <v>33</v>
      </c>
      <c r="D17" s="49"/>
      <c r="E17" s="49"/>
      <c r="F17" s="49"/>
      <c r="G17" s="49"/>
      <c r="H17" s="49"/>
      <c r="I17" s="49"/>
      <c r="J17" s="49"/>
      <c r="K17" s="49"/>
      <c r="L17" s="16"/>
    </row>
    <row r="18" spans="2:12" x14ac:dyDescent="0.25">
      <c r="B18" s="3"/>
      <c r="C18" s="49"/>
      <c r="D18" s="49"/>
      <c r="E18" s="49"/>
      <c r="F18" s="49"/>
      <c r="G18" s="49"/>
      <c r="H18" s="49"/>
      <c r="I18" s="49"/>
      <c r="J18" s="49"/>
      <c r="K18" s="49"/>
      <c r="L18" s="16"/>
    </row>
    <row r="19" spans="2:12" x14ac:dyDescent="0.25">
      <c r="B19" s="3"/>
      <c r="C19" s="16"/>
      <c r="D19" s="17"/>
      <c r="E19" s="16"/>
      <c r="F19" s="16"/>
      <c r="G19" s="16"/>
      <c r="H19" s="16"/>
      <c r="I19" s="16"/>
      <c r="J19" s="16"/>
      <c r="K19" s="16"/>
      <c r="L19" s="16"/>
    </row>
    <row r="20" spans="2:12" x14ac:dyDescent="0.25">
      <c r="B20" s="3"/>
      <c r="C20" s="16"/>
      <c r="D20" s="17"/>
      <c r="E20" s="16"/>
      <c r="F20" s="16"/>
      <c r="G20" s="16"/>
      <c r="H20" s="16"/>
      <c r="I20" s="16"/>
      <c r="J20" s="16"/>
      <c r="K20" s="16"/>
      <c r="L20" s="16"/>
    </row>
    <row r="21" spans="2:12" ht="17.25" x14ac:dyDescent="0.3">
      <c r="B21" s="3"/>
      <c r="C21" s="18" t="s">
        <v>40</v>
      </c>
      <c r="D21" s="11" t="s">
        <v>34</v>
      </c>
      <c r="E21" s="16"/>
      <c r="F21" s="16"/>
      <c r="G21" s="16"/>
      <c r="H21" s="16"/>
      <c r="I21" s="16"/>
      <c r="J21" s="16"/>
      <c r="K21" s="16"/>
      <c r="L21" s="16"/>
    </row>
    <row r="22" spans="2:12" ht="17.25" x14ac:dyDescent="0.3">
      <c r="B22" s="3"/>
      <c r="C22" s="19" t="s">
        <v>41</v>
      </c>
      <c r="D22" s="11" t="s">
        <v>35</v>
      </c>
      <c r="E22" s="16"/>
      <c r="F22" s="16"/>
      <c r="G22" s="16"/>
      <c r="H22" s="16"/>
      <c r="I22" s="16"/>
      <c r="J22" s="16"/>
      <c r="K22" s="16"/>
      <c r="L22" s="16"/>
    </row>
    <row r="23" spans="2:12" x14ac:dyDescent="0.25">
      <c r="B23" s="3"/>
      <c r="C23" s="20" t="s">
        <v>36</v>
      </c>
      <c r="D23" s="11" t="s">
        <v>37</v>
      </c>
      <c r="E23" s="16"/>
      <c r="F23" s="16"/>
      <c r="G23" s="16"/>
      <c r="H23" s="16"/>
      <c r="I23" s="16"/>
      <c r="J23" s="16"/>
      <c r="K23" s="16"/>
      <c r="L23" s="16"/>
    </row>
    <row r="24" spans="2:12" ht="17.25" x14ac:dyDescent="0.3">
      <c r="B24" s="3"/>
      <c r="C24" s="19" t="s">
        <v>42</v>
      </c>
      <c r="D24" s="11" t="s">
        <v>38</v>
      </c>
      <c r="E24" s="16"/>
      <c r="F24" s="16"/>
      <c r="G24" s="16"/>
      <c r="H24" s="16"/>
      <c r="I24" s="16"/>
      <c r="J24" s="16"/>
      <c r="K24" s="16"/>
      <c r="L24" s="16"/>
    </row>
    <row r="25" spans="2:12" x14ac:dyDescent="0.25">
      <c r="B25" s="3"/>
      <c r="C25" s="18" t="s">
        <v>36</v>
      </c>
      <c r="D25" s="11" t="s">
        <v>39</v>
      </c>
      <c r="E25" s="16"/>
      <c r="F25" s="16"/>
      <c r="G25" s="16"/>
      <c r="H25" s="16"/>
      <c r="I25" s="16"/>
      <c r="J25" s="16"/>
      <c r="K25" s="16"/>
      <c r="L25" s="16"/>
    </row>
    <row r="26" spans="2:12" x14ac:dyDescent="0.25">
      <c r="B26" s="3"/>
      <c r="C26" s="18"/>
      <c r="D26" s="11"/>
      <c r="E26" s="16"/>
      <c r="F26" s="16"/>
      <c r="G26" s="16"/>
      <c r="H26" s="16"/>
      <c r="I26" s="16"/>
      <c r="J26" s="16"/>
      <c r="K26" s="16"/>
      <c r="L26" s="16"/>
    </row>
    <row r="27" spans="2:12" x14ac:dyDescent="0.25">
      <c r="B27" s="3"/>
      <c r="C27" s="24" t="s">
        <v>107</v>
      </c>
      <c r="D27" s="25"/>
      <c r="E27" s="26"/>
      <c r="F27" s="26"/>
      <c r="G27" s="26"/>
      <c r="H27" s="26"/>
      <c r="I27" s="26"/>
      <c r="J27" s="26"/>
      <c r="K27" s="26"/>
      <c r="L27" s="16"/>
    </row>
    <row r="28" spans="2:12" x14ac:dyDescent="0.25">
      <c r="B28" s="3"/>
      <c r="C28" s="17" t="s">
        <v>108</v>
      </c>
      <c r="D28" s="16" t="s">
        <v>111</v>
      </c>
      <c r="E28" s="16"/>
      <c r="F28" s="16"/>
      <c r="G28" s="16"/>
      <c r="H28" s="16"/>
      <c r="I28" s="16"/>
      <c r="J28" s="16"/>
      <c r="K28" s="16"/>
      <c r="L28" s="16"/>
    </row>
    <row r="29" spans="2:12" x14ac:dyDescent="0.25">
      <c r="B29" s="3"/>
      <c r="C29" s="18"/>
      <c r="D29" s="11"/>
      <c r="E29" s="16"/>
      <c r="F29" s="16"/>
      <c r="G29" s="16"/>
      <c r="H29" s="16"/>
      <c r="I29" s="16"/>
      <c r="J29" s="16"/>
      <c r="K29" s="16"/>
      <c r="L29" s="16"/>
    </row>
    <row r="30" spans="2:12" ht="8.25" customHeight="1" x14ac:dyDescent="0.25">
      <c r="B30" s="3"/>
      <c r="C30" s="18"/>
      <c r="D30" s="11"/>
      <c r="E30" s="16"/>
      <c r="F30" s="16"/>
      <c r="G30" s="16"/>
      <c r="H30" s="16"/>
      <c r="I30" s="16"/>
      <c r="J30" s="16"/>
      <c r="K30" s="16"/>
      <c r="L30" s="16"/>
    </row>
    <row r="31" spans="2:12" x14ac:dyDescent="0.25">
      <c r="B31" s="3"/>
      <c r="C31" s="17" t="s">
        <v>109</v>
      </c>
      <c r="D31" s="16" t="s">
        <v>110</v>
      </c>
      <c r="E31" s="16"/>
      <c r="F31" s="16"/>
      <c r="G31" s="16"/>
      <c r="H31" s="16"/>
      <c r="I31" s="16"/>
      <c r="J31" s="16"/>
      <c r="K31" s="16"/>
      <c r="L31" s="16"/>
    </row>
    <row r="32" spans="2:12" x14ac:dyDescent="0.25">
      <c r="B32" s="3"/>
      <c r="C32" s="18"/>
      <c r="D32" s="11"/>
      <c r="E32" s="16"/>
      <c r="F32" s="16"/>
      <c r="G32" s="16"/>
      <c r="H32" s="16"/>
      <c r="I32" s="16"/>
      <c r="J32" s="16"/>
      <c r="K32" s="16"/>
      <c r="L32" s="16"/>
    </row>
    <row r="33" spans="2:12" ht="8.25" customHeight="1" x14ac:dyDescent="0.25">
      <c r="B33" s="3"/>
      <c r="C33" s="18"/>
      <c r="D33" s="11"/>
      <c r="E33" s="16"/>
      <c r="F33" s="16"/>
      <c r="G33" s="16"/>
      <c r="H33" s="16"/>
      <c r="I33" s="16"/>
      <c r="J33" s="16"/>
      <c r="K33" s="16"/>
      <c r="L33" s="16"/>
    </row>
    <row r="34" spans="2:12" x14ac:dyDescent="0.25">
      <c r="B34" s="3"/>
      <c r="C34" s="17" t="s">
        <v>112</v>
      </c>
      <c r="D34" s="16" t="s">
        <v>113</v>
      </c>
      <c r="E34" s="16"/>
      <c r="F34" s="16"/>
      <c r="G34" s="16"/>
      <c r="H34" s="16"/>
      <c r="I34" s="16"/>
      <c r="J34" s="16"/>
      <c r="K34" s="16"/>
      <c r="L34" s="16"/>
    </row>
    <row r="35" spans="2:12" x14ac:dyDescent="0.25">
      <c r="B35" s="3"/>
      <c r="C35" s="17"/>
      <c r="D35" s="16"/>
      <c r="E35" s="16"/>
      <c r="F35" s="16"/>
      <c r="G35" s="16"/>
      <c r="H35" s="16"/>
      <c r="I35" s="16"/>
      <c r="J35" s="16"/>
      <c r="K35" s="16"/>
      <c r="L35" s="16"/>
    </row>
    <row r="36" spans="2:12" ht="15.75" thickBot="1" x14ac:dyDescent="0.3">
      <c r="B36" s="4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2:12" ht="15.75" thickTop="1" x14ac:dyDescent="0.25"/>
  </sheetData>
  <mergeCells count="3">
    <mergeCell ref="C5:K7"/>
    <mergeCell ref="C11:K16"/>
    <mergeCell ref="C17:K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C77F-BB66-46F7-AF65-56E4512D4731}">
  <dimension ref="B1:G55"/>
  <sheetViews>
    <sheetView showGridLines="0" workbookViewId="0">
      <selection activeCell="G16" sqref="G16"/>
    </sheetView>
  </sheetViews>
  <sheetFormatPr defaultRowHeight="15" x14ac:dyDescent="0.25"/>
  <cols>
    <col min="1" max="1" width="1.85546875" customWidth="1"/>
    <col min="2" max="2" width="4.42578125" bestFit="1" customWidth="1"/>
    <col min="3" max="3" width="18.7109375" bestFit="1" customWidth="1"/>
  </cols>
  <sheetData>
    <row r="1" spans="2:7" ht="9" customHeight="1" x14ac:dyDescent="0.25"/>
    <row r="2" spans="2:7" ht="18.75" thickBot="1" x14ac:dyDescent="0.4">
      <c r="B2" s="12" t="s">
        <v>100</v>
      </c>
      <c r="C2" s="12" t="s">
        <v>99</v>
      </c>
      <c r="D2" s="12" t="s">
        <v>44</v>
      </c>
      <c r="E2" s="12" t="s">
        <v>45</v>
      </c>
      <c r="F2" s="12" t="s">
        <v>46</v>
      </c>
      <c r="G2" s="12" t="s">
        <v>47</v>
      </c>
    </row>
    <row r="3" spans="2:7" x14ac:dyDescent="0.25">
      <c r="B3" s="13">
        <v>1</v>
      </c>
      <c r="C3" s="13" t="s">
        <v>48</v>
      </c>
      <c r="D3" s="13">
        <v>60822</v>
      </c>
      <c r="E3" s="13">
        <v>12436</v>
      </c>
      <c r="F3" s="13">
        <v>1</v>
      </c>
      <c r="G3" s="13">
        <v>0</v>
      </c>
    </row>
    <row r="4" spans="2:7" x14ac:dyDescent="0.25">
      <c r="B4" s="13">
        <v>2</v>
      </c>
      <c r="C4" s="13" t="s">
        <v>49</v>
      </c>
      <c r="D4" s="13">
        <v>58246</v>
      </c>
      <c r="E4" s="13">
        <v>9275</v>
      </c>
      <c r="F4" s="13">
        <v>1</v>
      </c>
      <c r="G4" s="13">
        <v>0</v>
      </c>
    </row>
    <row r="5" spans="2:7" x14ac:dyDescent="0.25">
      <c r="B5" s="13">
        <v>3</v>
      </c>
      <c r="C5" s="13" t="s">
        <v>50</v>
      </c>
      <c r="D5" s="13">
        <v>47831</v>
      </c>
      <c r="E5" s="13">
        <v>8935</v>
      </c>
      <c r="F5" s="13">
        <v>1</v>
      </c>
      <c r="G5" s="13">
        <v>0</v>
      </c>
    </row>
    <row r="6" spans="2:7" x14ac:dyDescent="0.25">
      <c r="B6" s="13">
        <v>4</v>
      </c>
      <c r="C6" s="13" t="s">
        <v>51</v>
      </c>
      <c r="D6" s="13">
        <v>43130</v>
      </c>
      <c r="E6" s="13">
        <v>7807</v>
      </c>
      <c r="F6" s="13">
        <v>1</v>
      </c>
      <c r="G6" s="13">
        <v>0</v>
      </c>
    </row>
    <row r="7" spans="2:7" x14ac:dyDescent="0.25">
      <c r="B7" s="13">
        <v>5</v>
      </c>
      <c r="C7" s="13" t="s">
        <v>52</v>
      </c>
      <c r="D7" s="13">
        <v>43334</v>
      </c>
      <c r="E7" s="13">
        <v>8373</v>
      </c>
      <c r="F7" s="13">
        <v>1</v>
      </c>
      <c r="G7" s="13">
        <v>0</v>
      </c>
    </row>
    <row r="8" spans="2:7" x14ac:dyDescent="0.25">
      <c r="B8" s="13">
        <v>6</v>
      </c>
      <c r="C8" s="13" t="s">
        <v>53</v>
      </c>
      <c r="D8" s="13">
        <v>41596</v>
      </c>
      <c r="E8" s="13">
        <v>11285</v>
      </c>
      <c r="F8" s="13">
        <v>1</v>
      </c>
      <c r="G8" s="13">
        <v>0</v>
      </c>
    </row>
    <row r="9" spans="2:7" x14ac:dyDescent="0.25">
      <c r="B9" s="13">
        <v>7</v>
      </c>
      <c r="C9" s="13" t="s">
        <v>54</v>
      </c>
      <c r="D9" s="13">
        <v>58624</v>
      </c>
      <c r="E9" s="13">
        <v>12596</v>
      </c>
      <c r="F9" s="13">
        <v>1</v>
      </c>
      <c r="G9" s="13">
        <v>0</v>
      </c>
    </row>
    <row r="10" spans="2:7" x14ac:dyDescent="0.25">
      <c r="B10" s="13">
        <v>8</v>
      </c>
      <c r="C10" s="13" t="s">
        <v>55</v>
      </c>
      <c r="D10" s="13">
        <v>54895</v>
      </c>
      <c r="E10" s="13">
        <v>9880</v>
      </c>
      <c r="F10" s="13">
        <v>1</v>
      </c>
      <c r="G10" s="13">
        <v>0</v>
      </c>
    </row>
    <row r="11" spans="2:7" x14ac:dyDescent="0.25">
      <c r="B11" s="13">
        <v>9</v>
      </c>
      <c r="C11" s="13" t="s">
        <v>56</v>
      </c>
      <c r="D11" s="13">
        <v>49634</v>
      </c>
      <c r="E11" s="13">
        <v>9675</v>
      </c>
      <c r="F11" s="13">
        <v>1</v>
      </c>
      <c r="G11" s="13">
        <v>0</v>
      </c>
    </row>
    <row r="12" spans="2:7" x14ac:dyDescent="0.25">
      <c r="B12" s="13">
        <v>10</v>
      </c>
      <c r="C12" s="13" t="s">
        <v>57</v>
      </c>
      <c r="D12" s="13">
        <v>41839</v>
      </c>
      <c r="E12" s="13">
        <v>7840</v>
      </c>
      <c r="F12" s="13">
        <v>1</v>
      </c>
      <c r="G12" s="13">
        <v>0</v>
      </c>
    </row>
    <row r="13" spans="2:7" x14ac:dyDescent="0.25">
      <c r="B13" s="13">
        <v>11</v>
      </c>
      <c r="C13" s="13" t="s">
        <v>58</v>
      </c>
      <c r="D13" s="13">
        <v>42044</v>
      </c>
      <c r="E13" s="13">
        <v>7900</v>
      </c>
      <c r="F13" s="13">
        <v>1</v>
      </c>
      <c r="G13" s="13">
        <v>0</v>
      </c>
    </row>
    <row r="14" spans="2:7" x14ac:dyDescent="0.25">
      <c r="B14" s="13">
        <v>12</v>
      </c>
      <c r="C14" s="13" t="s">
        <v>59</v>
      </c>
      <c r="D14" s="13">
        <v>46527</v>
      </c>
      <c r="E14" s="13">
        <v>10206</v>
      </c>
      <c r="F14" s="13">
        <v>1</v>
      </c>
      <c r="G14" s="13">
        <v>0</v>
      </c>
    </row>
    <row r="15" spans="2:7" x14ac:dyDescent="0.25">
      <c r="B15" s="13">
        <v>13</v>
      </c>
      <c r="C15" s="13" t="s">
        <v>60</v>
      </c>
      <c r="D15" s="13">
        <v>59920</v>
      </c>
      <c r="E15" s="13">
        <v>13781</v>
      </c>
      <c r="F15" s="13">
        <v>1</v>
      </c>
      <c r="G15" s="13">
        <v>0</v>
      </c>
    </row>
    <row r="16" spans="2:7" x14ac:dyDescent="0.25">
      <c r="B16" s="13">
        <v>14</v>
      </c>
      <c r="C16" s="13" t="s">
        <v>61</v>
      </c>
      <c r="D16" s="13">
        <v>58537</v>
      </c>
      <c r="E16" s="13">
        <v>13551</v>
      </c>
      <c r="F16" s="13">
        <v>1</v>
      </c>
      <c r="G16" s="13">
        <v>0</v>
      </c>
    </row>
    <row r="17" spans="2:7" x14ac:dyDescent="0.25">
      <c r="B17" s="13">
        <v>15</v>
      </c>
      <c r="C17" s="13" t="s">
        <v>62</v>
      </c>
      <c r="D17" s="13">
        <v>38822</v>
      </c>
      <c r="E17" s="13">
        <v>7807</v>
      </c>
      <c r="F17" s="13">
        <v>1</v>
      </c>
      <c r="G17" s="13">
        <v>0</v>
      </c>
    </row>
    <row r="18" spans="2:7" x14ac:dyDescent="0.25">
      <c r="B18" s="13">
        <v>16</v>
      </c>
      <c r="C18" s="13" t="s">
        <v>63</v>
      </c>
      <c r="D18" s="13">
        <v>51937</v>
      </c>
      <c r="E18" s="13">
        <v>10034</v>
      </c>
      <c r="F18" s="13">
        <v>1</v>
      </c>
      <c r="G18" s="13">
        <v>0</v>
      </c>
    </row>
    <row r="19" spans="2:7" x14ac:dyDescent="0.25">
      <c r="B19" s="13">
        <v>17</v>
      </c>
      <c r="C19" s="13" t="s">
        <v>64</v>
      </c>
      <c r="D19" s="13">
        <v>54970</v>
      </c>
      <c r="E19" s="13">
        <v>10711</v>
      </c>
      <c r="F19" s="13">
        <v>1</v>
      </c>
      <c r="G19" s="13">
        <v>0</v>
      </c>
    </row>
    <row r="20" spans="2:7" x14ac:dyDescent="0.25">
      <c r="B20" s="13">
        <v>18</v>
      </c>
      <c r="C20" s="13" t="s">
        <v>65</v>
      </c>
      <c r="D20" s="13">
        <v>55956</v>
      </c>
      <c r="E20" s="13">
        <v>11089</v>
      </c>
      <c r="F20" s="13">
        <v>1</v>
      </c>
      <c r="G20" s="13">
        <v>0</v>
      </c>
    </row>
    <row r="21" spans="2:7" x14ac:dyDescent="0.25">
      <c r="B21" s="13">
        <v>19</v>
      </c>
      <c r="C21" s="13" t="s">
        <v>66</v>
      </c>
      <c r="D21" s="13">
        <v>35378</v>
      </c>
      <c r="E21" s="13">
        <v>7911</v>
      </c>
      <c r="F21" s="13">
        <v>1</v>
      </c>
      <c r="G21" s="13">
        <v>0</v>
      </c>
    </row>
    <row r="22" spans="2:7" x14ac:dyDescent="0.25">
      <c r="B22" s="13">
        <v>20</v>
      </c>
      <c r="C22" s="13" t="s">
        <v>67</v>
      </c>
      <c r="D22" s="13">
        <v>48370</v>
      </c>
      <c r="E22" s="13">
        <v>12475</v>
      </c>
      <c r="F22" s="13">
        <v>1</v>
      </c>
      <c r="G22" s="13">
        <v>0</v>
      </c>
    </row>
    <row r="23" spans="2:7" x14ac:dyDescent="0.25">
      <c r="B23" s="13">
        <v>21</v>
      </c>
      <c r="C23" s="13" t="s">
        <v>68</v>
      </c>
      <c r="D23" s="13">
        <v>47901</v>
      </c>
      <c r="E23" s="13">
        <v>9965</v>
      </c>
      <c r="F23" s="13">
        <v>1</v>
      </c>
      <c r="G23" s="13">
        <v>0</v>
      </c>
    </row>
    <row r="24" spans="2:7" x14ac:dyDescent="0.25">
      <c r="B24" s="13">
        <v>22</v>
      </c>
      <c r="C24" s="13" t="s">
        <v>69</v>
      </c>
      <c r="D24" s="13">
        <v>43389</v>
      </c>
      <c r="E24" s="13">
        <v>7706</v>
      </c>
      <c r="F24" s="13">
        <v>0</v>
      </c>
      <c r="G24" s="13">
        <v>1</v>
      </c>
    </row>
    <row r="25" spans="2:7" x14ac:dyDescent="0.25">
      <c r="B25" s="13">
        <v>23</v>
      </c>
      <c r="C25" s="13" t="s">
        <v>70</v>
      </c>
      <c r="D25" s="13">
        <v>44245</v>
      </c>
      <c r="E25" s="13">
        <v>8402</v>
      </c>
      <c r="F25" s="13">
        <v>0</v>
      </c>
      <c r="G25" s="13">
        <v>1</v>
      </c>
    </row>
    <row r="26" spans="2:7" x14ac:dyDescent="0.25">
      <c r="B26" s="13">
        <v>24</v>
      </c>
      <c r="C26" s="13" t="s">
        <v>71</v>
      </c>
      <c r="D26" s="13">
        <v>54680</v>
      </c>
      <c r="E26" s="13">
        <v>12036</v>
      </c>
      <c r="F26" s="13">
        <v>0</v>
      </c>
      <c r="G26" s="13">
        <v>1</v>
      </c>
    </row>
    <row r="27" spans="2:7" x14ac:dyDescent="0.25">
      <c r="B27" s="13">
        <v>25</v>
      </c>
      <c r="C27" s="13" t="s">
        <v>72</v>
      </c>
      <c r="D27" s="13">
        <v>59000</v>
      </c>
      <c r="E27" s="13">
        <v>15508</v>
      </c>
      <c r="F27" s="13">
        <v>0</v>
      </c>
      <c r="G27" s="13">
        <v>1</v>
      </c>
    </row>
    <row r="28" spans="2:7" x14ac:dyDescent="0.25">
      <c r="B28" s="13">
        <v>26</v>
      </c>
      <c r="C28" s="13" t="s">
        <v>73</v>
      </c>
      <c r="D28" s="13">
        <v>45308</v>
      </c>
      <c r="E28" s="13">
        <v>7762</v>
      </c>
      <c r="F28" s="13">
        <v>0</v>
      </c>
      <c r="G28" s="13">
        <v>1</v>
      </c>
    </row>
    <row r="29" spans="2:7" x14ac:dyDescent="0.25">
      <c r="B29" s="13">
        <v>27</v>
      </c>
      <c r="C29" s="13" t="s">
        <v>74</v>
      </c>
      <c r="D29" s="13">
        <v>49905</v>
      </c>
      <c r="E29" s="13">
        <v>8534</v>
      </c>
      <c r="F29" s="13">
        <v>0</v>
      </c>
      <c r="G29" s="13">
        <v>1</v>
      </c>
    </row>
    <row r="30" spans="2:7" x14ac:dyDescent="0.25">
      <c r="B30" s="13">
        <v>28</v>
      </c>
      <c r="C30" s="13" t="s">
        <v>75</v>
      </c>
      <c r="D30" s="13">
        <v>43646</v>
      </c>
      <c r="E30" s="13">
        <v>8300</v>
      </c>
      <c r="F30" s="13">
        <v>0</v>
      </c>
      <c r="G30" s="13">
        <v>1</v>
      </c>
    </row>
    <row r="31" spans="2:7" x14ac:dyDescent="0.25">
      <c r="B31" s="13">
        <v>29</v>
      </c>
      <c r="C31" s="13" t="s">
        <v>76</v>
      </c>
      <c r="D31" s="13">
        <v>42816</v>
      </c>
      <c r="E31" s="13">
        <v>8519</v>
      </c>
      <c r="F31" s="13">
        <v>0</v>
      </c>
      <c r="G31" s="13">
        <v>1</v>
      </c>
    </row>
    <row r="32" spans="2:7" x14ac:dyDescent="0.25">
      <c r="B32" s="13">
        <v>30</v>
      </c>
      <c r="C32" s="13" t="s">
        <v>77</v>
      </c>
      <c r="D32" s="13">
        <v>56927</v>
      </c>
      <c r="E32" s="13">
        <v>9771</v>
      </c>
      <c r="F32" s="13">
        <v>0</v>
      </c>
      <c r="G32" s="13">
        <v>1</v>
      </c>
    </row>
    <row r="33" spans="2:7" x14ac:dyDescent="0.25">
      <c r="B33" s="13">
        <v>31</v>
      </c>
      <c r="C33" s="13" t="s">
        <v>78</v>
      </c>
      <c r="D33" s="13">
        <v>40182</v>
      </c>
      <c r="E33" s="13">
        <v>7215</v>
      </c>
      <c r="F33" s="13">
        <v>0</v>
      </c>
      <c r="G33" s="13">
        <v>1</v>
      </c>
    </row>
    <row r="34" spans="2:7" x14ac:dyDescent="0.25">
      <c r="B34" s="13">
        <v>32</v>
      </c>
      <c r="C34" s="13" t="s">
        <v>79</v>
      </c>
      <c r="D34" s="13">
        <v>46410</v>
      </c>
      <c r="E34" s="13">
        <v>7675</v>
      </c>
      <c r="F34" s="13">
        <v>0</v>
      </c>
      <c r="G34" s="13">
        <v>1</v>
      </c>
    </row>
    <row r="35" spans="2:7" x14ac:dyDescent="0.25">
      <c r="B35" s="13">
        <v>33</v>
      </c>
      <c r="C35" s="13" t="s">
        <v>80</v>
      </c>
      <c r="D35" s="13">
        <v>42379</v>
      </c>
      <c r="E35" s="13">
        <v>6944</v>
      </c>
      <c r="F35" s="13">
        <v>0</v>
      </c>
      <c r="G35" s="13">
        <v>1</v>
      </c>
    </row>
    <row r="36" spans="2:7" x14ac:dyDescent="0.25">
      <c r="B36" s="13">
        <v>34</v>
      </c>
      <c r="C36" s="13" t="s">
        <v>81</v>
      </c>
      <c r="D36" s="13">
        <v>44133</v>
      </c>
      <c r="E36" s="13">
        <v>8377</v>
      </c>
      <c r="F36" s="13">
        <v>0</v>
      </c>
      <c r="G36" s="13">
        <v>1</v>
      </c>
    </row>
    <row r="37" spans="2:7" x14ac:dyDescent="0.25">
      <c r="B37" s="13">
        <v>35</v>
      </c>
      <c r="C37" s="13" t="s">
        <v>82</v>
      </c>
      <c r="D37" s="13">
        <v>43816</v>
      </c>
      <c r="E37" s="13">
        <v>6979</v>
      </c>
      <c r="F37" s="13">
        <v>0</v>
      </c>
      <c r="G37" s="13">
        <v>1</v>
      </c>
    </row>
    <row r="38" spans="2:7" x14ac:dyDescent="0.25">
      <c r="B38" s="13">
        <v>36</v>
      </c>
      <c r="C38" s="13" t="s">
        <v>83</v>
      </c>
      <c r="D38" s="13">
        <v>44897</v>
      </c>
      <c r="E38" s="13">
        <v>7547</v>
      </c>
      <c r="F38" s="13">
        <v>0</v>
      </c>
      <c r="G38" s="13">
        <v>1</v>
      </c>
    </row>
    <row r="39" spans="2:7" x14ac:dyDescent="0.25">
      <c r="B39" s="13">
        <v>37</v>
      </c>
      <c r="C39" s="13" t="s">
        <v>84</v>
      </c>
      <c r="D39" s="13">
        <v>44727</v>
      </c>
      <c r="E39" s="13">
        <v>9275</v>
      </c>
      <c r="F39" s="13">
        <v>0</v>
      </c>
      <c r="G39" s="13">
        <v>1</v>
      </c>
    </row>
    <row r="40" spans="2:7" x14ac:dyDescent="0.25">
      <c r="B40" s="13">
        <v>38</v>
      </c>
      <c r="C40" s="13" t="s">
        <v>85</v>
      </c>
      <c r="D40" s="13">
        <v>40531</v>
      </c>
      <c r="E40" s="13">
        <v>9886</v>
      </c>
      <c r="F40" s="13">
        <v>0</v>
      </c>
      <c r="G40" s="13">
        <v>1</v>
      </c>
    </row>
    <row r="41" spans="2:7" x14ac:dyDescent="0.25">
      <c r="B41" s="13">
        <v>39</v>
      </c>
      <c r="C41" s="13" t="s">
        <v>86</v>
      </c>
      <c r="D41" s="13">
        <v>54658</v>
      </c>
      <c r="E41" s="13">
        <v>10171</v>
      </c>
      <c r="F41" s="13">
        <v>0</v>
      </c>
      <c r="G41" s="13">
        <v>0</v>
      </c>
    </row>
    <row r="42" spans="2:7" x14ac:dyDescent="0.25">
      <c r="B42" s="13">
        <v>40</v>
      </c>
      <c r="C42" s="13" t="s">
        <v>87</v>
      </c>
      <c r="D42" s="13">
        <v>45941</v>
      </c>
      <c r="E42" s="13">
        <v>5585</v>
      </c>
      <c r="F42" s="13">
        <v>0</v>
      </c>
      <c r="G42" s="13">
        <v>0</v>
      </c>
    </row>
    <row r="43" spans="2:7" x14ac:dyDescent="0.25">
      <c r="B43" s="13">
        <v>41</v>
      </c>
      <c r="C43" s="13" t="s">
        <v>88</v>
      </c>
      <c r="D43" s="13">
        <v>63640</v>
      </c>
      <c r="E43" s="13">
        <v>8486</v>
      </c>
      <c r="F43" s="13">
        <v>0</v>
      </c>
      <c r="G43" s="13">
        <v>0</v>
      </c>
    </row>
    <row r="44" spans="2:7" x14ac:dyDescent="0.25">
      <c r="B44" s="13">
        <v>42</v>
      </c>
      <c r="C44" s="13" t="s">
        <v>89</v>
      </c>
      <c r="D44" s="13">
        <v>45833</v>
      </c>
      <c r="E44" s="13">
        <v>8861</v>
      </c>
      <c r="F44" s="13">
        <v>0</v>
      </c>
      <c r="G44" s="13">
        <v>0</v>
      </c>
    </row>
    <row r="45" spans="2:7" x14ac:dyDescent="0.25">
      <c r="B45" s="13">
        <v>43</v>
      </c>
      <c r="C45" s="13" t="s">
        <v>90</v>
      </c>
      <c r="D45" s="13">
        <v>51922</v>
      </c>
      <c r="E45" s="13">
        <v>9879</v>
      </c>
      <c r="F45" s="13">
        <v>0</v>
      </c>
      <c r="G45" s="13">
        <v>0</v>
      </c>
    </row>
    <row r="46" spans="2:7" x14ac:dyDescent="0.25">
      <c r="B46" s="13">
        <v>44</v>
      </c>
      <c r="C46" s="13" t="s">
        <v>91</v>
      </c>
      <c r="D46" s="13">
        <v>42798</v>
      </c>
      <c r="E46" s="13">
        <v>7042</v>
      </c>
      <c r="F46" s="13">
        <v>0</v>
      </c>
      <c r="G46" s="13">
        <v>0</v>
      </c>
    </row>
    <row r="47" spans="2:7" x14ac:dyDescent="0.25">
      <c r="B47" s="13">
        <v>45</v>
      </c>
      <c r="C47" s="13" t="s">
        <v>92</v>
      </c>
      <c r="D47" s="13">
        <v>41225</v>
      </c>
      <c r="E47" s="13">
        <v>8361</v>
      </c>
      <c r="F47" s="13">
        <v>0</v>
      </c>
      <c r="G47" s="13">
        <v>0</v>
      </c>
    </row>
    <row r="48" spans="2:7" x14ac:dyDescent="0.25">
      <c r="B48" s="13">
        <v>46</v>
      </c>
      <c r="C48" s="13" t="s">
        <v>93</v>
      </c>
      <c r="D48" s="13">
        <v>45342</v>
      </c>
      <c r="E48" s="13">
        <v>6755</v>
      </c>
      <c r="F48" s="13">
        <v>0</v>
      </c>
      <c r="G48" s="13">
        <v>0</v>
      </c>
    </row>
    <row r="49" spans="2:7" x14ac:dyDescent="0.25">
      <c r="B49" s="13">
        <v>47</v>
      </c>
      <c r="C49" s="13" t="s">
        <v>94</v>
      </c>
      <c r="D49" s="13">
        <v>42780</v>
      </c>
      <c r="E49" s="13">
        <v>8622</v>
      </c>
      <c r="F49" s="13">
        <v>0</v>
      </c>
      <c r="G49" s="13">
        <v>0</v>
      </c>
    </row>
    <row r="50" spans="2:7" x14ac:dyDescent="0.25">
      <c r="B50" s="13">
        <v>48</v>
      </c>
      <c r="C50" s="13" t="s">
        <v>95</v>
      </c>
      <c r="D50" s="13">
        <v>50911</v>
      </c>
      <c r="E50" s="13">
        <v>8649</v>
      </c>
      <c r="F50" s="13">
        <v>0</v>
      </c>
      <c r="G50" s="13">
        <v>0</v>
      </c>
    </row>
    <row r="51" spans="2:7" x14ac:dyDescent="0.25">
      <c r="B51" s="13">
        <v>49</v>
      </c>
      <c r="C51" s="13" t="s">
        <v>96</v>
      </c>
      <c r="D51" s="13">
        <v>40566</v>
      </c>
      <c r="E51" s="13">
        <v>5347</v>
      </c>
      <c r="F51" s="13">
        <v>0</v>
      </c>
      <c r="G51" s="13">
        <v>0</v>
      </c>
    </row>
    <row r="52" spans="2:7" x14ac:dyDescent="0.25">
      <c r="B52" s="13">
        <v>50</v>
      </c>
      <c r="C52" s="13" t="s">
        <v>97</v>
      </c>
      <c r="D52" s="13">
        <v>47882</v>
      </c>
      <c r="E52" s="13">
        <v>7958</v>
      </c>
      <c r="F52" s="13">
        <v>0</v>
      </c>
      <c r="G52" s="13">
        <v>0</v>
      </c>
    </row>
    <row r="53" spans="2:7" ht="15.75" thickBot="1" x14ac:dyDescent="0.3">
      <c r="B53" s="14">
        <v>51</v>
      </c>
      <c r="C53" s="14" t="s">
        <v>98</v>
      </c>
      <c r="D53" s="14">
        <v>50692</v>
      </c>
      <c r="E53" s="14">
        <v>11596</v>
      </c>
      <c r="F53" s="14">
        <v>0</v>
      </c>
      <c r="G53" s="14">
        <v>0</v>
      </c>
    </row>
    <row r="54" spans="2:7" ht="8.25" customHeight="1" x14ac:dyDescent="0.25"/>
    <row r="55" spans="2:7" ht="11.25" customHeight="1" x14ac:dyDescent="0.25">
      <c r="B55" s="22" t="s">
        <v>101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C4B-E5B1-4B0C-8124-C989BCCE928D}">
  <dimension ref="A1:I19"/>
  <sheetViews>
    <sheetView workbookViewId="0">
      <selection activeCell="E19" sqref="E19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9" t="s">
        <v>1</v>
      </c>
      <c r="B3" s="9"/>
    </row>
    <row r="4" spans="1:9" x14ac:dyDescent="0.25">
      <c r="A4" s="6" t="s">
        <v>2</v>
      </c>
      <c r="B4" s="6">
        <v>0.20968599392551893</v>
      </c>
    </row>
    <row r="5" spans="1:9" x14ac:dyDescent="0.25">
      <c r="A5" s="6" t="s">
        <v>3</v>
      </c>
      <c r="B5" s="6">
        <v>4.3968216048532759E-2</v>
      </c>
    </row>
    <row r="6" spans="1:9" x14ac:dyDescent="0.25">
      <c r="A6" s="6" t="s">
        <v>4</v>
      </c>
      <c r="B6" s="6">
        <v>4.1335583838882917E-3</v>
      </c>
    </row>
    <row r="7" spans="1:9" x14ac:dyDescent="0.25">
      <c r="A7" s="6" t="s">
        <v>5</v>
      </c>
      <c r="B7" s="6">
        <v>6696.2430223351812</v>
      </c>
    </row>
    <row r="8" spans="1:9" ht="15.75" thickBot="1" x14ac:dyDescent="0.3">
      <c r="A8" s="7" t="s">
        <v>6</v>
      </c>
      <c r="B8" s="7">
        <v>51</v>
      </c>
    </row>
    <row r="10" spans="1:9" ht="15.75" thickBot="1" x14ac:dyDescent="0.3">
      <c r="A10" t="s">
        <v>7</v>
      </c>
    </row>
    <row r="11" spans="1:9" x14ac:dyDescent="0.25">
      <c r="A11" s="8"/>
      <c r="B11" s="8" t="s">
        <v>12</v>
      </c>
      <c r="C11" s="8" t="s">
        <v>13</v>
      </c>
      <c r="D11" s="8" t="s">
        <v>14</v>
      </c>
      <c r="E11" s="8" t="s">
        <v>15</v>
      </c>
      <c r="F11" s="8" t="s">
        <v>16</v>
      </c>
    </row>
    <row r="12" spans="1:9" x14ac:dyDescent="0.25">
      <c r="A12" s="6" t="s">
        <v>8</v>
      </c>
      <c r="B12" s="6">
        <v>2</v>
      </c>
      <c r="C12" s="6">
        <v>98985177.264812946</v>
      </c>
      <c r="D12" s="6">
        <v>49492588.632406473</v>
      </c>
      <c r="E12" s="6">
        <v>1.1037678902298451</v>
      </c>
      <c r="F12" s="6">
        <v>0.33988808676350502</v>
      </c>
    </row>
    <row r="13" spans="1:9" x14ac:dyDescent="0.25">
      <c r="A13" s="6" t="s">
        <v>9</v>
      </c>
      <c r="B13" s="6">
        <v>48</v>
      </c>
      <c r="C13" s="6">
        <v>2152304189.4802847</v>
      </c>
      <c r="D13" s="6">
        <v>44839670.6141726</v>
      </c>
      <c r="E13" s="6"/>
      <c r="F13" s="6"/>
    </row>
    <row r="14" spans="1:9" ht="15.75" thickBot="1" x14ac:dyDescent="0.3">
      <c r="A14" s="7" t="s">
        <v>10</v>
      </c>
      <c r="B14" s="7">
        <v>50</v>
      </c>
      <c r="C14" s="7">
        <v>2251289366.7450976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17</v>
      </c>
      <c r="C16" s="8" t="s">
        <v>5</v>
      </c>
      <c r="D16" s="8" t="s">
        <v>18</v>
      </c>
      <c r="E16" s="8" t="s">
        <v>19</v>
      </c>
      <c r="F16" s="8" t="s">
        <v>20</v>
      </c>
      <c r="G16" s="8" t="s">
        <v>21</v>
      </c>
      <c r="H16" s="8" t="s">
        <v>22</v>
      </c>
      <c r="I16" s="8" t="s">
        <v>23</v>
      </c>
    </row>
    <row r="17" spans="1:9" x14ac:dyDescent="0.25">
      <c r="A17" s="6" t="s">
        <v>11</v>
      </c>
      <c r="B17" s="6">
        <v>48014.615384615376</v>
      </c>
      <c r="C17" s="6">
        <v>1857.2036592305712</v>
      </c>
      <c r="D17" s="6">
        <v>25.853177246327178</v>
      </c>
      <c r="E17" s="6">
        <v>7.9386039955790603E-30</v>
      </c>
      <c r="F17" s="6">
        <v>44280.457155379481</v>
      </c>
      <c r="G17" s="6">
        <v>51748.77361385127</v>
      </c>
      <c r="H17" s="6">
        <v>44280.457155379481</v>
      </c>
      <c r="I17" s="6">
        <v>51748.77361385127</v>
      </c>
    </row>
    <row r="18" spans="1:9" x14ac:dyDescent="0.25">
      <c r="A18" s="6" t="s">
        <v>102</v>
      </c>
      <c r="B18" s="6">
        <v>1524.0989010989022</v>
      </c>
      <c r="C18" s="6">
        <v>2363.1394038562589</v>
      </c>
      <c r="D18" s="6">
        <v>0.64494667500860114</v>
      </c>
      <c r="E18" s="6">
        <v>0.52203251946384488</v>
      </c>
      <c r="F18" s="6">
        <v>-3227.3113214058976</v>
      </c>
      <c r="G18" s="6">
        <v>6275.5091236037024</v>
      </c>
      <c r="H18" s="6">
        <v>-3227.3113214058976</v>
      </c>
      <c r="I18" s="6">
        <v>6275.5091236037024</v>
      </c>
    </row>
    <row r="19" spans="1:9" ht="15.75" thickBot="1" x14ac:dyDescent="0.3">
      <c r="A19" s="7" t="s">
        <v>103</v>
      </c>
      <c r="B19" s="7">
        <v>-1721.027149321264</v>
      </c>
      <c r="C19" s="7">
        <v>2467.1508091411947</v>
      </c>
      <c r="D19" s="7">
        <v>-0.69757679301345454</v>
      </c>
      <c r="E19" s="7">
        <v>0.48880724614727145</v>
      </c>
      <c r="F19" s="7">
        <v>-6681.5663184812965</v>
      </c>
      <c r="G19" s="7">
        <v>3239.5120198387685</v>
      </c>
      <c r="H19" s="7">
        <v>-6681.5663184812965</v>
      </c>
      <c r="I19" s="7">
        <v>3239.5120198387685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362D-B5E7-4952-9646-C2A71C10F545}">
  <dimension ref="B1:L56"/>
  <sheetViews>
    <sheetView showGridLines="0" tabSelected="1" workbookViewId="0">
      <selection activeCell="J19" sqref="J19:J21"/>
    </sheetView>
  </sheetViews>
  <sheetFormatPr defaultRowHeight="15" x14ac:dyDescent="0.25"/>
  <cols>
    <col min="1" max="1" width="1.85546875" customWidth="1"/>
    <col min="2" max="2" width="4.42578125" bestFit="1" customWidth="1"/>
    <col min="3" max="3" width="18.7109375" bestFit="1" customWidth="1"/>
    <col min="4" max="5" width="11.28515625" bestFit="1" customWidth="1"/>
    <col min="8" max="8" width="3.42578125" customWidth="1"/>
    <col min="9" max="10" width="15.85546875" customWidth="1"/>
    <col min="11" max="11" width="3.42578125" customWidth="1"/>
    <col min="12" max="12" width="17.85546875" bestFit="1" customWidth="1"/>
  </cols>
  <sheetData>
    <row r="1" spans="2:12" ht="9" customHeight="1" x14ac:dyDescent="0.25"/>
    <row r="2" spans="2:12" ht="18" customHeight="1" thickBot="1" x14ac:dyDescent="0.3">
      <c r="B2" s="34" t="s">
        <v>116</v>
      </c>
      <c r="C2" s="34"/>
      <c r="D2" s="34"/>
      <c r="E2" s="34"/>
      <c r="F2" s="34"/>
      <c r="G2" s="34"/>
      <c r="H2" s="21"/>
      <c r="I2" s="34" t="s">
        <v>24</v>
      </c>
      <c r="J2" s="34"/>
      <c r="K2" s="21"/>
      <c r="L2" s="34" t="s">
        <v>25</v>
      </c>
    </row>
    <row r="3" spans="2:12" ht="18" customHeight="1" thickBot="1" x14ac:dyDescent="0.3">
      <c r="B3" s="27" t="s">
        <v>100</v>
      </c>
      <c r="C3" s="27" t="s">
        <v>99</v>
      </c>
      <c r="D3" s="27" t="s">
        <v>44</v>
      </c>
      <c r="E3" s="27" t="s">
        <v>45</v>
      </c>
      <c r="F3" s="27" t="s">
        <v>102</v>
      </c>
      <c r="G3" s="27" t="s">
        <v>114</v>
      </c>
      <c r="I3" s="28"/>
      <c r="J3" s="28" t="s">
        <v>17</v>
      </c>
      <c r="L3" s="27" t="s">
        <v>120</v>
      </c>
    </row>
    <row r="4" spans="2:12" ht="18" x14ac:dyDescent="0.35">
      <c r="B4" s="31">
        <v>1</v>
      </c>
      <c r="C4" s="31" t="s">
        <v>48</v>
      </c>
      <c r="D4" s="38">
        <v>60822</v>
      </c>
      <c r="E4" s="38">
        <v>12436</v>
      </c>
      <c r="F4" s="31">
        <v>1</v>
      </c>
      <c r="G4" s="31">
        <v>0</v>
      </c>
      <c r="I4" s="29" t="s">
        <v>104</v>
      </c>
      <c r="J4" s="36">
        <f>Resultados!B17</f>
        <v>48014.615384615376</v>
      </c>
      <c r="L4" s="38">
        <f>$J$4+$J$5*F4+$J$6*G4</f>
        <v>49538.714285714275</v>
      </c>
    </row>
    <row r="5" spans="2:12" ht="18" x14ac:dyDescent="0.35">
      <c r="B5" s="31">
        <v>2</v>
      </c>
      <c r="C5" s="31" t="s">
        <v>49</v>
      </c>
      <c r="D5" s="38">
        <v>58246</v>
      </c>
      <c r="E5" s="38">
        <v>9275</v>
      </c>
      <c r="F5" s="31">
        <v>1</v>
      </c>
      <c r="G5" s="31">
        <v>0</v>
      </c>
      <c r="I5" s="29" t="s">
        <v>106</v>
      </c>
      <c r="J5" s="36">
        <f>Resultados!B18</f>
        <v>1524.0989010989022</v>
      </c>
      <c r="L5" s="38">
        <f t="shared" ref="L5:L54" si="0">$J$4+$J$5*F5+$J$6*G5</f>
        <v>49538.714285714275</v>
      </c>
    </row>
    <row r="6" spans="2:12" ht="18.75" thickBot="1" x14ac:dyDescent="0.4">
      <c r="B6" s="31">
        <v>3</v>
      </c>
      <c r="C6" s="31" t="s">
        <v>50</v>
      </c>
      <c r="D6" s="38">
        <v>47831</v>
      </c>
      <c r="E6" s="38">
        <v>8935</v>
      </c>
      <c r="F6" s="31">
        <v>1</v>
      </c>
      <c r="G6" s="31">
        <v>0</v>
      </c>
      <c r="I6" s="30" t="s">
        <v>105</v>
      </c>
      <c r="J6" s="37">
        <f>Resultados!B19</f>
        <v>-1721.027149321264</v>
      </c>
      <c r="L6" s="38">
        <f t="shared" si="0"/>
        <v>49538.714285714275</v>
      </c>
    </row>
    <row r="7" spans="2:12" x14ac:dyDescent="0.25">
      <c r="B7" s="31">
        <v>4</v>
      </c>
      <c r="C7" s="31" t="s">
        <v>51</v>
      </c>
      <c r="D7" s="38">
        <v>43130</v>
      </c>
      <c r="E7" s="38">
        <v>7807</v>
      </c>
      <c r="F7" s="31">
        <v>1</v>
      </c>
      <c r="G7" s="31">
        <v>0</v>
      </c>
      <c r="L7" s="38">
        <f t="shared" si="0"/>
        <v>49538.714285714275</v>
      </c>
    </row>
    <row r="8" spans="2:12" x14ac:dyDescent="0.25">
      <c r="B8" s="31">
        <v>5</v>
      </c>
      <c r="C8" s="31" t="s">
        <v>52</v>
      </c>
      <c r="D8" s="38">
        <v>43334</v>
      </c>
      <c r="E8" s="38">
        <v>8373</v>
      </c>
      <c r="F8" s="31">
        <v>1</v>
      </c>
      <c r="G8" s="31">
        <v>0</v>
      </c>
      <c r="L8" s="38">
        <f t="shared" si="0"/>
        <v>49538.714285714275</v>
      </c>
    </row>
    <row r="9" spans="2:12" x14ac:dyDescent="0.25">
      <c r="B9" s="31">
        <v>6</v>
      </c>
      <c r="C9" s="31" t="s">
        <v>53</v>
      </c>
      <c r="D9" s="38">
        <v>41596</v>
      </c>
      <c r="E9" s="38">
        <v>11285</v>
      </c>
      <c r="F9" s="31">
        <v>1</v>
      </c>
      <c r="G9" s="31">
        <v>0</v>
      </c>
      <c r="L9" s="38">
        <f t="shared" si="0"/>
        <v>49538.714285714275</v>
      </c>
    </row>
    <row r="10" spans="2:12" x14ac:dyDescent="0.25">
      <c r="B10" s="31">
        <v>7</v>
      </c>
      <c r="C10" s="31" t="s">
        <v>54</v>
      </c>
      <c r="D10" s="38">
        <v>58624</v>
      </c>
      <c r="E10" s="38">
        <v>12596</v>
      </c>
      <c r="F10" s="31">
        <v>1</v>
      </c>
      <c r="G10" s="31">
        <v>0</v>
      </c>
      <c r="L10" s="38">
        <f t="shared" si="0"/>
        <v>49538.714285714275</v>
      </c>
    </row>
    <row r="11" spans="2:12" x14ac:dyDescent="0.25">
      <c r="B11" s="31">
        <v>8</v>
      </c>
      <c r="C11" s="31" t="s">
        <v>55</v>
      </c>
      <c r="D11" s="38">
        <v>54895</v>
      </c>
      <c r="E11" s="38">
        <v>9880</v>
      </c>
      <c r="F11" s="31">
        <v>1</v>
      </c>
      <c r="G11" s="31">
        <v>0</v>
      </c>
      <c r="L11" s="38">
        <f t="shared" si="0"/>
        <v>49538.714285714275</v>
      </c>
    </row>
    <row r="12" spans="2:12" x14ac:dyDescent="0.25">
      <c r="B12" s="31">
        <v>9</v>
      </c>
      <c r="C12" s="31" t="s">
        <v>56</v>
      </c>
      <c r="D12" s="38">
        <v>49634</v>
      </c>
      <c r="E12" s="38">
        <v>9675</v>
      </c>
      <c r="F12" s="31">
        <v>1</v>
      </c>
      <c r="G12" s="31">
        <v>0</v>
      </c>
      <c r="L12" s="38">
        <f t="shared" si="0"/>
        <v>49538.714285714275</v>
      </c>
    </row>
    <row r="13" spans="2:12" ht="15.75" thickBot="1" x14ac:dyDescent="0.3">
      <c r="B13" s="31">
        <v>10</v>
      </c>
      <c r="C13" s="31" t="s">
        <v>57</v>
      </c>
      <c r="D13" s="38">
        <v>41839</v>
      </c>
      <c r="E13" s="38">
        <v>7840</v>
      </c>
      <c r="F13" s="31">
        <v>1</v>
      </c>
      <c r="G13" s="31">
        <v>0</v>
      </c>
      <c r="I13" s="34" t="s">
        <v>117</v>
      </c>
      <c r="J13" s="34"/>
      <c r="L13" s="38">
        <f t="shared" si="0"/>
        <v>49538.714285714275</v>
      </c>
    </row>
    <row r="14" spans="2:12" ht="18.75" thickBot="1" x14ac:dyDescent="0.4">
      <c r="B14" s="31">
        <v>11</v>
      </c>
      <c r="C14" s="31" t="s">
        <v>58</v>
      </c>
      <c r="D14" s="38">
        <v>42044</v>
      </c>
      <c r="E14" s="38">
        <v>7900</v>
      </c>
      <c r="F14" s="31">
        <v>1</v>
      </c>
      <c r="G14" s="31">
        <v>0</v>
      </c>
      <c r="I14" s="35" t="s">
        <v>118</v>
      </c>
      <c r="J14" s="35" t="s">
        <v>119</v>
      </c>
      <c r="L14" s="38">
        <f t="shared" si="0"/>
        <v>49538.714285714275</v>
      </c>
    </row>
    <row r="15" spans="2:12" x14ac:dyDescent="0.25">
      <c r="B15" s="31">
        <v>12</v>
      </c>
      <c r="C15" s="31" t="s">
        <v>59</v>
      </c>
      <c r="D15" s="38">
        <v>46527</v>
      </c>
      <c r="E15" s="38">
        <v>10206</v>
      </c>
      <c r="F15" s="31">
        <v>1</v>
      </c>
      <c r="G15" s="31">
        <v>0</v>
      </c>
      <c r="I15" s="33">
        <v>1</v>
      </c>
      <c r="J15" s="33">
        <v>1</v>
      </c>
      <c r="L15" s="38">
        <f t="shared" si="0"/>
        <v>49538.714285714275</v>
      </c>
    </row>
    <row r="16" spans="2:12" ht="15.75" thickBot="1" x14ac:dyDescent="0.3">
      <c r="B16" s="31">
        <v>13</v>
      </c>
      <c r="C16" s="31" t="s">
        <v>60</v>
      </c>
      <c r="D16" s="38">
        <v>59920</v>
      </c>
      <c r="E16" s="38">
        <v>13781</v>
      </c>
      <c r="F16" s="31">
        <v>1</v>
      </c>
      <c r="G16" s="31">
        <v>0</v>
      </c>
      <c r="I16" s="32">
        <v>0</v>
      </c>
      <c r="J16" s="32">
        <v>0</v>
      </c>
      <c r="L16" s="38">
        <f t="shared" si="0"/>
        <v>49538.714285714275</v>
      </c>
    </row>
    <row r="17" spans="2:12" x14ac:dyDescent="0.25">
      <c r="B17" s="31">
        <v>14</v>
      </c>
      <c r="C17" s="31" t="s">
        <v>61</v>
      </c>
      <c r="D17" s="38">
        <v>58537</v>
      </c>
      <c r="E17" s="38">
        <v>13551</v>
      </c>
      <c r="F17" s="31">
        <v>1</v>
      </c>
      <c r="G17" s="31">
        <v>0</v>
      </c>
      <c r="L17" s="38">
        <f t="shared" si="0"/>
        <v>49538.714285714275</v>
      </c>
    </row>
    <row r="18" spans="2:12" x14ac:dyDescent="0.25">
      <c r="B18" s="31">
        <v>15</v>
      </c>
      <c r="C18" s="31" t="s">
        <v>62</v>
      </c>
      <c r="D18" s="38">
        <v>38822</v>
      </c>
      <c r="E18" s="38">
        <v>7807</v>
      </c>
      <c r="F18" s="31">
        <v>1</v>
      </c>
      <c r="G18" s="31">
        <v>0</v>
      </c>
      <c r="I18" s="34" t="s">
        <v>121</v>
      </c>
      <c r="J18" s="34"/>
      <c r="L18" s="38">
        <f t="shared" si="0"/>
        <v>49538.714285714275</v>
      </c>
    </row>
    <row r="19" spans="2:12" x14ac:dyDescent="0.25">
      <c r="B19" s="31">
        <v>16</v>
      </c>
      <c r="C19" s="31" t="s">
        <v>63</v>
      </c>
      <c r="D19" s="38">
        <v>51937</v>
      </c>
      <c r="E19" s="38">
        <v>10034</v>
      </c>
      <c r="F19" s="31">
        <v>1</v>
      </c>
      <c r="G19" s="31">
        <v>0</v>
      </c>
      <c r="I19" s="45" t="s">
        <v>127</v>
      </c>
      <c r="J19" s="36">
        <f>J4+J5*I15</f>
        <v>49538.714285714275</v>
      </c>
      <c r="L19" s="38">
        <f t="shared" si="0"/>
        <v>49538.714285714275</v>
      </c>
    </row>
    <row r="20" spans="2:12" x14ac:dyDescent="0.25">
      <c r="B20" s="31">
        <v>17</v>
      </c>
      <c r="C20" s="31" t="s">
        <v>64</v>
      </c>
      <c r="D20" s="38">
        <v>54970</v>
      </c>
      <c r="E20" s="38">
        <v>10711</v>
      </c>
      <c r="F20" s="31">
        <v>1</v>
      </c>
      <c r="G20" s="31">
        <v>0</v>
      </c>
      <c r="I20" s="45" t="s">
        <v>128</v>
      </c>
      <c r="J20" s="36">
        <f>J4+J6*J15</f>
        <v>46293.588235294112</v>
      </c>
      <c r="L20" s="38">
        <f t="shared" si="0"/>
        <v>49538.714285714275</v>
      </c>
    </row>
    <row r="21" spans="2:12" ht="15.75" thickBot="1" x14ac:dyDescent="0.3">
      <c r="B21" s="31">
        <v>18</v>
      </c>
      <c r="C21" s="31" t="s">
        <v>65</v>
      </c>
      <c r="D21" s="38">
        <v>55956</v>
      </c>
      <c r="E21" s="38">
        <v>11089</v>
      </c>
      <c r="F21" s="31">
        <v>1</v>
      </c>
      <c r="G21" s="31">
        <v>0</v>
      </c>
      <c r="I21" s="46" t="s">
        <v>129</v>
      </c>
      <c r="J21" s="37">
        <f>J4</f>
        <v>48014.615384615376</v>
      </c>
      <c r="L21" s="38">
        <f t="shared" si="0"/>
        <v>49538.714285714275</v>
      </c>
    </row>
    <row r="22" spans="2:12" x14ac:dyDescent="0.25">
      <c r="B22" s="31">
        <v>19</v>
      </c>
      <c r="C22" s="31" t="s">
        <v>66</v>
      </c>
      <c r="D22" s="38">
        <v>35378</v>
      </c>
      <c r="E22" s="38">
        <v>7911</v>
      </c>
      <c r="F22" s="31">
        <v>1</v>
      </c>
      <c r="G22" s="31">
        <v>0</v>
      </c>
      <c r="L22" s="38">
        <f t="shared" si="0"/>
        <v>49538.714285714275</v>
      </c>
    </row>
    <row r="23" spans="2:12" x14ac:dyDescent="0.25">
      <c r="B23" s="31">
        <v>20</v>
      </c>
      <c r="C23" s="31" t="s">
        <v>67</v>
      </c>
      <c r="D23" s="38">
        <v>48370</v>
      </c>
      <c r="E23" s="38">
        <v>12475</v>
      </c>
      <c r="F23" s="31">
        <v>1</v>
      </c>
      <c r="G23" s="31">
        <v>0</v>
      </c>
      <c r="I23" s="40" t="s">
        <v>125</v>
      </c>
      <c r="J23" s="40"/>
      <c r="L23" s="38">
        <f t="shared" si="0"/>
        <v>49538.714285714275</v>
      </c>
    </row>
    <row r="24" spans="2:12" x14ac:dyDescent="0.25">
      <c r="B24" s="31">
        <v>21</v>
      </c>
      <c r="C24" s="31" t="s">
        <v>68</v>
      </c>
      <c r="D24" s="38">
        <v>47901</v>
      </c>
      <c r="E24" s="38">
        <v>9965</v>
      </c>
      <c r="F24" s="31">
        <v>1</v>
      </c>
      <c r="G24" s="31">
        <v>0</v>
      </c>
      <c r="I24" s="41" t="s">
        <v>122</v>
      </c>
      <c r="J24" s="42">
        <v>49538.71</v>
      </c>
      <c r="L24" s="38">
        <f t="shared" si="0"/>
        <v>49538.714285714275</v>
      </c>
    </row>
    <row r="25" spans="2:12" x14ac:dyDescent="0.25">
      <c r="B25" s="31">
        <v>22</v>
      </c>
      <c r="C25" s="31" t="s">
        <v>69</v>
      </c>
      <c r="D25" s="38">
        <v>43389</v>
      </c>
      <c r="E25" s="38">
        <v>7706</v>
      </c>
      <c r="F25" s="31">
        <v>0</v>
      </c>
      <c r="G25" s="31">
        <v>1</v>
      </c>
      <c r="I25" s="41" t="s">
        <v>123</v>
      </c>
      <c r="J25" s="42">
        <v>46293.59</v>
      </c>
      <c r="L25" s="38">
        <f t="shared" si="0"/>
        <v>46293.588235294112</v>
      </c>
    </row>
    <row r="26" spans="2:12" ht="15.75" thickBot="1" x14ac:dyDescent="0.3">
      <c r="B26" s="31">
        <v>23</v>
      </c>
      <c r="C26" s="31" t="s">
        <v>70</v>
      </c>
      <c r="D26" s="38">
        <v>44245</v>
      </c>
      <c r="E26" s="38">
        <v>8402</v>
      </c>
      <c r="F26" s="31">
        <v>0</v>
      </c>
      <c r="G26" s="31">
        <v>1</v>
      </c>
      <c r="I26" s="43" t="s">
        <v>124</v>
      </c>
      <c r="J26" s="44">
        <v>48104.62</v>
      </c>
      <c r="L26" s="38">
        <f t="shared" si="0"/>
        <v>46293.588235294112</v>
      </c>
    </row>
    <row r="27" spans="2:12" x14ac:dyDescent="0.25">
      <c r="B27" s="31">
        <v>24</v>
      </c>
      <c r="C27" s="31" t="s">
        <v>71</v>
      </c>
      <c r="D27" s="38">
        <v>54680</v>
      </c>
      <c r="E27" s="38">
        <v>12036</v>
      </c>
      <c r="F27" s="31">
        <v>0</v>
      </c>
      <c r="G27" s="31">
        <v>1</v>
      </c>
      <c r="L27" s="38">
        <f t="shared" si="0"/>
        <v>46293.588235294112</v>
      </c>
    </row>
    <row r="28" spans="2:12" x14ac:dyDescent="0.25">
      <c r="B28" s="31">
        <v>25</v>
      </c>
      <c r="C28" s="31" t="s">
        <v>72</v>
      </c>
      <c r="D28" s="38">
        <v>59000</v>
      </c>
      <c r="E28" s="38">
        <v>15508</v>
      </c>
      <c r="F28" s="31">
        <v>0</v>
      </c>
      <c r="G28" s="31">
        <v>1</v>
      </c>
      <c r="L28" s="38">
        <f t="shared" si="0"/>
        <v>46293.588235294112</v>
      </c>
    </row>
    <row r="29" spans="2:12" x14ac:dyDescent="0.25">
      <c r="B29" s="31">
        <v>26</v>
      </c>
      <c r="C29" s="31" t="s">
        <v>73</v>
      </c>
      <c r="D29" s="38">
        <v>45308</v>
      </c>
      <c r="E29" s="38">
        <v>7762</v>
      </c>
      <c r="F29" s="31">
        <v>0</v>
      </c>
      <c r="G29" s="31">
        <v>1</v>
      </c>
      <c r="L29" s="38">
        <f t="shared" si="0"/>
        <v>46293.588235294112</v>
      </c>
    </row>
    <row r="30" spans="2:12" x14ac:dyDescent="0.25">
      <c r="B30" s="31">
        <v>27</v>
      </c>
      <c r="C30" s="31" t="s">
        <v>74</v>
      </c>
      <c r="D30" s="38">
        <v>49905</v>
      </c>
      <c r="E30" s="38">
        <v>8534</v>
      </c>
      <c r="F30" s="31">
        <v>0</v>
      </c>
      <c r="G30" s="31">
        <v>1</v>
      </c>
      <c r="L30" s="38">
        <f t="shared" si="0"/>
        <v>46293.588235294112</v>
      </c>
    </row>
    <row r="31" spans="2:12" x14ac:dyDescent="0.25">
      <c r="B31" s="31">
        <v>28</v>
      </c>
      <c r="C31" s="31" t="s">
        <v>75</v>
      </c>
      <c r="D31" s="38">
        <v>43646</v>
      </c>
      <c r="E31" s="38">
        <v>8300</v>
      </c>
      <c r="F31" s="31">
        <v>0</v>
      </c>
      <c r="G31" s="31">
        <v>1</v>
      </c>
      <c r="L31" s="38">
        <f t="shared" si="0"/>
        <v>46293.588235294112</v>
      </c>
    </row>
    <row r="32" spans="2:12" x14ac:dyDescent="0.25">
      <c r="B32" s="31">
        <v>29</v>
      </c>
      <c r="C32" s="31" t="s">
        <v>76</v>
      </c>
      <c r="D32" s="38">
        <v>42816</v>
      </c>
      <c r="E32" s="38">
        <v>8519</v>
      </c>
      <c r="F32" s="31">
        <v>0</v>
      </c>
      <c r="G32" s="31">
        <v>1</v>
      </c>
      <c r="L32" s="38">
        <f t="shared" si="0"/>
        <v>46293.588235294112</v>
      </c>
    </row>
    <row r="33" spans="2:12" x14ac:dyDescent="0.25">
      <c r="B33" s="31">
        <v>30</v>
      </c>
      <c r="C33" s="31" t="s">
        <v>77</v>
      </c>
      <c r="D33" s="38">
        <v>56927</v>
      </c>
      <c r="E33" s="38">
        <v>9771</v>
      </c>
      <c r="F33" s="31">
        <v>0</v>
      </c>
      <c r="G33" s="31">
        <v>1</v>
      </c>
      <c r="L33" s="38">
        <f t="shared" si="0"/>
        <v>46293.588235294112</v>
      </c>
    </row>
    <row r="34" spans="2:12" x14ac:dyDescent="0.25">
      <c r="B34" s="31">
        <v>31</v>
      </c>
      <c r="C34" s="31" t="s">
        <v>78</v>
      </c>
      <c r="D34" s="38">
        <v>40182</v>
      </c>
      <c r="E34" s="38">
        <v>7215</v>
      </c>
      <c r="F34" s="31">
        <v>0</v>
      </c>
      <c r="G34" s="31">
        <v>1</v>
      </c>
      <c r="L34" s="38">
        <f t="shared" si="0"/>
        <v>46293.588235294112</v>
      </c>
    </row>
    <row r="35" spans="2:12" x14ac:dyDescent="0.25">
      <c r="B35" s="31">
        <v>32</v>
      </c>
      <c r="C35" s="31" t="s">
        <v>79</v>
      </c>
      <c r="D35" s="38">
        <v>46410</v>
      </c>
      <c r="E35" s="38">
        <v>7675</v>
      </c>
      <c r="F35" s="31">
        <v>0</v>
      </c>
      <c r="G35" s="31">
        <v>1</v>
      </c>
      <c r="L35" s="38">
        <f t="shared" si="0"/>
        <v>46293.588235294112</v>
      </c>
    </row>
    <row r="36" spans="2:12" x14ac:dyDescent="0.25">
      <c r="B36" s="31">
        <v>33</v>
      </c>
      <c r="C36" s="31" t="s">
        <v>80</v>
      </c>
      <c r="D36" s="38">
        <v>42379</v>
      </c>
      <c r="E36" s="38">
        <v>6944</v>
      </c>
      <c r="F36" s="31">
        <v>0</v>
      </c>
      <c r="G36" s="31">
        <v>1</v>
      </c>
      <c r="L36" s="38">
        <f t="shared" si="0"/>
        <v>46293.588235294112</v>
      </c>
    </row>
    <row r="37" spans="2:12" x14ac:dyDescent="0.25">
      <c r="B37" s="31">
        <v>34</v>
      </c>
      <c r="C37" s="31" t="s">
        <v>81</v>
      </c>
      <c r="D37" s="38">
        <v>44133</v>
      </c>
      <c r="E37" s="38">
        <v>8377</v>
      </c>
      <c r="F37" s="31">
        <v>0</v>
      </c>
      <c r="G37" s="31">
        <v>1</v>
      </c>
      <c r="L37" s="38">
        <f t="shared" si="0"/>
        <v>46293.588235294112</v>
      </c>
    </row>
    <row r="38" spans="2:12" x14ac:dyDescent="0.25">
      <c r="B38" s="31">
        <v>35</v>
      </c>
      <c r="C38" s="31" t="s">
        <v>82</v>
      </c>
      <c r="D38" s="38">
        <v>43816</v>
      </c>
      <c r="E38" s="38">
        <v>6979</v>
      </c>
      <c r="F38" s="31">
        <v>0</v>
      </c>
      <c r="G38" s="31">
        <v>1</v>
      </c>
      <c r="L38" s="38">
        <f t="shared" si="0"/>
        <v>46293.588235294112</v>
      </c>
    </row>
    <row r="39" spans="2:12" x14ac:dyDescent="0.25">
      <c r="B39" s="31">
        <v>36</v>
      </c>
      <c r="C39" s="31" t="s">
        <v>83</v>
      </c>
      <c r="D39" s="38">
        <v>44897</v>
      </c>
      <c r="E39" s="38">
        <v>7547</v>
      </c>
      <c r="F39" s="31">
        <v>0</v>
      </c>
      <c r="G39" s="31">
        <v>1</v>
      </c>
      <c r="L39" s="38">
        <f t="shared" si="0"/>
        <v>46293.588235294112</v>
      </c>
    </row>
    <row r="40" spans="2:12" x14ac:dyDescent="0.25">
      <c r="B40" s="31">
        <v>37</v>
      </c>
      <c r="C40" s="31" t="s">
        <v>84</v>
      </c>
      <c r="D40" s="38">
        <v>44727</v>
      </c>
      <c r="E40" s="38">
        <v>9275</v>
      </c>
      <c r="F40" s="31">
        <v>0</v>
      </c>
      <c r="G40" s="31">
        <v>1</v>
      </c>
      <c r="L40" s="38">
        <f t="shared" si="0"/>
        <v>46293.588235294112</v>
      </c>
    </row>
    <row r="41" spans="2:12" x14ac:dyDescent="0.25">
      <c r="B41" s="31">
        <v>38</v>
      </c>
      <c r="C41" s="31" t="s">
        <v>85</v>
      </c>
      <c r="D41" s="38">
        <v>40531</v>
      </c>
      <c r="E41" s="38">
        <v>9886</v>
      </c>
      <c r="F41" s="31">
        <v>0</v>
      </c>
      <c r="G41" s="31">
        <v>1</v>
      </c>
      <c r="L41" s="38">
        <f t="shared" si="0"/>
        <v>46293.588235294112</v>
      </c>
    </row>
    <row r="42" spans="2:12" x14ac:dyDescent="0.25">
      <c r="B42" s="31">
        <v>39</v>
      </c>
      <c r="C42" s="31" t="s">
        <v>86</v>
      </c>
      <c r="D42" s="38">
        <v>54658</v>
      </c>
      <c r="E42" s="38">
        <v>10171</v>
      </c>
      <c r="F42" s="31">
        <v>0</v>
      </c>
      <c r="G42" s="31">
        <v>0</v>
      </c>
      <c r="L42" s="38">
        <f t="shared" si="0"/>
        <v>48014.615384615376</v>
      </c>
    </row>
    <row r="43" spans="2:12" x14ac:dyDescent="0.25">
      <c r="B43" s="31">
        <v>40</v>
      </c>
      <c r="C43" s="31" t="s">
        <v>87</v>
      </c>
      <c r="D43" s="38">
        <v>45941</v>
      </c>
      <c r="E43" s="38">
        <v>5585</v>
      </c>
      <c r="F43" s="31">
        <v>0</v>
      </c>
      <c r="G43" s="31">
        <v>0</v>
      </c>
      <c r="L43" s="38">
        <f t="shared" si="0"/>
        <v>48014.615384615376</v>
      </c>
    </row>
    <row r="44" spans="2:12" x14ac:dyDescent="0.25">
      <c r="B44" s="31">
        <v>41</v>
      </c>
      <c r="C44" s="31" t="s">
        <v>88</v>
      </c>
      <c r="D44" s="38">
        <v>63640</v>
      </c>
      <c r="E44" s="38">
        <v>8486</v>
      </c>
      <c r="F44" s="31">
        <v>0</v>
      </c>
      <c r="G44" s="31">
        <v>0</v>
      </c>
      <c r="L44" s="38">
        <f t="shared" si="0"/>
        <v>48014.615384615376</v>
      </c>
    </row>
    <row r="45" spans="2:12" x14ac:dyDescent="0.25">
      <c r="B45" s="31">
        <v>42</v>
      </c>
      <c r="C45" s="31" t="s">
        <v>89</v>
      </c>
      <c r="D45" s="38">
        <v>45833</v>
      </c>
      <c r="E45" s="38">
        <v>8861</v>
      </c>
      <c r="F45" s="31">
        <v>0</v>
      </c>
      <c r="G45" s="31">
        <v>0</v>
      </c>
      <c r="L45" s="38">
        <f t="shared" si="0"/>
        <v>48014.615384615376</v>
      </c>
    </row>
    <row r="46" spans="2:12" x14ac:dyDescent="0.25">
      <c r="B46" s="31">
        <v>43</v>
      </c>
      <c r="C46" s="31" t="s">
        <v>90</v>
      </c>
      <c r="D46" s="38">
        <v>51922</v>
      </c>
      <c r="E46" s="38">
        <v>9879</v>
      </c>
      <c r="F46" s="31">
        <v>0</v>
      </c>
      <c r="G46" s="31">
        <v>0</v>
      </c>
      <c r="L46" s="38">
        <f t="shared" si="0"/>
        <v>48014.615384615376</v>
      </c>
    </row>
    <row r="47" spans="2:12" x14ac:dyDescent="0.25">
      <c r="B47" s="31">
        <v>44</v>
      </c>
      <c r="C47" s="31" t="s">
        <v>91</v>
      </c>
      <c r="D47" s="38">
        <v>42798</v>
      </c>
      <c r="E47" s="38">
        <v>7042</v>
      </c>
      <c r="F47" s="31">
        <v>0</v>
      </c>
      <c r="G47" s="31">
        <v>0</v>
      </c>
      <c r="L47" s="38">
        <f t="shared" si="0"/>
        <v>48014.615384615376</v>
      </c>
    </row>
    <row r="48" spans="2:12" x14ac:dyDescent="0.25">
      <c r="B48" s="31">
        <v>45</v>
      </c>
      <c r="C48" s="31" t="s">
        <v>92</v>
      </c>
      <c r="D48" s="38">
        <v>41225</v>
      </c>
      <c r="E48" s="38">
        <v>8361</v>
      </c>
      <c r="F48" s="31">
        <v>0</v>
      </c>
      <c r="G48" s="31">
        <v>0</v>
      </c>
      <c r="L48" s="38">
        <f t="shared" si="0"/>
        <v>48014.615384615376</v>
      </c>
    </row>
    <row r="49" spans="2:12" x14ac:dyDescent="0.25">
      <c r="B49" s="31">
        <v>46</v>
      </c>
      <c r="C49" s="31" t="s">
        <v>93</v>
      </c>
      <c r="D49" s="38">
        <v>45342</v>
      </c>
      <c r="E49" s="38">
        <v>6755</v>
      </c>
      <c r="F49" s="31">
        <v>0</v>
      </c>
      <c r="G49" s="31">
        <v>0</v>
      </c>
      <c r="L49" s="38">
        <f t="shared" si="0"/>
        <v>48014.615384615376</v>
      </c>
    </row>
    <row r="50" spans="2:12" x14ac:dyDescent="0.25">
      <c r="B50" s="31">
        <v>47</v>
      </c>
      <c r="C50" s="31" t="s">
        <v>94</v>
      </c>
      <c r="D50" s="38">
        <v>42780</v>
      </c>
      <c r="E50" s="38">
        <v>8622</v>
      </c>
      <c r="F50" s="31">
        <v>0</v>
      </c>
      <c r="G50" s="31">
        <v>0</v>
      </c>
      <c r="L50" s="38">
        <f t="shared" si="0"/>
        <v>48014.615384615376</v>
      </c>
    </row>
    <row r="51" spans="2:12" x14ac:dyDescent="0.25">
      <c r="B51" s="31">
        <v>48</v>
      </c>
      <c r="C51" s="31" t="s">
        <v>95</v>
      </c>
      <c r="D51" s="38">
        <v>50911</v>
      </c>
      <c r="E51" s="38">
        <v>8649</v>
      </c>
      <c r="F51" s="31">
        <v>0</v>
      </c>
      <c r="G51" s="31">
        <v>0</v>
      </c>
      <c r="L51" s="38">
        <f t="shared" si="0"/>
        <v>48014.615384615376</v>
      </c>
    </row>
    <row r="52" spans="2:12" x14ac:dyDescent="0.25">
      <c r="B52" s="31">
        <v>49</v>
      </c>
      <c r="C52" s="31" t="s">
        <v>96</v>
      </c>
      <c r="D52" s="38">
        <v>40566</v>
      </c>
      <c r="E52" s="38">
        <v>5347</v>
      </c>
      <c r="F52" s="31">
        <v>0</v>
      </c>
      <c r="G52" s="31">
        <v>0</v>
      </c>
      <c r="L52" s="38">
        <f t="shared" si="0"/>
        <v>48014.615384615376</v>
      </c>
    </row>
    <row r="53" spans="2:12" x14ac:dyDescent="0.25">
      <c r="B53" s="31">
        <v>50</v>
      </c>
      <c r="C53" s="31" t="s">
        <v>97</v>
      </c>
      <c r="D53" s="38">
        <v>47882</v>
      </c>
      <c r="E53" s="38">
        <v>7958</v>
      </c>
      <c r="F53" s="31">
        <v>0</v>
      </c>
      <c r="G53" s="31">
        <v>0</v>
      </c>
      <c r="L53" s="38">
        <f t="shared" si="0"/>
        <v>48014.615384615376</v>
      </c>
    </row>
    <row r="54" spans="2:12" ht="15.75" thickBot="1" x14ac:dyDescent="0.3">
      <c r="B54" s="32">
        <v>51</v>
      </c>
      <c r="C54" s="32" t="s">
        <v>98</v>
      </c>
      <c r="D54" s="39">
        <v>50692</v>
      </c>
      <c r="E54" s="39">
        <v>11596</v>
      </c>
      <c r="F54" s="32">
        <v>0</v>
      </c>
      <c r="G54" s="32">
        <v>0</v>
      </c>
      <c r="L54" s="39">
        <f t="shared" si="0"/>
        <v>48014.615384615376</v>
      </c>
    </row>
    <row r="55" spans="2:12" ht="8.25" customHeight="1" x14ac:dyDescent="0.25"/>
    <row r="56" spans="2:12" ht="11.25" customHeight="1" x14ac:dyDescent="0.25">
      <c r="B56" s="22" t="s">
        <v>101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Base</vt:lpstr>
      <vt:lpstr>Resultados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2019-08-23T12:07:24Z</dcterms:modified>
</cp:coreProperties>
</file>