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09_Estatistica_Aplicada_Trilha\Curso009.06_IC\Material_Apoio_IC\"/>
    </mc:Choice>
  </mc:AlternateContent>
  <xr:revisionPtr revIDLastSave="0" documentId="13_ncr:1_{1B1D0ED8-C826-4218-9DF9-840BF52DB154}" xr6:coauthVersionLast="45" xr6:coauthVersionMax="45" xr10:uidLastSave="{00000000-0000-0000-0000-000000000000}"/>
  <bookViews>
    <workbookView xWindow="615" yWindow="15" windowWidth="19260" windowHeight="10860" activeTab="3" xr2:uid="{A6601032-9BAF-495D-9347-4EB1AB138D63}"/>
  </bookViews>
  <sheets>
    <sheet name="Fluxograma IC" sheetId="6" r:id="rId1"/>
    <sheet name="Estimativa pontual" sheetId="5" r:id="rId2"/>
    <sheet name="Estimativa intervalar" sheetId="7" r:id="rId3"/>
    <sheet name="Margem de Erro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4" i="8" l="1"/>
  <c r="X12" i="8"/>
  <c r="X11" i="8"/>
  <c r="N11" i="8"/>
  <c r="N10" i="8"/>
  <c r="T14" i="7"/>
  <c r="T12" i="7"/>
  <c r="T11" i="7"/>
  <c r="T13" i="7"/>
  <c r="N13" i="7"/>
  <c r="N12" i="7"/>
  <c r="N16" i="7" s="1"/>
  <c r="P18" i="5"/>
  <c r="O15" i="5"/>
  <c r="O14" i="5"/>
  <c r="N14" i="8" l="1"/>
  <c r="T11" i="8" s="1"/>
  <c r="T9" i="8"/>
  <c r="T12" i="8" s="1"/>
  <c r="T10" i="8" l="1"/>
</calcChain>
</file>

<file path=xl/sharedStrings.xml><?xml version="1.0" encoding="utf-8"?>
<sst xmlns="http://schemas.openxmlformats.org/spreadsheetml/2006/main" count="45" uniqueCount="27">
  <si>
    <t>Exemplo</t>
  </si>
  <si>
    <t>1.</t>
  </si>
  <si>
    <t>2.</t>
  </si>
  <si>
    <r>
      <t xml:space="preserve">Pesquisadores de mercado usam o número de frases por anúncio como medida de legibilidade de anúncios de revistas. A seguir, representamos uma amostra aleatória do número de frases encontrado em 50 anúncios. Encontre a estimativa pontual da média populacional </t>
    </r>
    <r>
      <rPr>
        <b/>
        <sz val="16"/>
        <color theme="1"/>
        <rFont val="Calibri"/>
        <family val="2"/>
      </rPr>
      <t>μ</t>
    </r>
    <r>
      <rPr>
        <b/>
        <sz val="12.8"/>
        <color theme="1"/>
        <rFont val="Calibri"/>
        <family val="2"/>
      </rPr>
      <t>.</t>
    </r>
  </si>
  <si>
    <t>(Fonte: Journal of Advertising Research)</t>
  </si>
  <si>
    <t>Número de frases</t>
  </si>
  <si>
    <t>Fluxograma para construção do IC</t>
  </si>
  <si>
    <t>Dados da amostra</t>
  </si>
  <si>
    <t>Solução</t>
  </si>
  <si>
    <t>∑x =</t>
  </si>
  <si>
    <t>n =</t>
  </si>
  <si>
    <t>A média amostral dos dados é:</t>
  </si>
  <si>
    <t>Definição</t>
  </si>
  <si>
    <t>Para formar uma estimativa intervalar, use a estimativa pontual como centro do intervalo e depois adicione e subtraia a margem de erro.</t>
  </si>
  <si>
    <t>Estimativa pontual</t>
  </si>
  <si>
    <t>Estimativa pontual:</t>
  </si>
  <si>
    <t>Estimativa intervalar</t>
  </si>
  <si>
    <t>Extremo esquerdo:</t>
  </si>
  <si>
    <t>Extremo direito:</t>
  </si>
  <si>
    <t>Margem de erro:</t>
  </si>
  <si>
    <t>Uma estimativa intervalar é um intervalo, ou amplitude de valores, usado para estimar um parâmetro populacional.</t>
  </si>
  <si>
    <t>Encontrar a margem de erro para c = 0,95</t>
  </si>
  <si>
    <t>Margem de erro</t>
  </si>
  <si>
    <t>c =</t>
  </si>
  <si>
    <t>E =</t>
  </si>
  <si>
    <r>
      <t>z</t>
    </r>
    <r>
      <rPr>
        <vertAlign val="subscript"/>
        <sz val="16"/>
        <color theme="1"/>
        <rFont val="Cambria"/>
        <family val="1"/>
      </rPr>
      <t>c</t>
    </r>
    <r>
      <rPr>
        <sz val="16"/>
        <color theme="1"/>
        <rFont val="Cambria"/>
        <family val="1"/>
      </rPr>
      <t xml:space="preserve"> =</t>
    </r>
  </si>
  <si>
    <t>σ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</si>
</sst>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.8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6"/>
      <color theme="1"/>
      <name val="Calibri"/>
      <family val="2"/>
    </font>
    <font>
      <vertAlign val="subscript"/>
      <sz val="16"/>
      <color theme="1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/>
      </bottom>
      <diagonal/>
    </border>
    <border>
      <left style="thick">
        <color theme="9"/>
      </left>
      <right/>
      <top/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8" fillId="4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3" xfId="2" applyFont="1"/>
    <xf numFmtId="0" fontId="6" fillId="0" borderId="0" xfId="0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left"/>
    </xf>
    <xf numFmtId="0" fontId="4" fillId="0" borderId="2" xfId="1" applyFont="1"/>
    <xf numFmtId="0" fontId="5" fillId="0" borderId="0" xfId="0" applyFont="1" applyAlignment="1">
      <alignment horizontal="right"/>
    </xf>
    <xf numFmtId="0" fontId="5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5" fillId="5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right" indent="1"/>
    </xf>
    <xf numFmtId="0" fontId="6" fillId="3" borderId="7" xfId="0" applyFont="1" applyFill="1" applyBorder="1" applyAlignment="1">
      <alignment horizontal="right" indent="1"/>
    </xf>
    <xf numFmtId="0" fontId="6" fillId="3" borderId="6" xfId="0" applyFont="1" applyFill="1" applyBorder="1" applyAlignment="1">
      <alignment horizontal="right" indent="1"/>
    </xf>
    <xf numFmtId="0" fontId="6" fillId="3" borderId="9" xfId="0" applyFont="1" applyFill="1" applyBorder="1" applyAlignment="1">
      <alignment horizontal="right" indent="1"/>
    </xf>
    <xf numFmtId="0" fontId="5" fillId="5" borderId="8" xfId="0" applyFont="1" applyFill="1" applyBorder="1" applyAlignment="1">
      <alignment horizontal="center"/>
    </xf>
    <xf numFmtId="0" fontId="0" fillId="0" borderId="10" xfId="0" applyBorder="1"/>
    <xf numFmtId="0" fontId="12" fillId="0" borderId="10" xfId="0" applyFont="1" applyBorder="1"/>
    <xf numFmtId="0" fontId="0" fillId="0" borderId="11" xfId="0" applyBorder="1"/>
    <xf numFmtId="0" fontId="6" fillId="0" borderId="11" xfId="0" applyFont="1" applyBorder="1" applyAlignment="1">
      <alignment horizontal="right"/>
    </xf>
    <xf numFmtId="0" fontId="6" fillId="4" borderId="12" xfId="3" applyFont="1" applyBorder="1" applyAlignment="1">
      <alignment horizontal="left" vertical="center"/>
    </xf>
    <xf numFmtId="0" fontId="5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6" borderId="12" xfId="0" applyFont="1" applyFill="1" applyBorder="1"/>
    <xf numFmtId="0" fontId="0" fillId="6" borderId="12" xfId="0" applyFill="1" applyBorder="1"/>
    <xf numFmtId="0" fontId="6" fillId="6" borderId="13" xfId="0" applyFont="1" applyFill="1" applyBorder="1"/>
    <xf numFmtId="0" fontId="6" fillId="6" borderId="0" xfId="0" applyFont="1" applyFill="1" applyAlignment="1">
      <alignment horizontal="right"/>
    </xf>
    <xf numFmtId="0" fontId="6" fillId="6" borderId="0" xfId="0" applyFont="1" applyFill="1"/>
    <xf numFmtId="0" fontId="6" fillId="6" borderId="14" xfId="0" applyFont="1" applyFill="1" applyBorder="1" applyAlignment="1">
      <alignment horizontal="right"/>
    </xf>
    <xf numFmtId="0" fontId="6" fillId="6" borderId="14" xfId="0" applyFont="1" applyFill="1" applyBorder="1"/>
    <xf numFmtId="0" fontId="13" fillId="6" borderId="13" xfId="0" applyFont="1" applyFill="1" applyBorder="1" applyAlignment="1">
      <alignment horizontal="right"/>
    </xf>
    <xf numFmtId="2" fontId="6" fillId="6" borderId="0" xfId="0" applyNumberFormat="1" applyFont="1" applyFill="1"/>
    <xf numFmtId="2" fontId="6" fillId="4" borderId="12" xfId="3" applyNumberFormat="1" applyFont="1" applyBorder="1" applyAlignment="1">
      <alignment horizontal="center" vertical="center"/>
    </xf>
    <xf numFmtId="0" fontId="6" fillId="4" borderId="12" xfId="3" applyFont="1" applyBorder="1" applyAlignment="1">
      <alignment horizontal="right" vertical="center"/>
    </xf>
  </cellXfs>
  <cellStyles count="4">
    <cellStyle name="60% - Ênfase6" xfId="3" builtinId="52"/>
    <cellStyle name="Normal" xfId="0" builtinId="0"/>
    <cellStyle name="Título 1" xfId="1" builtinId="16"/>
    <cellStyle name="Título 2" xfId="2" builtinId="17"/>
  </cellStyles>
  <dxfs count="0"/>
  <tableStyles count="0" defaultTableStyle="TableStyleMedium2" defaultPivotStyle="PivotStyleLight16"/>
  <colors>
    <mruColors>
      <color rgb="FF441A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'Estimativa intervalar'!$Q$9</c:f>
              <c:strCache>
                <c:ptCount val="1"/>
                <c:pt idx="0">
                  <c:v>Estimativa intervalar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'Estimativa intervalar'!$Q$12:$Q$14</c:f>
              <c:strCache>
                <c:ptCount val="3"/>
                <c:pt idx="0">
                  <c:v>Extremo esquerdo:</c:v>
                </c:pt>
                <c:pt idx="1">
                  <c:v>Estimativa pontual:</c:v>
                </c:pt>
                <c:pt idx="2">
                  <c:v>Extremo direito:</c:v>
                </c:pt>
              </c:strCache>
            </c:strRef>
          </c:cat>
          <c:val>
            <c:numRef>
              <c:f>'Estimativa intervalar'!$T$12:$T$14</c:f>
              <c:numCache>
                <c:formatCode>General</c:formatCode>
                <c:ptCount val="3"/>
                <c:pt idx="0">
                  <c:v>11.16</c:v>
                </c:pt>
                <c:pt idx="1">
                  <c:v>12.4</c:v>
                </c:pt>
                <c:pt idx="2">
                  <c:v>13.64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2-4BC0-A9B5-08A29967425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percentStacked"/>
        <c:varyColors val="0"/>
        <c:ser>
          <c:idx val="0"/>
          <c:order val="0"/>
          <c:tx>
            <c:strRef>
              <c:f>'Margem de Erro'!$Q$7</c:f>
              <c:strCache>
                <c:ptCount val="1"/>
                <c:pt idx="0">
                  <c:v>Estimativa intervalar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'Margem de Erro'!$Q$10:$Q$12</c:f>
              <c:strCache>
                <c:ptCount val="3"/>
                <c:pt idx="0">
                  <c:v>Extremo esquerdo:</c:v>
                </c:pt>
                <c:pt idx="1">
                  <c:v>Estimativa pontual:</c:v>
                </c:pt>
                <c:pt idx="2">
                  <c:v>Extremo direito:</c:v>
                </c:pt>
              </c:strCache>
            </c:strRef>
          </c:cat>
          <c:val>
            <c:numRef>
              <c:f>'Margem de Erro'!$T$10:$T$12</c:f>
              <c:numCache>
                <c:formatCode>General</c:formatCode>
                <c:ptCount val="3"/>
                <c:pt idx="0">
                  <c:v>11.16</c:v>
                </c:pt>
                <c:pt idx="1">
                  <c:v>12.4</c:v>
                </c:pt>
                <c:pt idx="2">
                  <c:v>13.64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3-46EB-8FBD-773168FBE40D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1425151"/>
        <c:axId val="192299439"/>
      </c:lineChart>
      <c:catAx>
        <c:axId val="5114251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9439"/>
        <c:crosses val="autoZero"/>
        <c:auto val="1"/>
        <c:lblAlgn val="ctr"/>
        <c:lblOffset val="100"/>
        <c:noMultiLvlLbl val="0"/>
      </c:catAx>
      <c:valAx>
        <c:axId val="192299439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1142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133E2E7-350E-41A4-9022-6856A2EFD6EB}" type="doc">
      <dgm:prSet loTypeId="urn:microsoft.com/office/officeart/2005/8/layout/process1" loCatId="process" qsTypeId="urn:microsoft.com/office/officeart/2005/8/quickstyle/simple1" qsCatId="simple" csTypeId="urn:microsoft.com/office/officeart/2005/8/colors/accent1_2" csCatId="accent1" phldr="1"/>
      <dgm:spPr/>
    </dgm:pt>
    <dgm:pt modelId="{165F086A-BAAC-492D-93DB-FAA145F514D1}">
      <dgm:prSet phldrT="[Texto]"/>
      <dgm:spPr/>
      <dgm:t>
        <a:bodyPr/>
        <a:lstStyle/>
        <a:p>
          <a:r>
            <a:rPr lang="pt-BR" dirty="0"/>
            <a:t>Média da amostra aleatória</a:t>
          </a:r>
        </a:p>
      </dgm:t>
    </dgm:pt>
    <dgm:pt modelId="{0BE9AF2C-EC60-420B-B735-7736D1721DD9}" type="parTrans" cxnId="{D5655D3E-AAB0-4A8F-ABAD-587AE0ECAFE8}">
      <dgm:prSet/>
      <dgm:spPr/>
      <dgm:t>
        <a:bodyPr/>
        <a:lstStyle/>
        <a:p>
          <a:endParaRPr lang="pt-BR"/>
        </a:p>
      </dgm:t>
    </dgm:pt>
    <dgm:pt modelId="{CAFAFAF8-D171-4F27-925B-840EA02914EB}" type="sibTrans" cxnId="{D5655D3E-AAB0-4A8F-ABAD-587AE0ECAFE8}">
      <dgm:prSet/>
      <dgm:spPr/>
      <dgm:t>
        <a:bodyPr/>
        <a:lstStyle/>
        <a:p>
          <a:endParaRPr lang="pt-BR"/>
        </a:p>
      </dgm:t>
    </dgm:pt>
    <dgm:pt modelId="{CD6291A1-E05B-4B56-B93E-4C7E4644E7E3}">
      <dgm:prSet phldrT="[Texto]"/>
      <dgm:spPr/>
      <dgm:t>
        <a:bodyPr/>
        <a:lstStyle/>
        <a:p>
          <a:r>
            <a:rPr lang="pt-BR" dirty="0"/>
            <a:t>Margem de erro</a:t>
          </a:r>
        </a:p>
      </dgm:t>
    </dgm:pt>
    <dgm:pt modelId="{43465159-144C-46E3-AD8D-5E7E4BAC29A5}" type="parTrans" cxnId="{977AC888-D6A9-464A-B18A-830E7F16DC5B}">
      <dgm:prSet/>
      <dgm:spPr/>
      <dgm:t>
        <a:bodyPr/>
        <a:lstStyle/>
        <a:p>
          <a:endParaRPr lang="pt-BR"/>
        </a:p>
      </dgm:t>
    </dgm:pt>
    <dgm:pt modelId="{6628704F-B913-4402-BECB-AC4409D7CAB0}" type="sibTrans" cxnId="{977AC888-D6A9-464A-B18A-830E7F16DC5B}">
      <dgm:prSet/>
      <dgm:spPr/>
      <dgm:t>
        <a:bodyPr/>
        <a:lstStyle/>
        <a:p>
          <a:endParaRPr lang="pt-BR"/>
        </a:p>
      </dgm:t>
    </dgm:pt>
    <dgm:pt modelId="{A54BF65F-0415-4AA2-B999-FDA439E109F6}">
      <dgm:prSet phldrT="[Texto]"/>
      <dgm:spPr/>
      <dgm:t>
        <a:bodyPr/>
        <a:lstStyle/>
        <a:p>
          <a:r>
            <a:rPr lang="pt-BR" dirty="0"/>
            <a:t>Pontos finais do intervalo</a:t>
          </a:r>
        </a:p>
      </dgm:t>
    </dgm:pt>
    <dgm:pt modelId="{8FB7B843-F1F6-4D18-9938-690996389BDE}" type="parTrans" cxnId="{CD703916-F3D5-42CE-A2CE-AF2ED2E8CCB1}">
      <dgm:prSet/>
      <dgm:spPr/>
      <dgm:t>
        <a:bodyPr/>
        <a:lstStyle/>
        <a:p>
          <a:endParaRPr lang="pt-BR"/>
        </a:p>
      </dgm:t>
    </dgm:pt>
    <dgm:pt modelId="{432B72AF-0E6E-4D93-B528-BB31ADEDECC7}" type="sibTrans" cxnId="{CD703916-F3D5-42CE-A2CE-AF2ED2E8CCB1}">
      <dgm:prSet/>
      <dgm:spPr/>
      <dgm:t>
        <a:bodyPr/>
        <a:lstStyle/>
        <a:p>
          <a:endParaRPr lang="pt-BR"/>
        </a:p>
      </dgm:t>
    </dgm:pt>
    <dgm:pt modelId="{748F3F10-661F-4F3A-A0A5-C1795DE30D20}" type="pres">
      <dgm:prSet presAssocID="{7133E2E7-350E-41A4-9022-6856A2EFD6EB}" presName="Name0" presStyleCnt="0">
        <dgm:presLayoutVars>
          <dgm:dir/>
          <dgm:resizeHandles val="exact"/>
        </dgm:presLayoutVars>
      </dgm:prSet>
      <dgm:spPr/>
    </dgm:pt>
    <dgm:pt modelId="{2C1B4BF3-CE50-4203-B9D1-F6467D3BD816}" type="pres">
      <dgm:prSet presAssocID="{165F086A-BAAC-492D-93DB-FAA145F514D1}" presName="node" presStyleLbl="node1" presStyleIdx="0" presStyleCnt="3">
        <dgm:presLayoutVars>
          <dgm:bulletEnabled val="1"/>
        </dgm:presLayoutVars>
      </dgm:prSet>
      <dgm:spPr/>
    </dgm:pt>
    <dgm:pt modelId="{5067CFEA-17BA-435D-ADDA-8323070EE4A6}" type="pres">
      <dgm:prSet presAssocID="{CAFAFAF8-D171-4F27-925B-840EA02914EB}" presName="sibTrans" presStyleLbl="sibTrans2D1" presStyleIdx="0" presStyleCnt="2"/>
      <dgm:spPr/>
    </dgm:pt>
    <dgm:pt modelId="{C9F3043C-4EA4-4210-A86E-DD10A3F36AE1}" type="pres">
      <dgm:prSet presAssocID="{CAFAFAF8-D171-4F27-925B-840EA02914EB}" presName="connectorText" presStyleLbl="sibTrans2D1" presStyleIdx="0" presStyleCnt="2"/>
      <dgm:spPr/>
    </dgm:pt>
    <dgm:pt modelId="{67962491-890E-42CD-80CF-229F907BC55F}" type="pres">
      <dgm:prSet presAssocID="{CD6291A1-E05B-4B56-B93E-4C7E4644E7E3}" presName="node" presStyleLbl="node1" presStyleIdx="1" presStyleCnt="3">
        <dgm:presLayoutVars>
          <dgm:bulletEnabled val="1"/>
        </dgm:presLayoutVars>
      </dgm:prSet>
      <dgm:spPr/>
    </dgm:pt>
    <dgm:pt modelId="{B3677318-807E-4EF0-91A0-C95AF042D191}" type="pres">
      <dgm:prSet presAssocID="{6628704F-B913-4402-BECB-AC4409D7CAB0}" presName="sibTrans" presStyleLbl="sibTrans2D1" presStyleIdx="1" presStyleCnt="2"/>
      <dgm:spPr/>
    </dgm:pt>
    <dgm:pt modelId="{FBA2C6F8-9887-4DBF-90FC-1782F907B5B4}" type="pres">
      <dgm:prSet presAssocID="{6628704F-B913-4402-BECB-AC4409D7CAB0}" presName="connectorText" presStyleLbl="sibTrans2D1" presStyleIdx="1" presStyleCnt="2"/>
      <dgm:spPr/>
    </dgm:pt>
    <dgm:pt modelId="{85D38A45-3450-4596-8DF3-B0D236529D79}" type="pres">
      <dgm:prSet presAssocID="{A54BF65F-0415-4AA2-B999-FDA439E109F6}" presName="node" presStyleLbl="node1" presStyleIdx="2" presStyleCnt="3">
        <dgm:presLayoutVars>
          <dgm:bulletEnabled val="1"/>
        </dgm:presLayoutVars>
      </dgm:prSet>
      <dgm:spPr/>
    </dgm:pt>
  </dgm:ptLst>
  <dgm:cxnLst>
    <dgm:cxn modelId="{CD703916-F3D5-42CE-A2CE-AF2ED2E8CCB1}" srcId="{7133E2E7-350E-41A4-9022-6856A2EFD6EB}" destId="{A54BF65F-0415-4AA2-B999-FDA439E109F6}" srcOrd="2" destOrd="0" parTransId="{8FB7B843-F1F6-4D18-9938-690996389BDE}" sibTransId="{432B72AF-0E6E-4D93-B528-BB31ADEDECC7}"/>
    <dgm:cxn modelId="{5A85211F-323E-455C-A695-E7C8DD1460C9}" type="presOf" srcId="{7133E2E7-350E-41A4-9022-6856A2EFD6EB}" destId="{748F3F10-661F-4F3A-A0A5-C1795DE30D20}" srcOrd="0" destOrd="0" presId="urn:microsoft.com/office/officeart/2005/8/layout/process1"/>
    <dgm:cxn modelId="{B7195C23-AC08-4479-A8F7-237715E47C4D}" type="presOf" srcId="{165F086A-BAAC-492D-93DB-FAA145F514D1}" destId="{2C1B4BF3-CE50-4203-B9D1-F6467D3BD816}" srcOrd="0" destOrd="0" presId="urn:microsoft.com/office/officeart/2005/8/layout/process1"/>
    <dgm:cxn modelId="{CE99A037-4799-47D9-A8E1-81F65D488BFD}" type="presOf" srcId="{A54BF65F-0415-4AA2-B999-FDA439E109F6}" destId="{85D38A45-3450-4596-8DF3-B0D236529D79}" srcOrd="0" destOrd="0" presId="urn:microsoft.com/office/officeart/2005/8/layout/process1"/>
    <dgm:cxn modelId="{D5655D3E-AAB0-4A8F-ABAD-587AE0ECAFE8}" srcId="{7133E2E7-350E-41A4-9022-6856A2EFD6EB}" destId="{165F086A-BAAC-492D-93DB-FAA145F514D1}" srcOrd="0" destOrd="0" parTransId="{0BE9AF2C-EC60-420B-B735-7736D1721DD9}" sibTransId="{CAFAFAF8-D171-4F27-925B-840EA02914EB}"/>
    <dgm:cxn modelId="{6193CC57-9662-4AAF-AAEC-5FC4D395911E}" type="presOf" srcId="{CAFAFAF8-D171-4F27-925B-840EA02914EB}" destId="{C9F3043C-4EA4-4210-A86E-DD10A3F36AE1}" srcOrd="1" destOrd="0" presId="urn:microsoft.com/office/officeart/2005/8/layout/process1"/>
    <dgm:cxn modelId="{977AC888-D6A9-464A-B18A-830E7F16DC5B}" srcId="{7133E2E7-350E-41A4-9022-6856A2EFD6EB}" destId="{CD6291A1-E05B-4B56-B93E-4C7E4644E7E3}" srcOrd="1" destOrd="0" parTransId="{43465159-144C-46E3-AD8D-5E7E4BAC29A5}" sibTransId="{6628704F-B913-4402-BECB-AC4409D7CAB0}"/>
    <dgm:cxn modelId="{C16BFB8F-57E2-4ECC-A8CB-CA44266660C0}" type="presOf" srcId="{6628704F-B913-4402-BECB-AC4409D7CAB0}" destId="{FBA2C6F8-9887-4DBF-90FC-1782F907B5B4}" srcOrd="1" destOrd="0" presId="urn:microsoft.com/office/officeart/2005/8/layout/process1"/>
    <dgm:cxn modelId="{70FB95D4-79F6-4E14-BC6A-8ABF8843367B}" type="presOf" srcId="{6628704F-B913-4402-BECB-AC4409D7CAB0}" destId="{B3677318-807E-4EF0-91A0-C95AF042D191}" srcOrd="0" destOrd="0" presId="urn:microsoft.com/office/officeart/2005/8/layout/process1"/>
    <dgm:cxn modelId="{382026E3-C1A1-4C9B-8B29-14E2C864A711}" type="presOf" srcId="{CD6291A1-E05B-4B56-B93E-4C7E4644E7E3}" destId="{67962491-890E-42CD-80CF-229F907BC55F}" srcOrd="0" destOrd="0" presId="urn:microsoft.com/office/officeart/2005/8/layout/process1"/>
    <dgm:cxn modelId="{C602EBF9-493F-4CB3-9B7C-8B10E7A891B2}" type="presOf" srcId="{CAFAFAF8-D171-4F27-925B-840EA02914EB}" destId="{5067CFEA-17BA-435D-ADDA-8323070EE4A6}" srcOrd="0" destOrd="0" presId="urn:microsoft.com/office/officeart/2005/8/layout/process1"/>
    <dgm:cxn modelId="{FD08842F-8FCF-494F-9720-D7CCA19B5F7C}" type="presParOf" srcId="{748F3F10-661F-4F3A-A0A5-C1795DE30D20}" destId="{2C1B4BF3-CE50-4203-B9D1-F6467D3BD816}" srcOrd="0" destOrd="0" presId="urn:microsoft.com/office/officeart/2005/8/layout/process1"/>
    <dgm:cxn modelId="{3328BB93-E767-4245-8334-43DB2D61DB80}" type="presParOf" srcId="{748F3F10-661F-4F3A-A0A5-C1795DE30D20}" destId="{5067CFEA-17BA-435D-ADDA-8323070EE4A6}" srcOrd="1" destOrd="0" presId="urn:microsoft.com/office/officeart/2005/8/layout/process1"/>
    <dgm:cxn modelId="{C9E080CF-887E-4288-AD19-F9A3F10A3183}" type="presParOf" srcId="{5067CFEA-17BA-435D-ADDA-8323070EE4A6}" destId="{C9F3043C-4EA4-4210-A86E-DD10A3F36AE1}" srcOrd="0" destOrd="0" presId="urn:microsoft.com/office/officeart/2005/8/layout/process1"/>
    <dgm:cxn modelId="{0C6871CC-D883-40D4-8B8C-D36D2AEEC39C}" type="presParOf" srcId="{748F3F10-661F-4F3A-A0A5-C1795DE30D20}" destId="{67962491-890E-42CD-80CF-229F907BC55F}" srcOrd="2" destOrd="0" presId="urn:microsoft.com/office/officeart/2005/8/layout/process1"/>
    <dgm:cxn modelId="{5C98C516-CD94-4D02-A194-3718AF0A2DBB}" type="presParOf" srcId="{748F3F10-661F-4F3A-A0A5-C1795DE30D20}" destId="{B3677318-807E-4EF0-91A0-C95AF042D191}" srcOrd="3" destOrd="0" presId="urn:microsoft.com/office/officeart/2005/8/layout/process1"/>
    <dgm:cxn modelId="{6B2F94D2-BEAD-4E8E-B457-6A07F720DD6A}" type="presParOf" srcId="{B3677318-807E-4EF0-91A0-C95AF042D191}" destId="{FBA2C6F8-9887-4DBF-90FC-1782F907B5B4}" srcOrd="0" destOrd="0" presId="urn:microsoft.com/office/officeart/2005/8/layout/process1"/>
    <dgm:cxn modelId="{61F2F4DB-41FB-429B-82F2-A9017D54A2E2}" type="presParOf" srcId="{748F3F10-661F-4F3A-A0A5-C1795DE30D20}" destId="{85D38A45-3450-4596-8DF3-B0D236529D79}" srcOrd="4" destOrd="0" presId="urn:microsoft.com/office/officeart/2005/8/layout/process1"/>
  </dgm:cxnLst>
  <dgm:bg/>
  <dgm:whole/>
  <dgm:extLst>
    <a:ext uri="http://schemas.microsoft.com/office/drawing/2008/diagram">
      <dsp:dataModelExt xmlns:dsp="http://schemas.microsoft.com/office/drawing/2008/diagram" relId="rId6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C1B4BF3-CE50-4203-B9D1-F6467D3BD816}">
      <dsp:nvSpPr>
        <dsp:cNvPr id="0" name=""/>
        <dsp:cNvSpPr/>
      </dsp:nvSpPr>
      <dsp:spPr>
        <a:xfrm>
          <a:off x="5981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Média da amostra aleatória</a:t>
          </a:r>
        </a:p>
      </dsp:txBody>
      <dsp:txXfrm>
        <a:off x="37400" y="211967"/>
        <a:ext cx="1725030" cy="1009882"/>
      </dsp:txXfrm>
    </dsp:sp>
    <dsp:sp modelId="{5067CFEA-17BA-435D-ADDA-8323070EE4A6}">
      <dsp:nvSpPr>
        <dsp:cNvPr id="0" name=""/>
        <dsp:cNvSpPr/>
      </dsp:nvSpPr>
      <dsp:spPr>
        <a:xfrm>
          <a:off x="1972636" y="495213"/>
          <a:ext cx="379028" cy="443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600" kern="1200"/>
        </a:p>
      </dsp:txBody>
      <dsp:txXfrm>
        <a:off x="1972636" y="583891"/>
        <a:ext cx="265320" cy="266035"/>
      </dsp:txXfrm>
    </dsp:sp>
    <dsp:sp modelId="{67962491-890E-42CD-80CF-229F907BC55F}">
      <dsp:nvSpPr>
        <dsp:cNvPr id="0" name=""/>
        <dsp:cNvSpPr/>
      </dsp:nvSpPr>
      <dsp:spPr>
        <a:xfrm>
          <a:off x="2508996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Margem de erro</a:t>
          </a:r>
        </a:p>
      </dsp:txBody>
      <dsp:txXfrm>
        <a:off x="2540415" y="211967"/>
        <a:ext cx="1725030" cy="1009882"/>
      </dsp:txXfrm>
    </dsp:sp>
    <dsp:sp modelId="{B3677318-807E-4EF0-91A0-C95AF042D191}">
      <dsp:nvSpPr>
        <dsp:cNvPr id="0" name=""/>
        <dsp:cNvSpPr/>
      </dsp:nvSpPr>
      <dsp:spPr>
        <a:xfrm>
          <a:off x="4475651" y="495213"/>
          <a:ext cx="379028" cy="443391"/>
        </a:xfrm>
        <a:prstGeom prst="rightArrow">
          <a:avLst>
            <a:gd name="adj1" fmla="val 60000"/>
            <a:gd name="adj2" fmla="val 50000"/>
          </a:avLst>
        </a:prstGeom>
        <a:solidFill>
          <a:schemeClr val="accent1">
            <a:tint val="6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600" kern="1200"/>
        </a:p>
      </dsp:txBody>
      <dsp:txXfrm>
        <a:off x="4475651" y="583891"/>
        <a:ext cx="265320" cy="266035"/>
      </dsp:txXfrm>
    </dsp:sp>
    <dsp:sp modelId="{85D38A45-3450-4596-8DF3-B0D236529D79}">
      <dsp:nvSpPr>
        <dsp:cNvPr id="0" name=""/>
        <dsp:cNvSpPr/>
      </dsp:nvSpPr>
      <dsp:spPr>
        <a:xfrm>
          <a:off x="5012012" y="180548"/>
          <a:ext cx="1787868" cy="1072720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0" tIns="76200" rIns="76200" bIns="762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2000" kern="1200" dirty="0"/>
            <a:t>Pontos finais do intervalo</a:t>
          </a:r>
        </a:p>
      </dsp:txBody>
      <dsp:txXfrm>
        <a:off x="5043431" y="211967"/>
        <a:ext cx="1725030" cy="100988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rocess1">
  <dgm:title val=""/>
  <dgm:desc val=""/>
  <dgm:catLst>
    <dgm:cat type="process" pri="1000"/>
    <dgm:cat type="convert" pri="15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ptType="node" refType="w"/>
      <dgm:constr type="h" for="ch" ptType="node" op="equ"/>
      <dgm:constr type="primFontSz" for="ch" ptType="node" op="equ" val="65"/>
      <dgm:constr type="w" for="ch" ptType="sibTrans" refType="w" refFor="ch" refPtType="node" op="equ" fact="0.4"/>
      <dgm:constr type="h" for="ch" ptType="sibTrans" op="equ"/>
      <dgm:constr type="primFontSz" for="des" forName="connectorText" op="equ" val="55"/>
      <dgm:constr type="primFontSz" for="des" forName="connectorText" refType="primFontSz" refFor="ch" refPtType="node" op="lte" fact="0.8"/>
    </dgm:constrLst>
    <dgm:ruleLst/>
    <dgm:forEach name="nodesForEach" axis="ch" ptType="node">
      <dgm:layoutNode name="node">
        <dgm:varLst>
          <dgm:bulletEnabled val="1"/>
        </dgm:varLst>
        <dgm:alg type="tx"/>
        <dgm:shape xmlns:r="http://schemas.openxmlformats.org/officeDocument/2006/relationships" type="roundRect" r:blip="">
          <dgm:adjLst>
            <dgm:adj idx="1" val="0.1"/>
          </dgm:adjLst>
        </dgm:shape>
        <dgm:presOf axis="desOrSelf" ptType="node"/>
        <dgm:constrLst>
          <dgm:constr type="h" refType="w" fact="0.6"/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primFontSz" val="18" fact="NaN" max="NaN"/>
          <dgm:rule type="h" val="NaN" fact="1.5" max="NaN"/>
          <dgm:rule type="primFontSz" val="5" fact="NaN" max="NaN"/>
          <dgm:rule type="h" val="INF" fact="NaN" max="NaN"/>
        </dgm:ruleLst>
      </dgm:layoutNode>
      <dgm:forEach name="sibTransForEach" axis="followSib" ptType="sibTrans" cnt="1">
        <dgm:layoutNode name="sibTrans">
          <dgm:alg type="conn">
            <dgm:param type="begPts" val="auto"/>
            <dgm:param type="endPts" val="auto"/>
          </dgm:alg>
          <dgm:shape xmlns:r="http://schemas.openxmlformats.org/officeDocument/2006/relationships" type="conn" r:blip="">
            <dgm:adjLst/>
          </dgm:shape>
          <dgm:presOf axis="self"/>
          <dgm:constrLst>
            <dgm:constr type="h" refType="w" fact="0.62"/>
            <dgm:constr type="connDist"/>
            <dgm:constr type="begPad" refType="connDist" fact="0.25"/>
            <dgm:constr type="endPad" refType="connDist" fact="0.22"/>
          </dgm:constrLst>
          <dgm:ruleLst/>
          <dgm:layoutNode name="connectorText">
            <dgm:alg type="tx">
              <dgm:param type="autoTxRot" val="grav"/>
            </dgm:alg>
            <dgm:shape xmlns:r="http://schemas.openxmlformats.org/officeDocument/2006/relationships" type="conn" r:blip="" hideGeom="1">
              <dgm:adjLst/>
            </dgm:shape>
            <dgm:presOf axis="self"/>
            <dgm:constrLst>
              <dgm:constr type="lMarg"/>
              <dgm:constr type="rMarg"/>
              <dgm:constr type="tMarg"/>
              <dgm:constr type="bMarg"/>
            </dgm:constrLst>
            <dgm:ruleLst>
              <dgm:rule type="primFontSz" val="5" fact="NaN" max="NaN"/>
            </dgm:ruleLst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Layout" Target="../diagrams/layout1.xml"/><Relationship Id="rId2" Type="http://schemas.openxmlformats.org/officeDocument/2006/relationships/diagramData" Target="../diagrams/data1.xml"/><Relationship Id="rId1" Type="http://schemas.openxmlformats.org/officeDocument/2006/relationships/image" Target="../media/image1.jpeg"/><Relationship Id="rId6" Type="http://schemas.microsoft.com/office/2007/relationships/diagramDrawing" Target="../diagrams/drawing1.xml"/><Relationship Id="rId5" Type="http://schemas.openxmlformats.org/officeDocument/2006/relationships/diagramColors" Target="../diagrams/colors1.xml"/><Relationship Id="rId4" Type="http://schemas.openxmlformats.org/officeDocument/2006/relationships/diagramQuickStyle" Target="../diagrams/quickStyl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88084A-4528-484B-92CC-72DEE17378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4</xdr:col>
      <xdr:colOff>71437</xdr:colOff>
      <xdr:row>1</xdr:row>
      <xdr:rowOff>21723</xdr:rowOff>
    </xdr:from>
    <xdr:ext cx="851296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4D31D50-BD11-4CE0-8A0D-E5A80F30CC1A}"/>
            </a:ext>
          </a:extLst>
        </xdr:cNvPr>
        <xdr:cNvSpPr/>
      </xdr:nvSpPr>
      <xdr:spPr>
        <a:xfrm>
          <a:off x="2071687" y="128879"/>
          <a:ext cx="851296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Intervalo de Confiança para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 média (amostras grandes)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83344</xdr:colOff>
      <xdr:row>6</xdr:row>
      <xdr:rowOff>11905</xdr:rowOff>
    </xdr:from>
    <xdr:to>
      <xdr:col>14</xdr:col>
      <xdr:colOff>352675</xdr:colOff>
      <xdr:row>18</xdr:row>
      <xdr:rowOff>137733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B05F3941-46B4-4DAF-A73A-836C79D07EBC}"/>
            </a:ext>
          </a:extLst>
        </xdr:cNvPr>
        <xdr:cNvGrpSpPr/>
      </xdr:nvGrpSpPr>
      <xdr:grpSpPr>
        <a:xfrm>
          <a:off x="2083594" y="1535905"/>
          <a:ext cx="6805862" cy="2388016"/>
          <a:chOff x="2032000" y="2947737"/>
          <a:chExt cx="8128000" cy="3206164"/>
        </a:xfrm>
      </xdr:grpSpPr>
      <xdr:graphicFrame macro="">
        <xdr:nvGraphicFramePr>
          <xdr:cNvPr id="5" name="Diagrama 4">
            <a:extLst>
              <a:ext uri="{FF2B5EF4-FFF2-40B4-BE49-F238E27FC236}">
                <a16:creationId xmlns:a16="http://schemas.microsoft.com/office/drawing/2014/main" id="{684772C8-4715-4E6B-AF40-9B0453C6E336}"/>
              </a:ext>
            </a:extLst>
          </xdr:cNvPr>
          <xdr:cNvGraphicFramePr/>
        </xdr:nvGraphicFramePr>
        <xdr:xfrm>
          <a:off x="2032000" y="2947737"/>
          <a:ext cx="8128000" cy="19250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" r:lo="rId3" r:qs="rId4" r:cs="rId5"/>
          </a:graphicData>
        </a:graphic>
      </xdr:graphicFrame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8613F85F-37ED-41CB-A9C1-08A7E81236C0}"/>
              </a:ext>
            </a:extLst>
          </xdr:cNvPr>
          <xdr:cNvGrpSpPr/>
        </xdr:nvGrpSpPr>
        <xdr:grpSpPr>
          <a:xfrm>
            <a:off x="5090568" y="4872789"/>
            <a:ext cx="2135187" cy="1281112"/>
            <a:chOff x="5985668" y="321969"/>
            <a:chExt cx="2135187" cy="1281112"/>
          </a:xfrm>
        </xdr:grpSpPr>
        <xdr:sp macro="" textlink="">
          <xdr:nvSpPr>
            <xdr:cNvPr id="10" name="Retângulo: Cantos Arredondados 9">
              <a:extLst>
                <a:ext uri="{FF2B5EF4-FFF2-40B4-BE49-F238E27FC236}">
                  <a16:creationId xmlns:a16="http://schemas.microsoft.com/office/drawing/2014/main" id="{07B047B5-5526-4ACF-8614-65399F052CD3}"/>
                </a:ext>
              </a:extLst>
            </xdr:cNvPr>
            <xdr:cNvSpPr/>
          </xdr:nvSpPr>
          <xdr:spPr>
            <a:xfrm>
              <a:off x="5985668" y="321969"/>
              <a:ext cx="2135187" cy="1281112"/>
            </a:xfrm>
            <a:prstGeom prst="roundRect">
              <a:avLst>
                <a:gd name="adj" fmla="val 10000"/>
              </a:avLst>
            </a:prstGeom>
          </xdr:spPr>
          <xdr:style>
            <a:lnRef idx="2">
              <a:schemeClr val="lt1"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11" name="Retângulo: Cantos Arredondados 4">
              <a:extLst>
                <a:ext uri="{FF2B5EF4-FFF2-40B4-BE49-F238E27FC236}">
                  <a16:creationId xmlns:a16="http://schemas.microsoft.com/office/drawing/2014/main" id="{25BC7E4A-4CBD-4802-8D85-DD354614EA26}"/>
                </a:ext>
              </a:extLst>
            </xdr:cNvPr>
            <xdr:cNvSpPr txBox="1"/>
          </xdr:nvSpPr>
          <xdr:spPr>
            <a:xfrm>
              <a:off x="6023190" y="359491"/>
              <a:ext cx="2060143" cy="1206068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91440" tIns="91440" rIns="91440" bIns="9144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10668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r>
                <a:rPr lang="pt-BR" sz="2400" kern="1200"/>
                <a:t>Estimativa de intervalo</a:t>
              </a:r>
            </a:p>
          </xdr:txBody>
        </xdr:sp>
      </xdr:grp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3B87684-CD62-44DF-9649-437AAD3DE1C6}"/>
              </a:ext>
            </a:extLst>
          </xdr:cNvPr>
          <xdr:cNvGrpSpPr/>
        </xdr:nvGrpSpPr>
        <xdr:grpSpPr>
          <a:xfrm rot="8248785">
            <a:off x="7382701" y="4645547"/>
            <a:ext cx="452659" cy="529526"/>
            <a:chOff x="5345112" y="697762"/>
            <a:chExt cx="452659" cy="529526"/>
          </a:xfrm>
        </xdr:grpSpPr>
        <xdr:sp macro="" textlink="">
          <xdr:nvSpPr>
            <xdr:cNvPr id="8" name="Seta: para a Direita 7">
              <a:extLst>
                <a:ext uri="{FF2B5EF4-FFF2-40B4-BE49-F238E27FC236}">
                  <a16:creationId xmlns:a16="http://schemas.microsoft.com/office/drawing/2014/main" id="{80082A55-B8E1-4921-8655-1B522711DA8E}"/>
                </a:ext>
              </a:extLst>
            </xdr:cNvPr>
            <xdr:cNvSpPr/>
          </xdr:nvSpPr>
          <xdr:spPr>
            <a:xfrm>
              <a:off x="5345112" y="697762"/>
              <a:ext cx="452659" cy="529526"/>
            </a:xfrm>
            <a:prstGeom prst="rightArrow">
              <a:avLst>
                <a:gd name="adj1" fmla="val 60000"/>
                <a:gd name="adj2" fmla="val 50000"/>
              </a:avLst>
            </a:prstGeom>
          </xdr:spPr>
          <xdr:style>
            <a:ln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lnRef>
            <a:fillRef idx="1">
              <a:schemeClr val="accent1">
                <a:tint val="60000"/>
                <a:hueOff val="0"/>
                <a:satOff val="0"/>
                <a:lumOff val="0"/>
                <a:alphaOff val="0"/>
              </a:schemeClr>
            </a:fillRef>
            <a:effectRef idx="0">
              <a:schemeClr val="accent1">
                <a:tint val="60000"/>
                <a:hueOff val="0"/>
                <a:satOff val="0"/>
                <a:lumOff val="0"/>
                <a:alphaOff val="0"/>
              </a:schemeClr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pt-BR"/>
            </a:p>
          </xdr:txBody>
        </xdr:sp>
        <xdr:sp macro="" textlink="">
          <xdr:nvSpPr>
            <xdr:cNvPr id="9" name="Seta: para a Direita 4">
              <a:extLst>
                <a:ext uri="{FF2B5EF4-FFF2-40B4-BE49-F238E27FC236}">
                  <a16:creationId xmlns:a16="http://schemas.microsoft.com/office/drawing/2014/main" id="{D0EAF436-E1B0-4018-AB66-2D43BDCC549F}"/>
                </a:ext>
              </a:extLst>
            </xdr:cNvPr>
            <xdr:cNvSpPr txBox="1"/>
          </xdr:nvSpPr>
          <xdr:spPr>
            <a:xfrm>
              <a:off x="5345112" y="803667"/>
              <a:ext cx="316861" cy="317716"/>
            </a:xfrm>
            <a:prstGeom prst="rect">
              <a:avLst/>
            </a:prstGeom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spcFirstLastPara="0" vert="horz" wrap="square" lIns="0" tIns="0" rIns="0" bIns="0" numCol="1" spcCol="1270" anchor="ctr" anchorCtr="0">
              <a:no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lvl="0" indent="0" algn="ctr" defTabSz="84455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  <a:buNone/>
              </a:pPr>
              <a:endParaRPr lang="pt-BR" sz="1900" kern="1200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D1544B-7060-41CD-B8EA-A872D63CEB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695449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939817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3224FBB-9493-4BF9-91DC-45CE029D7963}"/>
            </a:ext>
          </a:extLst>
        </xdr:cNvPr>
        <xdr:cNvSpPr/>
      </xdr:nvSpPr>
      <xdr:spPr>
        <a:xfrm>
          <a:off x="2246132" y="128879"/>
          <a:ext cx="939817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Encontrando</a:t>
          </a:r>
          <a:r>
            <a:rPr lang="pt-BR" sz="2800" b="0" cap="none" spc="0" baseline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uma estimativa pontual</a:t>
          </a:r>
          <a:endParaRPr lang="pt-BR" sz="2800" b="0" cap="none" spc="0">
            <a:ln w="0"/>
            <a:solidFill>
              <a:schemeClr val="bg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10</xdr:col>
      <xdr:colOff>251221</xdr:colOff>
      <xdr:row>12</xdr:row>
      <xdr:rowOff>144065</xdr:rowOff>
    </xdr:from>
    <xdr:ext cx="1086067" cy="7141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D38ED5-BC99-48EE-8FB6-8EFF1E39264A}"/>
                </a:ext>
              </a:extLst>
            </xdr:cNvPr>
            <xdr:cNvSpPr txBox="1"/>
          </xdr:nvSpPr>
          <xdr:spPr>
            <a:xfrm>
              <a:off x="5835252" y="2882503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D38ED5-BC99-48EE-8FB6-8EFF1E39264A}"/>
                </a:ext>
              </a:extLst>
            </xdr:cNvPr>
            <xdr:cNvSpPr txBox="1"/>
          </xdr:nvSpPr>
          <xdr:spPr>
            <a:xfrm>
              <a:off x="5835252" y="2882503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520700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5352EC9-5503-4951-A4B3-22D41BF933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3</xdr:col>
      <xdr:colOff>293507</xdr:colOff>
      <xdr:row>1</xdr:row>
      <xdr:rowOff>21723</xdr:rowOff>
    </xdr:from>
    <xdr:ext cx="9398179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A325CC8-96DF-4D91-A463-7CECEDAE2C93}"/>
            </a:ext>
          </a:extLst>
        </xdr:cNvPr>
        <xdr:cNvSpPr/>
      </xdr:nvSpPr>
      <xdr:spPr>
        <a:xfrm>
          <a:off x="1712732" y="126498"/>
          <a:ext cx="9398179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Estimativa intervalar</a:t>
          </a:r>
        </a:p>
      </xdr:txBody>
    </xdr:sp>
    <xdr:clientData/>
  </xdr:oneCellAnchor>
  <xdr:oneCellAnchor>
    <xdr:from>
      <xdr:col>9</xdr:col>
      <xdr:colOff>251221</xdr:colOff>
      <xdr:row>10</xdr:row>
      <xdr:rowOff>144065</xdr:rowOff>
    </xdr:from>
    <xdr:ext cx="1086067" cy="7141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7DA39CB-7600-4062-A18B-E97AB87F5CAB}"/>
                </a:ext>
              </a:extLst>
            </xdr:cNvPr>
            <xdr:cNvSpPr txBox="1"/>
          </xdr:nvSpPr>
          <xdr:spPr>
            <a:xfrm>
              <a:off x="5880496" y="288726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F7DA39CB-7600-4062-A18B-E97AB87F5CAB}"/>
                </a:ext>
              </a:extLst>
            </xdr:cNvPr>
            <xdr:cNvSpPr txBox="1"/>
          </xdr:nvSpPr>
          <xdr:spPr>
            <a:xfrm>
              <a:off x="5880496" y="288726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14</xdr:col>
      <xdr:colOff>83343</xdr:colOff>
      <xdr:row>14</xdr:row>
      <xdr:rowOff>226217</xdr:rowOff>
    </xdr:from>
    <xdr:to>
      <xdr:col>21</xdr:col>
      <xdr:colOff>654842</xdr:colOff>
      <xdr:row>17</xdr:row>
      <xdr:rowOff>107156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26DDA37-5031-4856-82C5-239B48E2E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568325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9B1E08D-B24B-4D09-9276-5EB96D1DD2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4974" cy="550846"/>
        </a:xfrm>
        <a:prstGeom prst="rect">
          <a:avLst/>
        </a:prstGeom>
      </xdr:spPr>
    </xdr:pic>
    <xdr:clientData/>
  </xdr:twoCellAnchor>
  <xdr:oneCellAnchor>
    <xdr:from>
      <xdr:col>6</xdr:col>
      <xdr:colOff>83343</xdr:colOff>
      <xdr:row>1</xdr:row>
      <xdr:rowOff>21723</xdr:rowOff>
    </xdr:from>
    <xdr:ext cx="1135856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2D14963-CFB6-4002-AA8A-D03863E29E67}"/>
            </a:ext>
          </a:extLst>
        </xdr:cNvPr>
        <xdr:cNvSpPr/>
      </xdr:nvSpPr>
      <xdr:spPr>
        <a:xfrm>
          <a:off x="2631281" y="128879"/>
          <a:ext cx="1135856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Margem de Erro</a:t>
          </a:r>
        </a:p>
      </xdr:txBody>
    </xdr:sp>
    <xdr:clientData/>
  </xdr:oneCellAnchor>
  <xdr:oneCellAnchor>
    <xdr:from>
      <xdr:col>9</xdr:col>
      <xdr:colOff>251221</xdr:colOff>
      <xdr:row>8</xdr:row>
      <xdr:rowOff>144065</xdr:rowOff>
    </xdr:from>
    <xdr:ext cx="1086067" cy="7141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B77E80-BD88-46D2-A304-F907D0F82143}"/>
                </a:ext>
              </a:extLst>
            </xdr:cNvPr>
            <xdr:cNvSpPr txBox="1"/>
          </xdr:nvSpPr>
          <xdr:spPr>
            <a:xfrm>
              <a:off x="4937521" y="260151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t-BR" sz="240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t-BR" sz="2400" b="0" i="1">
                        <a:solidFill>
                          <a:schemeClr val="accent6">
                            <a:lumMod val="50000"/>
                          </a:schemeClr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2400" b="0" i="1">
                                <a:solidFill>
                                  <a:schemeClr val="accent6">
                                    <a:lumMod val="50000"/>
                                  </a:schemeClr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nary>
                      </m:num>
                      <m:den>
                        <m:r>
                          <a:rPr lang="pt-BR" sz="2400" b="0" i="1">
                            <a:solidFill>
                              <a:schemeClr val="accent6">
                                <a:lumMod val="50000"/>
                              </a:schemeClr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B77E80-BD88-46D2-A304-F907D0F82143}"/>
                </a:ext>
              </a:extLst>
            </xdr:cNvPr>
            <xdr:cNvSpPr txBox="1"/>
          </xdr:nvSpPr>
          <xdr:spPr>
            <a:xfrm>
              <a:off x="4937521" y="2601515"/>
              <a:ext cx="1086067" cy="7141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2400" b="0" i="0">
                  <a:solidFill>
                    <a:schemeClr val="accent6">
                      <a:lumMod val="50000"/>
                    </a:schemeClr>
                  </a:solidFill>
                  <a:latin typeface="Cambria Math" panose="02040503050406030204" pitchFamily="18" charset="0"/>
                </a:rPr>
                <a:t>𝑥 ̅=(∑▒𝑥)/𝑛</a:t>
              </a:r>
              <a:endParaRPr lang="pt-BR" sz="2400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</mc:Fallback>
    </mc:AlternateContent>
    <xdr:clientData/>
  </xdr:oneCellAnchor>
  <xdr:twoCellAnchor>
    <xdr:from>
      <xdr:col>14</xdr:col>
      <xdr:colOff>83343</xdr:colOff>
      <xdr:row>12</xdr:row>
      <xdr:rowOff>226217</xdr:rowOff>
    </xdr:from>
    <xdr:to>
      <xdr:col>21</xdr:col>
      <xdr:colOff>654842</xdr:colOff>
      <xdr:row>15</xdr:row>
      <xdr:rowOff>107156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3C5C804-8A17-42F8-8185-594AC6A93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726282</xdr:colOff>
      <xdr:row>14</xdr:row>
      <xdr:rowOff>154782</xdr:rowOff>
    </xdr:from>
    <xdr:to>
      <xdr:col>24</xdr:col>
      <xdr:colOff>28794</xdr:colOff>
      <xdr:row>16</xdr:row>
      <xdr:rowOff>100587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C19B047A-4D47-4D1C-BE13-980A5A5991DF}"/>
                </a:ext>
              </a:extLst>
            </xdr:cNvPr>
            <xdr:cNvSpPr txBox="1"/>
          </xdr:nvSpPr>
          <xdr:spPr>
            <a:xfrm>
              <a:off x="11834813" y="3786188"/>
              <a:ext cx="1552794" cy="46968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600" b="1" i="1">
                        <a:latin typeface="Cambria Math" panose="02040503050406030204" pitchFamily="18" charset="0"/>
                      </a:rPr>
                      <m:t>𝑬</m:t>
                    </m:r>
                    <m:r>
                      <a:rPr lang="pt-BR" sz="16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𝒛</m:t>
                        </m:r>
                      </m:e>
                      <m:sub>
                        <m:r>
                          <a:rPr lang="pt-BR" sz="1600" b="1" i="1">
                            <a:latin typeface="Cambria Math" panose="02040503050406030204" pitchFamily="18" charset="0"/>
                          </a:rPr>
                          <m:t>𝒄</m:t>
                        </m:r>
                      </m:sub>
                    </m:sSub>
                    <m:f>
                      <m:fPr>
                        <m:ctrlPr>
                          <a:rPr lang="pt-BR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pt-BR" sz="16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6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pt-BR" sz="1600" b="1"/>
            </a:p>
          </xdr:txBody>
        </xdr:sp>
      </mc:Choice>
      <mc:Fallback>
        <xdr:sp macro="" textlink="">
          <xdr:nvSpPr>
            <xdr:cNvPr id="6" name="CaixaDeTexto 3">
              <a:extLst>
                <a:ext uri="{FF2B5EF4-FFF2-40B4-BE49-F238E27FC236}">
                  <a16:creationId xmlns:a16="http://schemas.microsoft.com/office/drawing/2014/main" id="{C19B047A-4D47-4D1C-BE13-980A5A5991DF}"/>
                </a:ext>
              </a:extLst>
            </xdr:cNvPr>
            <xdr:cNvSpPr txBox="1"/>
          </xdr:nvSpPr>
          <xdr:spPr>
            <a:xfrm>
              <a:off x="11834813" y="3786188"/>
              <a:ext cx="1552794" cy="469680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600" b="1" i="0">
                  <a:latin typeface="Cambria Math" panose="02040503050406030204" pitchFamily="18" charset="0"/>
                </a:rPr>
                <a:t>𝑬=𝒛_𝒄 </a:t>
              </a:r>
              <a:r>
                <a:rPr lang="pt-BR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𝝈/√</a:t>
              </a:r>
              <a:r>
                <a:rPr lang="pt-BR" sz="1600" b="1" i="0">
                  <a:latin typeface="Cambria Math" panose="02040503050406030204" pitchFamily="18" charset="0"/>
                </a:rPr>
                <a:t>𝒏</a:t>
              </a:r>
              <a:endParaRPr lang="pt-BR" sz="16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49C6-192D-4D7F-9B3A-FADC70DD5855}">
  <dimension ref="B1:S24"/>
  <sheetViews>
    <sheetView showGridLines="0" zoomScale="80" zoomScaleNormal="80" workbookViewId="0">
      <selection activeCell="V13" sqref="V13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7" width="9.7109375" customWidth="1"/>
    <col min="8" max="9" width="12.140625" bestFit="1" customWidth="1"/>
    <col min="17" max="18" width="9" customWidth="1"/>
    <col min="19" max="19" width="2.28515625" customWidth="1"/>
  </cols>
  <sheetData>
    <row r="1" spans="2:19" ht="8.25" customHeight="1" x14ac:dyDescent="0.25">
      <c r="C1"/>
      <c r="D1"/>
      <c r="E1"/>
    </row>
    <row r="2" spans="2:19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6.75" customHeight="1" x14ac:dyDescent="0.25">
      <c r="C3"/>
      <c r="D3"/>
      <c r="E3"/>
    </row>
    <row r="5" spans="2:19" ht="21.75" thickBot="1" x14ac:dyDescent="0.4">
      <c r="C5" s="7" t="s">
        <v>6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19" ht="21.75" thickTop="1" x14ac:dyDescent="0.35"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2:19" ht="21" x14ac:dyDescent="0.35">
      <c r="C7" s="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2:19" ht="7.5" customHeight="1" x14ac:dyDescent="0.25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2:19" x14ac:dyDescent="0.25">
      <c r="D9" s="11"/>
    </row>
    <row r="10" spans="2:19" x14ac:dyDescent="0.25">
      <c r="D10" s="11"/>
    </row>
    <row r="22" spans="5:5" x14ac:dyDescent="0.25">
      <c r="E22"/>
    </row>
    <row r="23" spans="5:5" x14ac:dyDescent="0.25">
      <c r="E23"/>
    </row>
    <row r="24" spans="5:5" ht="18.75" x14ac:dyDescent="0.3">
      <c r="E24" s="6"/>
    </row>
  </sheetData>
  <mergeCells count="1">
    <mergeCell ref="D6:R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44522-7FCB-4F1E-968F-62F78114A800}">
  <dimension ref="B1:Y32"/>
  <sheetViews>
    <sheetView showGridLines="0" zoomScale="80" zoomScaleNormal="80" workbookViewId="0">
      <selection activeCell="L23" sqref="L23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9" width="9" customWidth="1"/>
    <col min="13" max="13" width="4.140625" customWidth="1"/>
    <col min="16" max="17" width="9" customWidth="1"/>
    <col min="21" max="21" width="11.5703125" bestFit="1" customWidth="1"/>
    <col min="23" max="23" width="11.28515625" bestFit="1" customWidth="1"/>
  </cols>
  <sheetData>
    <row r="1" spans="2:25" ht="8.25" customHeight="1" x14ac:dyDescent="0.25">
      <c r="C1"/>
      <c r="D1"/>
      <c r="E1"/>
    </row>
    <row r="2" spans="2:25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25" ht="6.75" customHeight="1" x14ac:dyDescent="0.25">
      <c r="C3"/>
      <c r="D3"/>
      <c r="E3"/>
    </row>
    <row r="5" spans="2:25" ht="21.75" thickBot="1" x14ac:dyDescent="0.4">
      <c r="C5" s="7" t="s">
        <v>0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2:25" ht="21.75" thickTop="1" x14ac:dyDescent="0.35">
      <c r="C6" s="8"/>
      <c r="D6" s="9" t="s">
        <v>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2:25" ht="21" x14ac:dyDescent="0.35">
      <c r="C7" s="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2:25" ht="7.5" customHeight="1" x14ac:dyDescent="0.25"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2:25" x14ac:dyDescent="0.25">
      <c r="D9" s="11" t="s">
        <v>4</v>
      </c>
    </row>
    <row r="10" spans="2:25" x14ac:dyDescent="0.25">
      <c r="D10" s="11"/>
    </row>
    <row r="11" spans="2:25" ht="21.75" thickBot="1" x14ac:dyDescent="0.4">
      <c r="D11" s="3" t="s">
        <v>7</v>
      </c>
      <c r="E11" s="3"/>
      <c r="F11" s="3"/>
      <c r="G11" s="3"/>
      <c r="H11" s="3"/>
      <c r="K11" s="19" t="s">
        <v>8</v>
      </c>
      <c r="L11" s="18"/>
      <c r="M11" s="18"/>
      <c r="N11" s="18"/>
      <c r="O11" s="18"/>
      <c r="P11" s="18"/>
    </row>
    <row r="12" spans="2:25" ht="15.75" thickTop="1" x14ac:dyDescent="0.25">
      <c r="D12"/>
      <c r="E12"/>
    </row>
    <row r="13" spans="2:25" ht="21" x14ac:dyDescent="0.35">
      <c r="D13" s="12" t="s">
        <v>5</v>
      </c>
      <c r="E13" s="12"/>
      <c r="F13" s="12"/>
      <c r="G13" s="17"/>
      <c r="H13" s="17"/>
      <c r="N13" s="20"/>
    </row>
    <row r="14" spans="2:25" ht="20.25" x14ac:dyDescent="0.3">
      <c r="D14" s="15">
        <v>9</v>
      </c>
      <c r="E14" s="16">
        <v>20</v>
      </c>
      <c r="F14" s="16">
        <v>18</v>
      </c>
      <c r="G14" s="14">
        <v>16</v>
      </c>
      <c r="H14" s="13">
        <v>9</v>
      </c>
      <c r="N14" s="21" t="s">
        <v>9</v>
      </c>
      <c r="O14" s="4">
        <f>SUM(D14:H23)</f>
        <v>620</v>
      </c>
    </row>
    <row r="15" spans="2:25" ht="20.25" x14ac:dyDescent="0.3">
      <c r="D15" s="15">
        <v>9</v>
      </c>
      <c r="E15" s="16">
        <v>11</v>
      </c>
      <c r="F15" s="16">
        <v>13</v>
      </c>
      <c r="G15" s="14">
        <v>22</v>
      </c>
      <c r="H15" s="13">
        <v>16</v>
      </c>
      <c r="N15" s="21" t="s">
        <v>10</v>
      </c>
      <c r="O15" s="4">
        <f>COUNT(D14:H23)</f>
        <v>50</v>
      </c>
    </row>
    <row r="16" spans="2:25" ht="20.25" x14ac:dyDescent="0.3">
      <c r="D16" s="15">
        <v>5</v>
      </c>
      <c r="E16" s="16">
        <v>18</v>
      </c>
      <c r="F16" s="16">
        <v>6</v>
      </c>
      <c r="G16" s="14">
        <v>6</v>
      </c>
      <c r="H16" s="13">
        <v>5</v>
      </c>
      <c r="N16" s="20"/>
    </row>
    <row r="17" spans="4:16" ht="20.25" x14ac:dyDescent="0.3">
      <c r="D17" s="15">
        <v>12</v>
      </c>
      <c r="E17" s="16">
        <v>25</v>
      </c>
      <c r="F17" s="16">
        <v>17</v>
      </c>
      <c r="G17" s="14">
        <v>23</v>
      </c>
      <c r="H17" s="13">
        <v>7</v>
      </c>
    </row>
    <row r="18" spans="4:16" ht="20.25" x14ac:dyDescent="0.3">
      <c r="D18" s="15">
        <v>10</v>
      </c>
      <c r="E18" s="16">
        <v>9</v>
      </c>
      <c r="F18" s="16">
        <v>10</v>
      </c>
      <c r="G18" s="14">
        <v>10</v>
      </c>
      <c r="H18" s="13">
        <v>5</v>
      </c>
      <c r="K18" s="22" t="s">
        <v>11</v>
      </c>
      <c r="L18" s="22"/>
      <c r="M18" s="22"/>
      <c r="N18" s="22"/>
      <c r="O18" s="22"/>
      <c r="P18" s="22">
        <f>O14/O15</f>
        <v>12.4</v>
      </c>
    </row>
    <row r="19" spans="4:16" ht="20.25" x14ac:dyDescent="0.3">
      <c r="D19" s="13">
        <v>11</v>
      </c>
      <c r="E19" s="14">
        <v>18</v>
      </c>
      <c r="F19" s="14">
        <v>18</v>
      </c>
      <c r="G19" s="14">
        <v>9</v>
      </c>
      <c r="H19" s="13">
        <v>9</v>
      </c>
    </row>
    <row r="20" spans="4:16" ht="20.25" x14ac:dyDescent="0.3">
      <c r="D20" s="15">
        <v>17</v>
      </c>
      <c r="E20" s="16">
        <v>13</v>
      </c>
      <c r="F20" s="16">
        <v>11</v>
      </c>
      <c r="G20" s="14">
        <v>7</v>
      </c>
      <c r="H20" s="13">
        <v>14</v>
      </c>
    </row>
    <row r="21" spans="4:16" ht="20.25" x14ac:dyDescent="0.3">
      <c r="D21" s="15">
        <v>6</v>
      </c>
      <c r="E21" s="16">
        <v>11</v>
      </c>
      <c r="F21" s="16">
        <v>12</v>
      </c>
      <c r="G21" s="14">
        <v>11</v>
      </c>
      <c r="H21" s="13">
        <v>6</v>
      </c>
    </row>
    <row r="22" spans="4:16" ht="20.25" x14ac:dyDescent="0.3">
      <c r="D22" s="15">
        <v>12</v>
      </c>
      <c r="E22" s="16">
        <v>14</v>
      </c>
      <c r="F22" s="16">
        <v>11</v>
      </c>
      <c r="G22" s="14">
        <v>9</v>
      </c>
      <c r="H22" s="13">
        <v>18</v>
      </c>
    </row>
    <row r="23" spans="4:16" ht="20.25" x14ac:dyDescent="0.3">
      <c r="D23" s="15">
        <v>12</v>
      </c>
      <c r="E23" s="16">
        <v>12</v>
      </c>
      <c r="F23" s="16">
        <v>17</v>
      </c>
      <c r="G23" s="16">
        <v>11</v>
      </c>
      <c r="H23" s="13">
        <v>20</v>
      </c>
    </row>
    <row r="30" spans="4:16" x14ac:dyDescent="0.25">
      <c r="E30"/>
    </row>
    <row r="31" spans="4:16" x14ac:dyDescent="0.25">
      <c r="E31"/>
    </row>
    <row r="32" spans="4:16" ht="18.75" x14ac:dyDescent="0.3">
      <c r="E32" s="6"/>
    </row>
  </sheetData>
  <mergeCells count="2">
    <mergeCell ref="D6:X8"/>
    <mergeCell ref="D13:H13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EB35-AD37-48EE-A211-06FEBA8D8FA5}">
  <dimension ref="B1:X30"/>
  <sheetViews>
    <sheetView showGridLines="0" zoomScale="80" zoomScaleNormal="80" workbookViewId="0">
      <selection activeCell="W24" sqref="W24"/>
    </sheetView>
  </sheetViews>
  <sheetFormatPr defaultRowHeight="15" x14ac:dyDescent="0.25"/>
  <cols>
    <col min="1" max="1" width="3.28515625" customWidth="1"/>
    <col min="2" max="2" width="9" customWidth="1"/>
    <col min="3" max="5" width="9" style="1" customWidth="1"/>
    <col min="6" max="8" width="9" customWidth="1"/>
    <col min="9" max="9" width="4" customWidth="1"/>
    <col min="12" max="12" width="4.140625" customWidth="1"/>
    <col min="15" max="15" width="9" customWidth="1"/>
    <col min="19" max="19" width="11.5703125" bestFit="1" customWidth="1"/>
    <col min="22" max="22" width="11.28515625" bestFit="1" customWidth="1"/>
  </cols>
  <sheetData>
    <row r="1" spans="2:24" ht="8.25" customHeight="1" x14ac:dyDescent="0.25">
      <c r="C1"/>
      <c r="D1"/>
      <c r="E1"/>
    </row>
    <row r="2" spans="2:24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ht="6.75" customHeight="1" x14ac:dyDescent="0.25">
      <c r="C3"/>
      <c r="D3"/>
      <c r="E3"/>
    </row>
    <row r="5" spans="2:24" ht="21.75" thickBot="1" x14ac:dyDescent="0.4">
      <c r="C5" s="7" t="s">
        <v>12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4" ht="21.75" customHeight="1" thickTop="1" x14ac:dyDescent="0.35">
      <c r="C6" s="8" t="s">
        <v>1</v>
      </c>
      <c r="D6" s="25" t="s">
        <v>20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2:24" ht="21" x14ac:dyDescent="0.35">
      <c r="C7" s="8" t="s">
        <v>2</v>
      </c>
      <c r="D7" s="26" t="s">
        <v>13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2:24" x14ac:dyDescent="0.25">
      <c r="D8" s="11"/>
    </row>
    <row r="9" spans="2:24" ht="21.75" thickBot="1" x14ac:dyDescent="0.4">
      <c r="D9" s="3" t="s">
        <v>7</v>
      </c>
      <c r="E9" s="3"/>
      <c r="F9" s="3"/>
      <c r="G9" s="3"/>
      <c r="H9" s="3"/>
      <c r="J9" s="19" t="s">
        <v>14</v>
      </c>
      <c r="K9" s="18"/>
      <c r="L9" s="18"/>
      <c r="M9" s="18"/>
      <c r="N9" s="18"/>
      <c r="Q9" s="19" t="s">
        <v>16</v>
      </c>
      <c r="R9" s="18"/>
      <c r="S9" s="18"/>
      <c r="T9" s="18"/>
    </row>
    <row r="10" spans="2:24" ht="15.75" thickTop="1" x14ac:dyDescent="0.25">
      <c r="D10"/>
      <c r="E10"/>
    </row>
    <row r="11" spans="2:24" ht="21" x14ac:dyDescent="0.35">
      <c r="D11" s="12" t="s">
        <v>5</v>
      </c>
      <c r="E11" s="12"/>
      <c r="F11" s="12"/>
      <c r="G11" s="17"/>
      <c r="H11" s="17"/>
      <c r="M11" s="20"/>
      <c r="Q11" s="27" t="s">
        <v>19</v>
      </c>
      <c r="R11" s="28"/>
      <c r="S11" s="28"/>
      <c r="T11" s="27">
        <f>T13*0.1</f>
        <v>1.2400000000000002</v>
      </c>
    </row>
    <row r="12" spans="2:24" ht="20.25" x14ac:dyDescent="0.3">
      <c r="D12" s="15">
        <v>9</v>
      </c>
      <c r="E12" s="16">
        <v>20</v>
      </c>
      <c r="F12" s="16">
        <v>18</v>
      </c>
      <c r="G12" s="14">
        <v>16</v>
      </c>
      <c r="H12" s="13">
        <v>9</v>
      </c>
      <c r="M12" s="21" t="s">
        <v>9</v>
      </c>
      <c r="N12" s="4">
        <f>SUM(D12:H21)</f>
        <v>620</v>
      </c>
      <c r="Q12" s="5" t="s">
        <v>17</v>
      </c>
      <c r="R12" s="5"/>
      <c r="S12" s="5"/>
      <c r="T12" s="5">
        <f>T13-T11</f>
        <v>11.16</v>
      </c>
    </row>
    <row r="13" spans="2:24" ht="20.25" x14ac:dyDescent="0.3">
      <c r="D13" s="15">
        <v>9</v>
      </c>
      <c r="E13" s="16">
        <v>11</v>
      </c>
      <c r="F13" s="16">
        <v>13</v>
      </c>
      <c r="G13" s="14">
        <v>22</v>
      </c>
      <c r="H13" s="13">
        <v>16</v>
      </c>
      <c r="M13" s="21" t="s">
        <v>10</v>
      </c>
      <c r="N13" s="4">
        <f>COUNT(D12:H21)</f>
        <v>50</v>
      </c>
      <c r="Q13" s="5" t="s">
        <v>15</v>
      </c>
      <c r="R13" s="5"/>
      <c r="S13" s="5"/>
      <c r="T13" s="5">
        <f>N16</f>
        <v>12.4</v>
      </c>
    </row>
    <row r="14" spans="2:24" ht="20.25" x14ac:dyDescent="0.3">
      <c r="D14" s="15">
        <v>5</v>
      </c>
      <c r="E14" s="16">
        <v>18</v>
      </c>
      <c r="F14" s="16">
        <v>6</v>
      </c>
      <c r="G14" s="14">
        <v>6</v>
      </c>
      <c r="H14" s="13">
        <v>5</v>
      </c>
      <c r="M14" s="20"/>
      <c r="Q14" s="5" t="s">
        <v>18</v>
      </c>
      <c r="R14" s="5"/>
      <c r="S14" s="5"/>
      <c r="T14" s="5">
        <f>T13+T11</f>
        <v>13.64</v>
      </c>
    </row>
    <row r="15" spans="2:24" ht="20.25" x14ac:dyDescent="0.3">
      <c r="D15" s="15">
        <v>12</v>
      </c>
      <c r="E15" s="16">
        <v>25</v>
      </c>
      <c r="F15" s="16">
        <v>17</v>
      </c>
      <c r="G15" s="14">
        <v>23</v>
      </c>
      <c r="H15" s="13">
        <v>7</v>
      </c>
    </row>
    <row r="16" spans="2:24" ht="20.25" x14ac:dyDescent="0.3">
      <c r="D16" s="15">
        <v>10</v>
      </c>
      <c r="E16" s="16">
        <v>9</v>
      </c>
      <c r="F16" s="16">
        <v>10</v>
      </c>
      <c r="G16" s="14">
        <v>10</v>
      </c>
      <c r="H16" s="13">
        <v>5</v>
      </c>
      <c r="J16" s="22" t="s">
        <v>15</v>
      </c>
      <c r="K16" s="22"/>
      <c r="L16" s="22"/>
      <c r="M16" s="22"/>
      <c r="N16" s="22">
        <f>N12/N13</f>
        <v>12.4</v>
      </c>
    </row>
    <row r="17" spans="4:8" ht="20.25" x14ac:dyDescent="0.3">
      <c r="D17" s="13">
        <v>11</v>
      </c>
      <c r="E17" s="14">
        <v>18</v>
      </c>
      <c r="F17" s="14">
        <v>18</v>
      </c>
      <c r="G17" s="14">
        <v>9</v>
      </c>
      <c r="H17" s="13">
        <v>9</v>
      </c>
    </row>
    <row r="18" spans="4:8" ht="20.25" x14ac:dyDescent="0.3">
      <c r="D18" s="15">
        <v>17</v>
      </c>
      <c r="E18" s="16">
        <v>13</v>
      </c>
      <c r="F18" s="16">
        <v>11</v>
      </c>
      <c r="G18" s="14">
        <v>7</v>
      </c>
      <c r="H18" s="13">
        <v>14</v>
      </c>
    </row>
    <row r="19" spans="4:8" ht="20.25" x14ac:dyDescent="0.3">
      <c r="D19" s="15">
        <v>6</v>
      </c>
      <c r="E19" s="16">
        <v>11</v>
      </c>
      <c r="F19" s="16">
        <v>12</v>
      </c>
      <c r="G19" s="14">
        <v>11</v>
      </c>
      <c r="H19" s="13">
        <v>6</v>
      </c>
    </row>
    <row r="20" spans="4:8" ht="20.25" x14ac:dyDescent="0.3">
      <c r="D20" s="15">
        <v>12</v>
      </c>
      <c r="E20" s="16">
        <v>14</v>
      </c>
      <c r="F20" s="16">
        <v>11</v>
      </c>
      <c r="G20" s="14">
        <v>9</v>
      </c>
      <c r="H20" s="13">
        <v>18</v>
      </c>
    </row>
    <row r="21" spans="4:8" ht="20.25" x14ac:dyDescent="0.3">
      <c r="D21" s="15">
        <v>12</v>
      </c>
      <c r="E21" s="16">
        <v>12</v>
      </c>
      <c r="F21" s="16">
        <v>17</v>
      </c>
      <c r="G21" s="16">
        <v>11</v>
      </c>
      <c r="H21" s="13">
        <v>20</v>
      </c>
    </row>
    <row r="28" spans="4:8" x14ac:dyDescent="0.25">
      <c r="E28"/>
    </row>
    <row r="29" spans="4:8" x14ac:dyDescent="0.25">
      <c r="E29"/>
    </row>
    <row r="30" spans="4:8" ht="18.75" x14ac:dyDescent="0.3">
      <c r="E30" s="6"/>
    </row>
  </sheetData>
  <mergeCells count="1">
    <mergeCell ref="D11:H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242D-9304-4C5A-950A-E13F3E7DD4C6}">
  <dimension ref="B1:Z28"/>
  <sheetViews>
    <sheetView showGridLines="0" tabSelected="1" zoomScale="80" zoomScaleNormal="80" workbookViewId="0">
      <selection activeCell="Y15" sqref="Y15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1" customWidth="1"/>
    <col min="4" max="5" width="9" style="1" customWidth="1"/>
    <col min="6" max="8" width="9" customWidth="1"/>
    <col min="9" max="9" width="4" customWidth="1"/>
    <col min="12" max="12" width="4.140625" customWidth="1"/>
    <col min="15" max="15" width="9" customWidth="1"/>
    <col min="19" max="19" width="11.5703125" bestFit="1" customWidth="1"/>
    <col min="22" max="22" width="11.28515625" bestFit="1" customWidth="1"/>
    <col min="23" max="24" width="11.28515625" customWidth="1"/>
  </cols>
  <sheetData>
    <row r="1" spans="2:26" ht="8.25" customHeight="1" x14ac:dyDescent="0.25">
      <c r="C1"/>
      <c r="D1"/>
      <c r="E1"/>
    </row>
    <row r="2" spans="2:26" ht="46.5" customHeight="1" thickBot="1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t="6.75" customHeight="1" x14ac:dyDescent="0.25">
      <c r="C3"/>
      <c r="D3"/>
      <c r="E3"/>
    </row>
    <row r="4" spans="2:26" ht="21.75" thickBot="1" x14ac:dyDescent="0.4">
      <c r="C4" s="7" t="s">
        <v>12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2:26" ht="21.75" customHeight="1" thickTop="1" x14ac:dyDescent="0.35">
      <c r="C5" s="8"/>
      <c r="D5" s="25" t="s">
        <v>21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2:26" x14ac:dyDescent="0.25">
      <c r="D6" s="11"/>
    </row>
    <row r="7" spans="2:26" ht="21.75" thickBot="1" x14ac:dyDescent="0.4">
      <c r="D7" s="3" t="s">
        <v>7</v>
      </c>
      <c r="E7" s="3"/>
      <c r="F7" s="3"/>
      <c r="G7" s="3"/>
      <c r="H7" s="3"/>
      <c r="J7" s="19" t="s">
        <v>14</v>
      </c>
      <c r="K7" s="18"/>
      <c r="L7" s="18"/>
      <c r="M7" s="18"/>
      <c r="N7" s="18"/>
      <c r="Q7" s="19" t="s">
        <v>16</v>
      </c>
      <c r="R7" s="18"/>
      <c r="S7" s="18"/>
      <c r="T7" s="18"/>
      <c r="W7" s="19" t="s">
        <v>22</v>
      </c>
      <c r="X7" s="18"/>
    </row>
    <row r="8" spans="2:26" ht="16.5" thickTop="1" thickBot="1" x14ac:dyDescent="0.3">
      <c r="D8"/>
      <c r="E8"/>
    </row>
    <row r="9" spans="2:26" ht="21.75" thickTop="1" x14ac:dyDescent="0.35">
      <c r="D9" s="12" t="s">
        <v>5</v>
      </c>
      <c r="E9" s="12"/>
      <c r="F9" s="12"/>
      <c r="G9" s="17"/>
      <c r="H9" s="17"/>
      <c r="M9" s="20"/>
      <c r="Q9" s="27" t="s">
        <v>19</v>
      </c>
      <c r="R9" s="28"/>
      <c r="S9" s="28"/>
      <c r="T9" s="27">
        <f>T11*0.1</f>
        <v>1.2400000000000002</v>
      </c>
      <c r="W9" s="34" t="s">
        <v>23</v>
      </c>
      <c r="X9" s="29">
        <v>0.95</v>
      </c>
    </row>
    <row r="10" spans="2:26" ht="23.25" x14ac:dyDescent="0.4">
      <c r="D10" s="15">
        <v>9</v>
      </c>
      <c r="E10" s="16">
        <v>20</v>
      </c>
      <c r="F10" s="16">
        <v>18</v>
      </c>
      <c r="G10" s="14">
        <v>16</v>
      </c>
      <c r="H10" s="13">
        <v>9</v>
      </c>
      <c r="M10" s="21" t="s">
        <v>9</v>
      </c>
      <c r="N10" s="4">
        <f>SUM(D10:H19)</f>
        <v>620</v>
      </c>
      <c r="Q10" s="5" t="s">
        <v>17</v>
      </c>
      <c r="R10" s="5"/>
      <c r="S10" s="5"/>
      <c r="T10" s="5">
        <f>T11-T9</f>
        <v>11.16</v>
      </c>
      <c r="W10" s="30" t="s">
        <v>25</v>
      </c>
      <c r="X10" s="31">
        <v>1.96</v>
      </c>
    </row>
    <row r="11" spans="2:26" ht="20.25" x14ac:dyDescent="0.3">
      <c r="D11" s="15">
        <v>9</v>
      </c>
      <c r="E11" s="16">
        <v>11</v>
      </c>
      <c r="F11" s="16">
        <v>13</v>
      </c>
      <c r="G11" s="14">
        <v>22</v>
      </c>
      <c r="H11" s="13">
        <v>16</v>
      </c>
      <c r="M11" s="21" t="s">
        <v>10</v>
      </c>
      <c r="N11" s="4">
        <f>COUNT(D10:H19)</f>
        <v>50</v>
      </c>
      <c r="Q11" s="5" t="s">
        <v>15</v>
      </c>
      <c r="R11" s="5"/>
      <c r="S11" s="5"/>
      <c r="T11" s="5">
        <f>N14</f>
        <v>12.4</v>
      </c>
      <c r="W11" s="30" t="s">
        <v>26</v>
      </c>
      <c r="X11" s="35">
        <f>_xlfn.STDEV.S(D10:H19)</f>
        <v>5.0101936905000519</v>
      </c>
    </row>
    <row r="12" spans="2:26" ht="21" thickBot="1" x14ac:dyDescent="0.35">
      <c r="D12" s="15">
        <v>5</v>
      </c>
      <c r="E12" s="16">
        <v>18</v>
      </c>
      <c r="F12" s="16">
        <v>6</v>
      </c>
      <c r="G12" s="14">
        <v>6</v>
      </c>
      <c r="H12" s="13">
        <v>5</v>
      </c>
      <c r="M12" s="20"/>
      <c r="Q12" s="5" t="s">
        <v>18</v>
      </c>
      <c r="R12" s="5"/>
      <c r="S12" s="5"/>
      <c r="T12" s="5">
        <f>T11+T9</f>
        <v>13.64</v>
      </c>
      <c r="W12" s="32" t="s">
        <v>10</v>
      </c>
      <c r="X12" s="33">
        <f>N11</f>
        <v>50</v>
      </c>
    </row>
    <row r="13" spans="2:26" ht="21" thickTop="1" x14ac:dyDescent="0.3">
      <c r="D13" s="15">
        <v>12</v>
      </c>
      <c r="E13" s="16">
        <v>25</v>
      </c>
      <c r="F13" s="16">
        <v>17</v>
      </c>
      <c r="G13" s="14">
        <v>23</v>
      </c>
      <c r="H13" s="13">
        <v>7</v>
      </c>
      <c r="W13" s="5"/>
      <c r="X13" s="5"/>
    </row>
    <row r="14" spans="2:26" ht="20.25" x14ac:dyDescent="0.3">
      <c r="D14" s="15">
        <v>10</v>
      </c>
      <c r="E14" s="16">
        <v>9</v>
      </c>
      <c r="F14" s="16">
        <v>10</v>
      </c>
      <c r="G14" s="14">
        <v>10</v>
      </c>
      <c r="H14" s="13">
        <v>5</v>
      </c>
      <c r="J14" s="22" t="s">
        <v>15</v>
      </c>
      <c r="K14" s="22"/>
      <c r="L14" s="22"/>
      <c r="M14" s="22"/>
      <c r="N14" s="22">
        <f>N10/N11</f>
        <v>12.4</v>
      </c>
      <c r="W14" s="37" t="s">
        <v>24</v>
      </c>
      <c r="X14" s="36">
        <f>X10*(X11/SQRT(X12))</f>
        <v>1.3887548379753711</v>
      </c>
    </row>
    <row r="15" spans="2:26" ht="20.25" x14ac:dyDescent="0.3">
      <c r="D15" s="13">
        <v>11</v>
      </c>
      <c r="E15" s="14">
        <v>18</v>
      </c>
      <c r="F15" s="14">
        <v>18</v>
      </c>
      <c r="G15" s="14">
        <v>9</v>
      </c>
      <c r="H15" s="13">
        <v>9</v>
      </c>
    </row>
    <row r="16" spans="2:26" ht="20.25" x14ac:dyDescent="0.3">
      <c r="D16" s="15">
        <v>17</v>
      </c>
      <c r="E16" s="16">
        <v>13</v>
      </c>
      <c r="F16" s="16">
        <v>11</v>
      </c>
      <c r="G16" s="14">
        <v>7</v>
      </c>
      <c r="H16" s="13">
        <v>14</v>
      </c>
    </row>
    <row r="17" spans="4:8" ht="20.25" x14ac:dyDescent="0.3">
      <c r="D17" s="15">
        <v>6</v>
      </c>
      <c r="E17" s="16">
        <v>11</v>
      </c>
      <c r="F17" s="16">
        <v>12</v>
      </c>
      <c r="G17" s="14">
        <v>11</v>
      </c>
      <c r="H17" s="13">
        <v>6</v>
      </c>
    </row>
    <row r="18" spans="4:8" ht="20.25" x14ac:dyDescent="0.3">
      <c r="D18" s="15">
        <v>12</v>
      </c>
      <c r="E18" s="16">
        <v>14</v>
      </c>
      <c r="F18" s="16">
        <v>11</v>
      </c>
      <c r="G18" s="14">
        <v>9</v>
      </c>
      <c r="H18" s="13">
        <v>18</v>
      </c>
    </row>
    <row r="19" spans="4:8" ht="20.25" x14ac:dyDescent="0.3">
      <c r="D19" s="15">
        <v>12</v>
      </c>
      <c r="E19" s="16">
        <v>12</v>
      </c>
      <c r="F19" s="16">
        <v>17</v>
      </c>
      <c r="G19" s="16">
        <v>11</v>
      </c>
      <c r="H19" s="13">
        <v>20</v>
      </c>
    </row>
    <row r="26" spans="4:8" x14ac:dyDescent="0.25">
      <c r="E26"/>
    </row>
    <row r="27" spans="4:8" x14ac:dyDescent="0.25">
      <c r="E27"/>
    </row>
    <row r="28" spans="4:8" ht="18.75" x14ac:dyDescent="0.3">
      <c r="E28" s="6"/>
    </row>
  </sheetData>
  <mergeCells count="1">
    <mergeCell ref="D9:H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Fluxograma IC</vt:lpstr>
      <vt:lpstr>Estimativa pontual</vt:lpstr>
      <vt:lpstr>Estimativa intervalar</vt:lpstr>
      <vt:lpstr>Margem de 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2019-03-13T12:58:03Z</dcterms:created>
  <dcterms:modified xsi:type="dcterms:W3CDTF">2020-01-31T00:51:45Z</dcterms:modified>
</cp:coreProperties>
</file>