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6_IC\Material_Apoio_IC\"/>
    </mc:Choice>
  </mc:AlternateContent>
  <xr:revisionPtr revIDLastSave="0" documentId="13_ncr:1_{3E6DA6D2-80C1-4510-A9B7-4F1F6BD74751}" xr6:coauthVersionLast="45" xr6:coauthVersionMax="45" xr10:uidLastSave="{00000000-0000-0000-0000-000000000000}"/>
  <bookViews>
    <workbookView xWindow="615" yWindow="0" windowWidth="19260" windowHeight="10815" activeTab="1" xr2:uid="{A6601032-9BAF-495D-9347-4EB1AB138D63}"/>
  </bookViews>
  <sheets>
    <sheet name="Capa" sheetId="11" r:id="rId1"/>
    <sheet name="IC com Distribuição normal e t" sheetId="1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4" i="12" l="1"/>
  <c r="E14" i="12"/>
  <c r="E23" i="11"/>
  <c r="D23" i="11"/>
  <c r="E14" i="11"/>
  <c r="E18" i="11"/>
  <c r="N12" i="12" l="1"/>
  <c r="N11" i="12"/>
  <c r="S10" i="12" s="1"/>
  <c r="N10" i="12"/>
  <c r="N8" i="12"/>
  <c r="E12" i="12"/>
  <c r="E11" i="12"/>
  <c r="J10" i="12" s="1"/>
  <c r="E10" i="12"/>
  <c r="E8" i="12"/>
  <c r="E9" i="12"/>
  <c r="J8" i="12" l="1"/>
  <c r="J11" i="12" s="1"/>
  <c r="N9" i="12"/>
  <c r="S8" i="12" s="1"/>
  <c r="S9" i="12" l="1"/>
  <c r="S11" i="12"/>
  <c r="J9" i="12"/>
</calcChain>
</file>

<file path=xl/sharedStrings.xml><?xml version="1.0" encoding="utf-8"?>
<sst xmlns="http://schemas.openxmlformats.org/spreadsheetml/2006/main" count="40" uniqueCount="26">
  <si>
    <t>n =</t>
  </si>
  <si>
    <r>
      <t>t</t>
    </r>
    <r>
      <rPr>
        <vertAlign val="subscript"/>
        <sz val="16"/>
        <color theme="1"/>
        <rFont val="Cambria"/>
        <family val="1"/>
      </rPr>
      <t>c</t>
    </r>
  </si>
  <si>
    <t>Medidas</t>
  </si>
  <si>
    <t>g.l. =</t>
  </si>
  <si>
    <t>P(x)  =</t>
  </si>
  <si>
    <t>c =</t>
  </si>
  <si>
    <t>Margem de erro</t>
  </si>
  <si>
    <t>Intervalo de confiança</t>
  </si>
  <si>
    <t>Margem de erro:</t>
  </si>
  <si>
    <t>LIC</t>
  </si>
  <si>
    <t>LCC</t>
  </si>
  <si>
    <t>LSC</t>
  </si>
  <si>
    <t>E =</t>
  </si>
  <si>
    <t>média =</t>
  </si>
  <si>
    <t>D.P. =</t>
  </si>
  <si>
    <r>
      <t>t</t>
    </r>
    <r>
      <rPr>
        <vertAlign val="subscript"/>
        <sz val="16"/>
        <color theme="1"/>
        <rFont val="Cambria"/>
        <family val="1"/>
      </rPr>
      <t>c</t>
    </r>
    <r>
      <rPr>
        <sz val="16"/>
        <color theme="1"/>
        <rFont val="Cambria"/>
        <family val="1"/>
      </rPr>
      <t xml:space="preserve"> =</t>
    </r>
  </si>
  <si>
    <t>Enunciado</t>
  </si>
  <si>
    <r>
      <t>z</t>
    </r>
    <r>
      <rPr>
        <vertAlign val="subscript"/>
        <sz val="16"/>
        <color theme="1"/>
        <rFont val="Cambria"/>
        <family val="1"/>
      </rPr>
      <t>c</t>
    </r>
    <r>
      <rPr>
        <sz val="16"/>
        <color theme="1"/>
        <rFont val="Cambria"/>
        <family val="1"/>
      </rPr>
      <t xml:space="preserve"> =</t>
    </r>
  </si>
  <si>
    <r>
      <t>z</t>
    </r>
    <r>
      <rPr>
        <vertAlign val="subscript"/>
        <sz val="16"/>
        <color theme="1"/>
        <rFont val="Cambria"/>
        <family val="1"/>
      </rPr>
      <t>c</t>
    </r>
  </si>
  <si>
    <r>
      <t xml:space="preserve">Você seleciona aleatoriamente 25 casas construídas recentemente. A média amostral do custo da construção é $ 181.000 e o desvio padrão da população é de $28.000. Assumindo que os custos com a construção são normalmente distribuídos, você deve usar a distribuição normal, a distribuição </t>
    </r>
    <r>
      <rPr>
        <i/>
        <sz val="14"/>
        <color theme="1"/>
        <rFont val="Cambria"/>
        <family val="1"/>
      </rPr>
      <t xml:space="preserve">t </t>
    </r>
    <r>
      <rPr>
        <sz val="14"/>
        <color theme="1"/>
        <rFont val="Calibri"/>
        <family val="2"/>
        <scheme val="minor"/>
      </rPr>
      <t>ou nenhuma delas para construir um intervalo de confiança de 95% para a média populacional dos custos de construção?</t>
    </r>
  </si>
  <si>
    <t>Fórmulas para distribuição normal</t>
  </si>
  <si>
    <r>
      <t xml:space="preserve">Fórmulas para distribuição </t>
    </r>
    <r>
      <rPr>
        <b/>
        <i/>
        <sz val="14"/>
        <color theme="3"/>
        <rFont val="Cambria"/>
        <family val="1"/>
      </rPr>
      <t>t</t>
    </r>
  </si>
  <si>
    <t>Pontos críticos</t>
  </si>
  <si>
    <t>Distribuição normal</t>
  </si>
  <si>
    <t>Distribuição t</t>
  </si>
  <si>
    <t>Média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</si>
</sst>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color theme="1"/>
      <name val="Cambria"/>
      <family val="1"/>
    </font>
    <font>
      <i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vertAlign val="subscript"/>
      <sz val="16"/>
      <color theme="1"/>
      <name val="Cambria"/>
      <family val="1"/>
    </font>
    <font>
      <sz val="14"/>
      <color theme="1"/>
      <name val="Cambria"/>
      <family val="1"/>
    </font>
    <font>
      <b/>
      <sz val="14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sz val="16"/>
      <color theme="1"/>
      <name val="Calibri"/>
      <family val="2"/>
    </font>
    <font>
      <sz val="14"/>
      <color theme="1"/>
      <name val="Calibri"/>
      <family val="2"/>
      <scheme val="minor"/>
    </font>
    <font>
      <i/>
      <sz val="14"/>
      <color theme="1"/>
      <name val="Cambria"/>
      <family val="1"/>
    </font>
    <font>
      <b/>
      <i/>
      <sz val="14"/>
      <color theme="3"/>
      <name val="Cambria"/>
      <family val="1"/>
    </font>
    <font>
      <b/>
      <sz val="16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medium">
        <color theme="9"/>
      </bottom>
      <diagonal/>
    </border>
    <border>
      <left/>
      <right/>
      <top style="thick">
        <color theme="9"/>
      </top>
      <bottom/>
      <diagonal/>
    </border>
    <border>
      <left/>
      <right/>
      <top/>
      <bottom style="thick">
        <color theme="9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9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medium">
        <color theme="9" tint="-0.249977111117893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</borders>
  <cellStyleXfs count="4">
    <xf numFmtId="0" fontId="0" fillId="0" borderId="0"/>
    <xf numFmtId="0" fontId="1" fillId="0" borderId="2" applyNumberFormat="0" applyFill="0" applyAlignment="0" applyProtection="0"/>
    <xf numFmtId="0" fontId="6" fillId="0" borderId="5" applyNumberFormat="0" applyFill="0" applyAlignment="0" applyProtection="0"/>
    <xf numFmtId="0" fontId="10" fillId="4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2" fillId="0" borderId="0" xfId="0" applyFont="1" applyAlignment="1">
      <alignment horizontal="left"/>
    </xf>
    <xf numFmtId="0" fontId="3" fillId="0" borderId="2" xfId="1" applyFont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5" xfId="2" applyFont="1" applyAlignment="1">
      <alignment horizontal="left"/>
    </xf>
    <xf numFmtId="0" fontId="11" fillId="0" borderId="7" xfId="0" applyFont="1" applyBorder="1"/>
    <xf numFmtId="0" fontId="0" fillId="0" borderId="7" xfId="0" applyBorder="1"/>
    <xf numFmtId="0" fontId="12" fillId="5" borderId="8" xfId="0" applyFont="1" applyFill="1" applyBorder="1" applyAlignment="1">
      <alignment horizontal="right"/>
    </xf>
    <xf numFmtId="2" fontId="4" fillId="5" borderId="8" xfId="0" applyNumberFormat="1" applyFont="1" applyFill="1" applyBorder="1"/>
    <xf numFmtId="0" fontId="4" fillId="3" borderId="4" xfId="0" applyFont="1" applyFill="1" applyBorder="1"/>
    <xf numFmtId="0" fontId="0" fillId="3" borderId="4" xfId="0" applyFill="1" applyBorder="1"/>
    <xf numFmtId="2" fontId="4" fillId="3" borderId="4" xfId="0" applyNumberFormat="1" applyFont="1" applyFill="1" applyBorder="1"/>
    <xf numFmtId="0" fontId="4" fillId="3" borderId="0" xfId="0" applyFont="1" applyFill="1" applyAlignment="1">
      <alignment horizontal="right"/>
    </xf>
    <xf numFmtId="0" fontId="4" fillId="0" borderId="0" xfId="0" applyFont="1"/>
    <xf numFmtId="0" fontId="4" fillId="3" borderId="9" xfId="0" applyFont="1" applyFill="1" applyBorder="1" applyAlignment="1">
      <alignment horizontal="right"/>
    </xf>
    <xf numFmtId="0" fontId="4" fillId="0" borderId="6" xfId="0" applyFont="1" applyBorder="1"/>
    <xf numFmtId="0" fontId="4" fillId="4" borderId="4" xfId="3" applyFont="1" applyBorder="1" applyAlignment="1">
      <alignment horizontal="right" vertical="center"/>
    </xf>
    <xf numFmtId="164" fontId="4" fillId="3" borderId="0" xfId="0" applyNumberFormat="1" applyFont="1" applyFill="1"/>
    <xf numFmtId="3" fontId="4" fillId="3" borderId="9" xfId="0" applyNumberFormat="1" applyFont="1" applyFill="1" applyBorder="1"/>
    <xf numFmtId="3" fontId="4" fillId="0" borderId="0" xfId="0" applyNumberFormat="1" applyFont="1"/>
    <xf numFmtId="0" fontId="0" fillId="0" borderId="0" xfId="0" applyBorder="1"/>
    <xf numFmtId="0" fontId="13" fillId="0" borderId="3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4" fontId="4" fillId="4" borderId="4" xfId="3" applyNumberFormat="1" applyFont="1" applyBorder="1" applyAlignment="1">
      <alignment horizontal="center" vertical="center"/>
    </xf>
    <xf numFmtId="4" fontId="4" fillId="3" borderId="0" xfId="0" applyNumberFormat="1" applyFont="1" applyFill="1"/>
    <xf numFmtId="3" fontId="4" fillId="3" borderId="0" xfId="0" applyNumberFormat="1" applyFont="1" applyFill="1"/>
    <xf numFmtId="4" fontId="4" fillId="0" borderId="0" xfId="0" applyNumberFormat="1" applyFont="1"/>
    <xf numFmtId="4" fontId="4" fillId="0" borderId="6" xfId="0" applyNumberFormat="1" applyFont="1" applyBorder="1"/>
    <xf numFmtId="0" fontId="11" fillId="0" borderId="14" xfId="1" applyFont="1" applyBorder="1"/>
    <xf numFmtId="0" fontId="4" fillId="3" borderId="2" xfId="0" applyFont="1" applyFill="1" applyBorder="1" applyAlignment="1">
      <alignment horizontal="right"/>
    </xf>
    <xf numFmtId="3" fontId="4" fillId="3" borderId="2" xfId="0" applyNumberFormat="1" applyFont="1" applyFill="1" applyBorder="1"/>
    <xf numFmtId="0" fontId="12" fillId="5" borderId="3" xfId="0" applyFont="1" applyFill="1" applyBorder="1" applyAlignment="1">
      <alignment horizontal="right"/>
    </xf>
    <xf numFmtId="2" fontId="4" fillId="5" borderId="3" xfId="0" applyNumberFormat="1" applyFont="1" applyFill="1" applyBorder="1"/>
    <xf numFmtId="0" fontId="16" fillId="0" borderId="15" xfId="0" applyFont="1" applyBorder="1"/>
    <xf numFmtId="0" fontId="17" fillId="0" borderId="15" xfId="0" applyFont="1" applyBorder="1"/>
    <xf numFmtId="0" fontId="4" fillId="3" borderId="16" xfId="0" applyFont="1" applyFill="1" applyBorder="1"/>
    <xf numFmtId="0" fontId="0" fillId="3" borderId="16" xfId="0" applyFill="1" applyBorder="1"/>
    <xf numFmtId="2" fontId="4" fillId="3" borderId="16" xfId="0" applyNumberFormat="1" applyFont="1" applyFill="1" applyBorder="1"/>
    <xf numFmtId="0" fontId="4" fillId="0" borderId="17" xfId="0" applyFont="1" applyBorder="1"/>
    <xf numFmtId="4" fontId="4" fillId="0" borderId="17" xfId="0" applyNumberFormat="1" applyFont="1" applyBorder="1"/>
    <xf numFmtId="0" fontId="16" fillId="0" borderId="2" xfId="1" applyFont="1"/>
    <xf numFmtId="0" fontId="4" fillId="6" borderId="4" xfId="3" applyFont="1" applyFill="1" applyBorder="1" applyAlignment="1">
      <alignment horizontal="right" vertical="center"/>
    </xf>
    <xf numFmtId="4" fontId="4" fillId="6" borderId="4" xfId="3" applyNumberFormat="1" applyFont="1" applyFill="1" applyBorder="1" applyAlignment="1">
      <alignment horizontal="center" vertical="center"/>
    </xf>
    <xf numFmtId="0" fontId="18" fillId="0" borderId="18" xfId="2" applyFont="1" applyBorder="1" applyAlignment="1">
      <alignment horizontal="left"/>
    </xf>
    <xf numFmtId="9" fontId="4" fillId="7" borderId="0" xfId="0" applyNumberFormat="1" applyFont="1" applyFill="1" applyBorder="1" applyAlignment="1">
      <alignment horizontal="right" vertical="center"/>
    </xf>
    <xf numFmtId="165" fontId="4" fillId="7" borderId="0" xfId="0" applyNumberFormat="1" applyFont="1" applyFill="1" applyBorder="1" applyAlignment="1"/>
    <xf numFmtId="3" fontId="4" fillId="7" borderId="0" xfId="0" applyNumberFormat="1" applyFont="1" applyFill="1" applyBorder="1" applyAlignment="1"/>
    <xf numFmtId="9" fontId="4" fillId="7" borderId="13" xfId="0" applyNumberFormat="1" applyFont="1" applyFill="1" applyBorder="1" applyAlignment="1">
      <alignment horizontal="right" vertical="center"/>
    </xf>
    <xf numFmtId="3" fontId="4" fillId="7" borderId="13" xfId="0" applyNumberFormat="1" applyFont="1" applyFill="1" applyBorder="1" applyAlignment="1"/>
    <xf numFmtId="9" fontId="4" fillId="7" borderId="12" xfId="0" applyNumberFormat="1" applyFont="1" applyFill="1" applyBorder="1" applyAlignment="1">
      <alignment horizontal="right" vertical="center"/>
    </xf>
    <xf numFmtId="4" fontId="4" fillId="7" borderId="12" xfId="0" applyNumberFormat="1" applyFont="1" applyFill="1" applyBorder="1" applyAlignment="1"/>
    <xf numFmtId="0" fontId="19" fillId="0" borderId="10" xfId="2" applyFont="1" applyBorder="1" applyAlignment="1">
      <alignment horizontal="left"/>
    </xf>
    <xf numFmtId="0" fontId="20" fillId="0" borderId="10" xfId="2" applyFont="1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2" fontId="4" fillId="3" borderId="11" xfId="0" applyNumberFormat="1" applyFont="1" applyFill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/>
    </xf>
    <xf numFmtId="0" fontId="13" fillId="0" borderId="0" xfId="0" applyFont="1" applyAlignment="1">
      <alignment vertical="top" wrapText="1"/>
    </xf>
  </cellXfs>
  <cellStyles count="4">
    <cellStyle name="60% - Ênfase6" xfId="3" builtinId="52"/>
    <cellStyle name="Normal" xfId="0" builtinId="0"/>
    <cellStyle name="Título 1" xfId="1" builtinId="16"/>
    <cellStyle name="Título 3" xfId="2" builtinId="18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percentStacked"/>
        <c:varyColors val="0"/>
        <c:ser>
          <c:idx val="0"/>
          <c:order val="0"/>
          <c:tx>
            <c:strRef>
              <c:f>'IC com Distribuição normal e t'!$G$6</c:f>
              <c:strCache>
                <c:ptCount val="1"/>
                <c:pt idx="0">
                  <c:v>Intervalo de confiança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'IC com Distribuição normal e t'!$G$9:$G$11</c:f>
              <c:strCache>
                <c:ptCount val="3"/>
                <c:pt idx="0">
                  <c:v>LIC</c:v>
                </c:pt>
                <c:pt idx="1">
                  <c:v>LCC</c:v>
                </c:pt>
                <c:pt idx="2">
                  <c:v>LSC</c:v>
                </c:pt>
              </c:strCache>
            </c:strRef>
          </c:cat>
          <c:val>
            <c:numRef>
              <c:f>'IC com Distribuição normal e t'!$J$9:$J$11</c:f>
              <c:numCache>
                <c:formatCode>#,##0</c:formatCode>
                <c:ptCount val="3"/>
                <c:pt idx="0" formatCode="#,##0.00">
                  <c:v>170024.20168657569</c:v>
                </c:pt>
                <c:pt idx="1">
                  <c:v>181000</c:v>
                </c:pt>
                <c:pt idx="2" formatCode="#,##0.00">
                  <c:v>191975.79831342431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7-4B68-B5D7-C83641529BBE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425151"/>
        <c:axId val="192299439"/>
      </c:lineChart>
      <c:catAx>
        <c:axId val="5114251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299439"/>
        <c:crosses val="autoZero"/>
        <c:auto val="1"/>
        <c:lblAlgn val="ctr"/>
        <c:lblOffset val="100"/>
        <c:noMultiLvlLbl val="0"/>
      </c:catAx>
      <c:valAx>
        <c:axId val="19229943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1142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percentStacked"/>
        <c:varyColors val="0"/>
        <c:ser>
          <c:idx val="0"/>
          <c:order val="0"/>
          <c:tx>
            <c:strRef>
              <c:f>'IC com Distribuição normal e t'!$P$6</c:f>
              <c:strCache>
                <c:ptCount val="1"/>
                <c:pt idx="0">
                  <c:v>Intervalo de confiança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'IC com Distribuição normal e t'!$P$9:$P$11</c:f>
              <c:strCache>
                <c:ptCount val="3"/>
                <c:pt idx="0">
                  <c:v>LIC</c:v>
                </c:pt>
                <c:pt idx="1">
                  <c:v>LCC</c:v>
                </c:pt>
                <c:pt idx="2">
                  <c:v>LSC</c:v>
                </c:pt>
              </c:strCache>
            </c:strRef>
          </c:cat>
          <c:val>
            <c:numRef>
              <c:f>'IC com Distribuição normal e t'!$S$9:$S$11</c:f>
              <c:numCache>
                <c:formatCode>#,##0</c:formatCode>
                <c:ptCount val="3"/>
                <c:pt idx="0" formatCode="#,##0.00">
                  <c:v>169442.16805488305</c:v>
                </c:pt>
                <c:pt idx="1">
                  <c:v>181000</c:v>
                </c:pt>
                <c:pt idx="2" formatCode="#,##0.00">
                  <c:v>192557.83194511695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B-4616-BBC9-FF0AA988B6C5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425151"/>
        <c:axId val="192299439"/>
      </c:lineChart>
      <c:catAx>
        <c:axId val="5114251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299439"/>
        <c:crosses val="autoZero"/>
        <c:auto val="1"/>
        <c:lblAlgn val="ctr"/>
        <c:lblOffset val="100"/>
        <c:noMultiLvlLbl val="0"/>
      </c:catAx>
      <c:valAx>
        <c:axId val="19229943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1142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121710</xdr:colOff>
      <xdr:row>1</xdr:row>
      <xdr:rowOff>15876</xdr:rowOff>
    </xdr:from>
    <xdr:to>
      <xdr:col>5</xdr:col>
      <xdr:colOff>28576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93146F6-19FD-46F2-83C1-8F6BB979AB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19127" y="121709"/>
          <a:ext cx="1706032" cy="550846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</xdr:row>
      <xdr:rowOff>21723</xdr:rowOff>
    </xdr:from>
    <xdr:ext cx="10953749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57C7B45-1EE2-458B-80BD-C70CB056DA50}"/>
            </a:ext>
          </a:extLst>
        </xdr:cNvPr>
        <xdr:cNvSpPr/>
      </xdr:nvSpPr>
      <xdr:spPr>
        <a:xfrm>
          <a:off x="2307167" y="127556"/>
          <a:ext cx="10953749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Escolha da</a:t>
          </a:r>
          <a:r>
            <a:rPr lang="pt-BR" sz="28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distribuição de probabilidade para IC</a:t>
          </a:r>
          <a:endParaRPr lang="pt-BR" sz="28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6</xdr:col>
      <xdr:colOff>205685</xdr:colOff>
      <xdr:row>18</xdr:row>
      <xdr:rowOff>182985</xdr:rowOff>
    </xdr:from>
    <xdr:to>
      <xdr:col>7</xdr:col>
      <xdr:colOff>410334</xdr:colOff>
      <xdr:row>21</xdr:row>
      <xdr:rowOff>24658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6">
              <a:extLst>
                <a:ext uri="{FF2B5EF4-FFF2-40B4-BE49-F238E27FC236}">
                  <a16:creationId xmlns:a16="http://schemas.microsoft.com/office/drawing/2014/main" id="{B325203D-05C0-48F4-A73A-D4CF29264DA3}"/>
                </a:ext>
              </a:extLst>
            </xdr:cNvPr>
            <xdr:cNvSpPr txBox="1"/>
          </xdr:nvSpPr>
          <xdr:spPr>
            <a:xfrm>
              <a:off x="2883268" y="4215235"/>
              <a:ext cx="1019566" cy="46609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f>
                      <m:f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 sz="1600"/>
            </a:p>
          </xdr:txBody>
        </xdr:sp>
      </mc:Choice>
      <mc:Fallback>
        <xdr:sp macro="" textlink="">
          <xdr:nvSpPr>
            <xdr:cNvPr id="6" name="CaixaDeTexto 6">
              <a:extLst>
                <a:ext uri="{FF2B5EF4-FFF2-40B4-BE49-F238E27FC236}">
                  <a16:creationId xmlns:a16="http://schemas.microsoft.com/office/drawing/2014/main" id="{B325203D-05C0-48F4-A73A-D4CF29264DA3}"/>
                </a:ext>
              </a:extLst>
            </xdr:cNvPr>
            <xdr:cNvSpPr txBox="1"/>
          </xdr:nvSpPr>
          <xdr:spPr>
            <a:xfrm>
              <a:off x="2883268" y="4215235"/>
              <a:ext cx="1019566" cy="46609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600" b="0" i="0">
                  <a:latin typeface="Cambria Math" panose="02040503050406030204" pitchFamily="18" charset="0"/>
                </a:rPr>
                <a:t>𝐸=𝑧_𝑐 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𝜎/√</a:t>
              </a:r>
              <a:r>
                <a:rPr lang="pt-BR" sz="1600" b="0" i="0">
                  <a:latin typeface="Cambria Math" panose="02040503050406030204" pitchFamily="18" charset="0"/>
                </a:rPr>
                <a:t>𝑛</a:t>
              </a:r>
              <a:endParaRPr lang="pt-BR" sz="1600"/>
            </a:p>
          </xdr:txBody>
        </xdr:sp>
      </mc:Fallback>
    </mc:AlternateContent>
    <xdr:clientData/>
  </xdr:twoCellAnchor>
  <xdr:twoCellAnchor>
    <xdr:from>
      <xdr:col>6</xdr:col>
      <xdr:colOff>205685</xdr:colOff>
      <xdr:row>12</xdr:row>
      <xdr:rowOff>222250</xdr:rowOff>
    </xdr:from>
    <xdr:to>
      <xdr:col>7</xdr:col>
      <xdr:colOff>328083</xdr:colOff>
      <xdr:row>14</xdr:row>
      <xdr:rowOff>190342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3">
              <a:extLst>
                <a:ext uri="{FF2B5EF4-FFF2-40B4-BE49-F238E27FC236}">
                  <a16:creationId xmlns:a16="http://schemas.microsoft.com/office/drawing/2014/main" id="{F0FA3867-CFBB-4E7F-A666-F7E99189BFE4}"/>
                </a:ext>
              </a:extLst>
            </xdr:cNvPr>
            <xdr:cNvSpPr txBox="1"/>
          </xdr:nvSpPr>
          <xdr:spPr>
            <a:xfrm>
              <a:off x="2883268" y="2730500"/>
              <a:ext cx="937315" cy="476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6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16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6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pt-BR" sz="16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nary>
                      </m:num>
                      <m:den>
                        <m:r>
                          <a:rPr lang="pt-B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pt-BR" sz="1600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7" name="CaixaDeTexto 3">
              <a:extLst>
                <a:ext uri="{FF2B5EF4-FFF2-40B4-BE49-F238E27FC236}">
                  <a16:creationId xmlns:a16="http://schemas.microsoft.com/office/drawing/2014/main" id="{F0FA3867-CFBB-4E7F-A666-F7E99189BFE4}"/>
                </a:ext>
              </a:extLst>
            </xdr:cNvPr>
            <xdr:cNvSpPr txBox="1"/>
          </xdr:nvSpPr>
          <xdr:spPr>
            <a:xfrm>
              <a:off x="2883268" y="2730500"/>
              <a:ext cx="937315" cy="476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𝑥 ̅=(∑▒𝑥)/𝑛</a:t>
              </a:r>
              <a:endParaRPr lang="pt-BR" sz="160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6</xdr:col>
      <xdr:colOff>205685</xdr:colOff>
      <xdr:row>15</xdr:row>
      <xdr:rowOff>76910</xdr:rowOff>
    </xdr:from>
    <xdr:to>
      <xdr:col>8</xdr:col>
      <xdr:colOff>108182</xdr:colOff>
      <xdr:row>18</xdr:row>
      <xdr:rowOff>42417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4">
              <a:extLst>
                <a:ext uri="{FF2B5EF4-FFF2-40B4-BE49-F238E27FC236}">
                  <a16:creationId xmlns:a16="http://schemas.microsoft.com/office/drawing/2014/main" id="{B6A72A78-F941-4947-A458-CD458D557543}"/>
                </a:ext>
              </a:extLst>
            </xdr:cNvPr>
            <xdr:cNvSpPr txBox="1"/>
          </xdr:nvSpPr>
          <xdr:spPr>
            <a:xfrm>
              <a:off x="2883268" y="3347160"/>
              <a:ext cx="1532331" cy="72750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BR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  <m:t>(</m:t>
                                    </m:r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𝜇</m:t>
                                    </m:r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BR" sz="1600"/>
            </a:p>
          </xdr:txBody>
        </xdr:sp>
      </mc:Choice>
      <mc:Fallback>
        <xdr:sp macro="" textlink="">
          <xdr:nvSpPr>
            <xdr:cNvPr id="8" name="CaixaDeTexto 4">
              <a:extLst>
                <a:ext uri="{FF2B5EF4-FFF2-40B4-BE49-F238E27FC236}">
                  <a16:creationId xmlns:a16="http://schemas.microsoft.com/office/drawing/2014/main" id="{B6A72A78-F941-4947-A458-CD458D557543}"/>
                </a:ext>
              </a:extLst>
            </xdr:cNvPr>
            <xdr:cNvSpPr txBox="1"/>
          </xdr:nvSpPr>
          <xdr:spPr>
            <a:xfrm>
              <a:off x="2883268" y="3347160"/>
              <a:ext cx="1532331" cy="72750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pt-BR" sz="1600" b="0" i="0">
                  <a:latin typeface="Cambria Math" panose="02040503050406030204" pitchFamily="18" charset="0"/>
                </a:rPr>
                <a:t>=√((∑▒〖(𝑥−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pt-BR" sz="1600" b="0" i="0">
                  <a:latin typeface="Cambria Math" panose="02040503050406030204" pitchFamily="18" charset="0"/>
                </a:rPr>
                <a:t>)〗^2 )/𝑁)</a:t>
              </a:r>
              <a:endParaRPr lang="pt-BR" sz="1600"/>
            </a:p>
          </xdr:txBody>
        </xdr:sp>
      </mc:Fallback>
    </mc:AlternateContent>
    <xdr:clientData/>
  </xdr:twoCellAnchor>
  <xdr:twoCellAnchor>
    <xdr:from>
      <xdr:col>6</xdr:col>
      <xdr:colOff>205685</xdr:colOff>
      <xdr:row>21</xdr:row>
      <xdr:rowOff>165227</xdr:rowOff>
    </xdr:from>
    <xdr:to>
      <xdr:col>9</xdr:col>
      <xdr:colOff>533768</xdr:colOff>
      <xdr:row>22</xdr:row>
      <xdr:rowOff>114862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F56FB63E-9881-4724-9745-AD5537EF8890}"/>
                </a:ext>
              </a:extLst>
            </xdr:cNvPr>
            <xdr:cNvSpPr txBox="1"/>
          </xdr:nvSpPr>
          <xdr:spPr>
            <a:xfrm>
              <a:off x="2883268" y="4821894"/>
              <a:ext cx="2730500" cy="24596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𝐼𝑛𝑡𝑒𝑟𝑣𝑎𝑙𝑜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:</m:t>
                    </m:r>
                    <m:acc>
                      <m:accPr>
                        <m:chr m:val="̅"/>
                        <m:ctrlPr>
                          <a:rPr lang="pt-BR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acc>
                      <m:accPr>
                        <m:chr m:val="̅"/>
                        <m:ctrlPr>
                          <a:rPr lang="pt-BR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pt-BR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</m:oMath>
                </m:oMathPara>
              </a14:m>
              <a:endParaRPr lang="pt-BR" sz="1600"/>
            </a:p>
          </xdr:txBody>
        </xdr:sp>
      </mc:Choice>
      <mc:Fallback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F56FB63E-9881-4724-9745-AD5537EF8890}"/>
                </a:ext>
              </a:extLst>
            </xdr:cNvPr>
            <xdr:cNvSpPr txBox="1"/>
          </xdr:nvSpPr>
          <xdr:spPr>
            <a:xfrm>
              <a:off x="2883268" y="4821894"/>
              <a:ext cx="2730500" cy="24596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600" b="0" i="0">
                  <a:latin typeface="Cambria Math" panose="02040503050406030204" pitchFamily="18" charset="0"/>
                </a:rPr>
                <a:t>𝐼𝑛𝑡𝑒𝑟𝑣𝑎𝑙𝑜:</a:t>
              </a:r>
              <a:r>
                <a:rPr lang="pt-BR" sz="1600" i="0">
                  <a:latin typeface="Cambria Math" panose="02040503050406030204" pitchFamily="18" charset="0"/>
                </a:rPr>
                <a:t>𝑥 ̅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−𝐸&lt;𝜇&lt;</a:t>
              </a:r>
              <a:r>
                <a:rPr lang="pt-BR" sz="1600" i="0">
                  <a:latin typeface="Cambria Math" panose="02040503050406030204" pitchFamily="18" charset="0"/>
                </a:rPr>
                <a:t>𝑥 ̅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</a:t>
              </a:r>
              <a:r>
                <a:rPr lang="pt-B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</a:t>
              </a:r>
              <a:endParaRPr lang="pt-BR" sz="1600"/>
            </a:p>
          </xdr:txBody>
        </xdr:sp>
      </mc:Fallback>
    </mc:AlternateContent>
    <xdr:clientData/>
  </xdr:twoCellAnchor>
  <xdr:twoCellAnchor>
    <xdr:from>
      <xdr:col>11</xdr:col>
      <xdr:colOff>108083</xdr:colOff>
      <xdr:row>19</xdr:row>
      <xdr:rowOff>60954</xdr:rowOff>
    </xdr:from>
    <xdr:to>
      <xdr:col>12</xdr:col>
      <xdr:colOff>249233</xdr:colOff>
      <xdr:row>21</xdr:row>
      <xdr:rowOff>135702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aixaDeTexto 6">
              <a:extLst>
                <a:ext uri="{FF2B5EF4-FFF2-40B4-BE49-F238E27FC236}">
                  <a16:creationId xmlns:a16="http://schemas.microsoft.com/office/drawing/2014/main" id="{DB1A69EB-4F51-4F95-B660-873B193ECCB1}"/>
                </a:ext>
              </a:extLst>
            </xdr:cNvPr>
            <xdr:cNvSpPr txBox="1"/>
          </xdr:nvSpPr>
          <xdr:spPr>
            <a:xfrm>
              <a:off x="6182916" y="4283704"/>
              <a:ext cx="892567" cy="5086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f>
                      <m:f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 sz="1600"/>
            </a:p>
          </xdr:txBody>
        </xdr:sp>
      </mc:Choice>
      <mc:Fallback>
        <xdr:sp macro="" textlink="">
          <xdr:nvSpPr>
            <xdr:cNvPr id="13" name="CaixaDeTexto 6">
              <a:extLst>
                <a:ext uri="{FF2B5EF4-FFF2-40B4-BE49-F238E27FC236}">
                  <a16:creationId xmlns:a16="http://schemas.microsoft.com/office/drawing/2014/main" id="{DB1A69EB-4F51-4F95-B660-873B193ECCB1}"/>
                </a:ext>
              </a:extLst>
            </xdr:cNvPr>
            <xdr:cNvSpPr txBox="1"/>
          </xdr:nvSpPr>
          <xdr:spPr>
            <a:xfrm>
              <a:off x="6182916" y="4283704"/>
              <a:ext cx="892567" cy="5086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pt-BR" sz="1600" b="0" i="0">
                  <a:latin typeface="Cambria Math" panose="02040503050406030204" pitchFamily="18" charset="0"/>
                </a:rPr>
                <a:t>𝐸=𝑡_𝑐 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𝑆/√</a:t>
              </a:r>
              <a:r>
                <a:rPr lang="pt-BR" sz="1600" b="0" i="0">
                  <a:latin typeface="Cambria Math" panose="02040503050406030204" pitchFamily="18" charset="0"/>
                </a:rPr>
                <a:t>𝑛</a:t>
              </a:r>
              <a:endParaRPr lang="pt-BR" sz="1600"/>
            </a:p>
          </xdr:txBody>
        </xdr:sp>
      </mc:Fallback>
    </mc:AlternateContent>
    <xdr:clientData/>
  </xdr:twoCellAnchor>
  <xdr:twoCellAnchor>
    <xdr:from>
      <xdr:col>11</xdr:col>
      <xdr:colOff>108083</xdr:colOff>
      <xdr:row>12</xdr:row>
      <xdr:rowOff>105831</xdr:rowOff>
    </xdr:from>
    <xdr:to>
      <xdr:col>12</xdr:col>
      <xdr:colOff>166982</xdr:colOff>
      <xdr:row>14</xdr:row>
      <xdr:rowOff>73923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aixaDeTexto 3">
              <a:extLst>
                <a:ext uri="{FF2B5EF4-FFF2-40B4-BE49-F238E27FC236}">
                  <a16:creationId xmlns:a16="http://schemas.microsoft.com/office/drawing/2014/main" id="{0843E0B9-77F9-43A8-9447-840EF5B51975}"/>
                </a:ext>
              </a:extLst>
            </xdr:cNvPr>
            <xdr:cNvSpPr txBox="1"/>
          </xdr:nvSpPr>
          <xdr:spPr>
            <a:xfrm>
              <a:off x="6182916" y="2614081"/>
              <a:ext cx="810316" cy="476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6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16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6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pt-BR" sz="16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nary>
                      </m:num>
                      <m:den>
                        <m:r>
                          <a:rPr lang="pt-BR" sz="16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pt-BR" sz="1600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14" name="CaixaDeTexto 3">
              <a:extLst>
                <a:ext uri="{FF2B5EF4-FFF2-40B4-BE49-F238E27FC236}">
                  <a16:creationId xmlns:a16="http://schemas.microsoft.com/office/drawing/2014/main" id="{0843E0B9-77F9-43A8-9447-840EF5B51975}"/>
                </a:ext>
              </a:extLst>
            </xdr:cNvPr>
            <xdr:cNvSpPr txBox="1"/>
          </xdr:nvSpPr>
          <xdr:spPr>
            <a:xfrm>
              <a:off x="6182916" y="2614081"/>
              <a:ext cx="810316" cy="476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pt-BR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𝑥 ̅=(∑▒𝑥)/𝑛</a:t>
              </a:r>
              <a:endParaRPr lang="pt-BR" sz="1600">
                <a:solidFill>
                  <a:schemeClr val="tx1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108083</xdr:colOff>
      <xdr:row>14</xdr:row>
      <xdr:rowOff>145780</xdr:rowOff>
    </xdr:from>
    <xdr:to>
      <xdr:col>13</xdr:col>
      <xdr:colOff>425170</xdr:colOff>
      <xdr:row>17</xdr:row>
      <xdr:rowOff>111287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aixaDeTexto 4">
              <a:extLst>
                <a:ext uri="{FF2B5EF4-FFF2-40B4-BE49-F238E27FC236}">
                  <a16:creationId xmlns:a16="http://schemas.microsoft.com/office/drawing/2014/main" id="{B0C7E6E4-E237-4D30-A02B-0FDB4C48EDE6}"/>
                </a:ext>
              </a:extLst>
            </xdr:cNvPr>
            <xdr:cNvSpPr txBox="1"/>
          </xdr:nvSpPr>
          <xdr:spPr>
            <a:xfrm>
              <a:off x="6182916" y="3162030"/>
              <a:ext cx="1819921" cy="72750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BR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pt-BR" sz="16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  <m:t>(</m:t>
                                    </m:r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pt-BR" sz="16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6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t-BR" sz="16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BR" sz="1600"/>
            </a:p>
          </xdr:txBody>
        </xdr:sp>
      </mc:Choice>
      <mc:Fallback>
        <xdr:sp macro="" textlink="">
          <xdr:nvSpPr>
            <xdr:cNvPr id="15" name="CaixaDeTexto 4">
              <a:extLst>
                <a:ext uri="{FF2B5EF4-FFF2-40B4-BE49-F238E27FC236}">
                  <a16:creationId xmlns:a16="http://schemas.microsoft.com/office/drawing/2014/main" id="{B0C7E6E4-E237-4D30-A02B-0FDB4C48EDE6}"/>
                </a:ext>
              </a:extLst>
            </xdr:cNvPr>
            <xdr:cNvSpPr txBox="1"/>
          </xdr:nvSpPr>
          <xdr:spPr>
            <a:xfrm>
              <a:off x="6182916" y="3162030"/>
              <a:ext cx="1819921" cy="72750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pt-BR" sz="1600" b="0" i="0">
                  <a:latin typeface="Cambria Math" panose="02040503050406030204" pitchFamily="18" charset="0"/>
                </a:rPr>
                <a:t>𝑠=√((∑▒〖(𝑥−𝑥 ̅)〗^2 )/(𝑛−1))</a:t>
              </a:r>
              <a:endParaRPr lang="pt-BR" sz="1600"/>
            </a:p>
          </xdr:txBody>
        </xdr:sp>
      </mc:Fallback>
    </mc:AlternateContent>
    <xdr:clientData/>
  </xdr:twoCellAnchor>
  <xdr:twoCellAnchor>
    <xdr:from>
      <xdr:col>11</xdr:col>
      <xdr:colOff>108083</xdr:colOff>
      <xdr:row>17</xdr:row>
      <xdr:rowOff>183144</xdr:rowOff>
    </xdr:from>
    <xdr:to>
      <xdr:col>12</xdr:col>
      <xdr:colOff>633808</xdr:colOff>
      <xdr:row>18</xdr:row>
      <xdr:rowOff>179597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aixaDeTexto 9">
              <a:extLst>
                <a:ext uri="{FF2B5EF4-FFF2-40B4-BE49-F238E27FC236}">
                  <a16:creationId xmlns:a16="http://schemas.microsoft.com/office/drawing/2014/main" id="{7BACBD47-9C36-4AAB-8F71-A599E24FB0F7}"/>
                </a:ext>
              </a:extLst>
            </xdr:cNvPr>
            <xdr:cNvSpPr txBox="1"/>
          </xdr:nvSpPr>
          <xdr:spPr>
            <a:xfrm>
              <a:off x="6182916" y="3961394"/>
              <a:ext cx="1277142" cy="25045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𝑙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.=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pt-BR" sz="1600"/>
            </a:p>
          </xdr:txBody>
        </xdr:sp>
      </mc:Choice>
      <mc:Fallback>
        <xdr:sp macro="" textlink="">
          <xdr:nvSpPr>
            <xdr:cNvPr id="16" name="CaixaDeTexto 9">
              <a:extLst>
                <a:ext uri="{FF2B5EF4-FFF2-40B4-BE49-F238E27FC236}">
                  <a16:creationId xmlns:a16="http://schemas.microsoft.com/office/drawing/2014/main" id="{7BACBD47-9C36-4AAB-8F71-A599E24FB0F7}"/>
                </a:ext>
              </a:extLst>
            </xdr:cNvPr>
            <xdr:cNvSpPr txBox="1"/>
          </xdr:nvSpPr>
          <xdr:spPr>
            <a:xfrm>
              <a:off x="6182916" y="3961394"/>
              <a:ext cx="1277142" cy="25045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pt-BR" sz="1600" b="0" i="0">
                  <a:latin typeface="Cambria Math" panose="02040503050406030204" pitchFamily="18" charset="0"/>
                </a:rPr>
                <a:t>𝑔.𝑙.=𝑛−1</a:t>
              </a:r>
              <a:endParaRPr lang="pt-BR" sz="1600"/>
            </a:p>
          </xdr:txBody>
        </xdr:sp>
      </mc:Fallback>
    </mc:AlternateContent>
    <xdr:clientData/>
  </xdr:twoCellAnchor>
  <xdr:twoCellAnchor>
    <xdr:from>
      <xdr:col>11</xdr:col>
      <xdr:colOff>108083</xdr:colOff>
      <xdr:row>21</xdr:row>
      <xdr:rowOff>207559</xdr:rowOff>
    </xdr:from>
    <xdr:to>
      <xdr:col>14</xdr:col>
      <xdr:colOff>700749</xdr:colOff>
      <xdr:row>22</xdr:row>
      <xdr:rowOff>127000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750EF8C0-FD83-4A44-8EB0-64D874D08D15}"/>
                </a:ext>
              </a:extLst>
            </xdr:cNvPr>
            <xdr:cNvSpPr txBox="1"/>
          </xdr:nvSpPr>
          <xdr:spPr>
            <a:xfrm>
              <a:off x="6182916" y="4864226"/>
              <a:ext cx="2846916" cy="215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𝐼𝑛𝑡𝑒𝑟𝑣𝑎𝑙𝑜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:</m:t>
                    </m:r>
                    <m:acc>
                      <m:accPr>
                        <m:chr m:val="̅"/>
                        <m:ctrlPr>
                          <a:rPr lang="pt-BR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acc>
                      <m:accPr>
                        <m:chr m:val="̅"/>
                        <m:ctrlPr>
                          <a:rPr lang="pt-BR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pt-BR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</m:oMath>
                </m:oMathPara>
              </a14:m>
              <a:endParaRPr lang="pt-BR" sz="1600"/>
            </a:p>
          </xdr:txBody>
        </xdr:sp>
      </mc:Choice>
      <mc:Fallback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750EF8C0-FD83-4A44-8EB0-64D874D08D15}"/>
                </a:ext>
              </a:extLst>
            </xdr:cNvPr>
            <xdr:cNvSpPr txBox="1"/>
          </xdr:nvSpPr>
          <xdr:spPr>
            <a:xfrm>
              <a:off x="6182916" y="4864226"/>
              <a:ext cx="2846916" cy="21577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pt-BR" sz="1600" b="0" i="0">
                  <a:latin typeface="Cambria Math" panose="02040503050406030204" pitchFamily="18" charset="0"/>
                </a:rPr>
                <a:t>𝐼𝑛𝑡𝑒𝑟𝑣𝑎𝑙𝑜:</a:t>
              </a:r>
              <a:r>
                <a:rPr lang="pt-BR" sz="1600" i="0">
                  <a:latin typeface="Cambria Math" panose="02040503050406030204" pitchFamily="18" charset="0"/>
                </a:rPr>
                <a:t>𝑥 ̅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−𝐸&lt;𝜇&lt;</a:t>
              </a:r>
              <a:r>
                <a:rPr lang="pt-BR" sz="1600" i="0">
                  <a:latin typeface="Cambria Math" panose="02040503050406030204" pitchFamily="18" charset="0"/>
                </a:rPr>
                <a:t>𝑥 ̅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</a:t>
              </a:r>
              <a:r>
                <a:rPr lang="pt-B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</a:t>
              </a:r>
              <a:endParaRPr lang="pt-BR" sz="1600"/>
            </a:p>
          </xdr:txBody>
        </xdr:sp>
      </mc:Fallback>
    </mc:AlternateContent>
    <xdr:clientData/>
  </xdr:twoCellAnchor>
  <xdr:twoCellAnchor editAs="oneCell">
    <xdr:from>
      <xdr:col>15</xdr:col>
      <xdr:colOff>116420</xdr:colOff>
      <xdr:row>11</xdr:row>
      <xdr:rowOff>42334</xdr:rowOff>
    </xdr:from>
    <xdr:to>
      <xdr:col>22</xdr:col>
      <xdr:colOff>77055</xdr:colOff>
      <xdr:row>23</xdr:row>
      <xdr:rowOff>89522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F73741B7-8A87-46CB-A1E0-E4C0E578E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80503" y="2508251"/>
          <a:ext cx="4395052" cy="2999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111126</xdr:colOff>
      <xdr:row>1</xdr:row>
      <xdr:rowOff>15876</xdr:rowOff>
    </xdr:from>
    <xdr:to>
      <xdr:col>4</xdr:col>
      <xdr:colOff>790575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7385564-5765-4970-B2D2-B22077DD9C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08543" y="121709"/>
          <a:ext cx="1706032" cy="550846"/>
        </a:xfrm>
        <a:prstGeom prst="rect">
          <a:avLst/>
        </a:prstGeom>
      </xdr:spPr>
    </xdr:pic>
    <xdr:clientData/>
  </xdr:twoCellAnchor>
  <xdr:oneCellAnchor>
    <xdr:from>
      <xdr:col>4</xdr:col>
      <xdr:colOff>719667</xdr:colOff>
      <xdr:row>1</xdr:row>
      <xdr:rowOff>21723</xdr:rowOff>
    </xdr:from>
    <xdr:ext cx="10646832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0E6F650-886E-4666-906E-58E9415D6C2F}"/>
            </a:ext>
          </a:extLst>
        </xdr:cNvPr>
        <xdr:cNvSpPr/>
      </xdr:nvSpPr>
      <xdr:spPr>
        <a:xfrm>
          <a:off x="2243667" y="127556"/>
          <a:ext cx="10646832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Escolha da distribuição para construção do IC</a:t>
          </a:r>
        </a:p>
      </xdr:txBody>
    </xdr:sp>
    <xdr:clientData/>
  </xdr:oneCellAnchor>
  <xdr:twoCellAnchor>
    <xdr:from>
      <xdr:col>5</xdr:col>
      <xdr:colOff>582083</xdr:colOff>
      <xdr:row>11</xdr:row>
      <xdr:rowOff>264583</xdr:rowOff>
    </xdr:from>
    <xdr:to>
      <xdr:col>9</xdr:col>
      <xdr:colOff>1111249</xdr:colOff>
      <xdr:row>13</xdr:row>
      <xdr:rowOff>250032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09326C1-8ADC-4F14-AF3C-AC618EBC1E53}"/>
                </a:ext>
              </a:extLst>
            </xdr:cNvPr>
            <xdr:cNvSpPr txBox="1"/>
          </xdr:nvSpPr>
          <xdr:spPr>
            <a:xfrm>
              <a:off x="3291416" y="3090333"/>
              <a:ext cx="3143250" cy="525199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lIns="0" tIns="0" rIns="0" bIns="0" rtlCol="0" anchor="ctr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6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pt-BR" sz="16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600" b="1" i="1">
                        <a:latin typeface="Cambria Math" panose="02040503050406030204" pitchFamily="18" charset="0"/>
                      </a:rPr>
                      <m:t>𝑬</m:t>
                    </m:r>
                    <m:r>
                      <a:rPr lang="pt-BR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r>
                      <a:rPr lang="pt-BR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  <m:r>
                      <a:rPr lang="pt-BR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acc>
                      <m:accPr>
                        <m:chr m:val="̅"/>
                        <m:ctrlPr>
                          <a:rPr lang="pt-BR" sz="18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8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  <m:r>
                      <a:rPr lang="pt-BR" sz="1800" b="1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pt-BR" sz="1800" b="1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𝑬</m:t>
                    </m:r>
                  </m:oMath>
                </m:oMathPara>
              </a14:m>
              <a:endParaRPr lang="pt-BR" sz="1600" b="1"/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09326C1-8ADC-4F14-AF3C-AC618EBC1E53}"/>
                </a:ext>
              </a:extLst>
            </xdr:cNvPr>
            <xdr:cNvSpPr txBox="1"/>
          </xdr:nvSpPr>
          <xdr:spPr>
            <a:xfrm>
              <a:off x="3291416" y="3090333"/>
              <a:ext cx="3143250" cy="525199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lIns="0" tIns="0" rIns="0" bIns="0" rtlCol="0" anchor="ctr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600" b="1" i="0">
                  <a:latin typeface="Cambria Math" panose="02040503050406030204" pitchFamily="18" charset="0"/>
                </a:rPr>
                <a:t>𝒙 ̅−𝑬</a:t>
              </a:r>
              <a:r>
                <a:rPr lang="pt-BR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&lt;𝝁&lt;</a:t>
              </a:r>
              <a:r>
                <a:rPr lang="pt-BR" sz="18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̅+𝑬</a:t>
              </a:r>
              <a:endParaRPr lang="pt-BR" sz="1600" b="1"/>
            </a:p>
          </xdr:txBody>
        </xdr:sp>
      </mc:Fallback>
    </mc:AlternateContent>
    <xdr:clientData/>
  </xdr:twoCellAnchor>
  <xdr:twoCellAnchor>
    <xdr:from>
      <xdr:col>4</xdr:col>
      <xdr:colOff>857249</xdr:colOff>
      <xdr:row>14</xdr:row>
      <xdr:rowOff>183887</xdr:rowOff>
    </xdr:from>
    <xdr:to>
      <xdr:col>11</xdr:col>
      <xdr:colOff>137582</xdr:colOff>
      <xdr:row>21</xdr:row>
      <xdr:rowOff>21168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E0B7F56-1394-45AE-9CCB-1A9D212F6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793750</xdr:colOff>
      <xdr:row>14</xdr:row>
      <xdr:rowOff>183886</xdr:rowOff>
    </xdr:from>
    <xdr:to>
      <xdr:col>20</xdr:col>
      <xdr:colOff>254000</xdr:colOff>
      <xdr:row>21</xdr:row>
      <xdr:rowOff>63500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B6E54EC-204E-49AB-8755-D7694425C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740832</xdr:colOff>
      <xdr:row>12</xdr:row>
      <xdr:rowOff>74083</xdr:rowOff>
    </xdr:from>
    <xdr:to>
      <xdr:col>19</xdr:col>
      <xdr:colOff>21167</xdr:colOff>
      <xdr:row>14</xdr:row>
      <xdr:rowOff>70115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582BE934-AF9D-42AF-963D-8E4AB35E0A4B}"/>
                </a:ext>
              </a:extLst>
            </xdr:cNvPr>
            <xdr:cNvSpPr txBox="1"/>
          </xdr:nvSpPr>
          <xdr:spPr>
            <a:xfrm>
              <a:off x="10318749" y="3153833"/>
              <a:ext cx="3143251" cy="51461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lIns="0" tIns="0" rIns="0" bIns="0" rtlCol="0" anchor="ctr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6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pt-BR" sz="16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pt-BR" sz="1600" b="1" i="1">
                        <a:latin typeface="Cambria Math" panose="02040503050406030204" pitchFamily="18" charset="0"/>
                      </a:rPr>
                      <m:t>𝑬</m:t>
                    </m:r>
                    <m:r>
                      <a:rPr lang="pt-BR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r>
                      <a:rPr lang="pt-BR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𝝁</m:t>
                    </m:r>
                    <m:r>
                      <a:rPr lang="pt-BR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&lt;</m:t>
                    </m:r>
                    <m:acc>
                      <m:accPr>
                        <m:chr m:val="̅"/>
                        <m:ctrlPr>
                          <a:rPr lang="pt-BR" sz="18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8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  <m:r>
                      <a:rPr lang="pt-BR" sz="1800" b="1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pt-BR" sz="1800" b="1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𝑬</m:t>
                    </m:r>
                  </m:oMath>
                </m:oMathPara>
              </a14:m>
              <a:endParaRPr lang="pt-BR" sz="1600" b="1"/>
            </a:p>
          </xdr:txBody>
        </xdr:sp>
      </mc:Choice>
      <mc:Fallback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582BE934-AF9D-42AF-963D-8E4AB35E0A4B}"/>
                </a:ext>
              </a:extLst>
            </xdr:cNvPr>
            <xdr:cNvSpPr txBox="1"/>
          </xdr:nvSpPr>
          <xdr:spPr>
            <a:xfrm>
              <a:off x="10318749" y="3153833"/>
              <a:ext cx="3143251" cy="51461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lIns="0" tIns="0" rIns="0" bIns="0" rtlCol="0" anchor="ctr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600" b="1" i="0">
                  <a:latin typeface="Cambria Math" panose="02040503050406030204" pitchFamily="18" charset="0"/>
                </a:rPr>
                <a:t>𝒙 ̅−𝑬</a:t>
              </a:r>
              <a:r>
                <a:rPr lang="pt-BR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&lt;𝝁&lt;</a:t>
              </a:r>
              <a:r>
                <a:rPr lang="pt-BR" sz="1800" b="1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̅+𝑬</a:t>
              </a:r>
              <a:endParaRPr lang="pt-BR" sz="1600" b="1"/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5_IC_Tamanho_Amos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xograma IC"/>
      <sheetName val="Estimativa pontual"/>
      <sheetName val="Estimativa intervalar"/>
      <sheetName val="Margem de Erro"/>
      <sheetName val="IC Media Populacional"/>
      <sheetName val="Tamanho da Amostr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S6" t="str">
            <v>Intervalo de confiança</v>
          </cell>
        </row>
        <row r="9">
          <cell r="S9" t="str">
            <v>LIC</v>
          </cell>
          <cell r="V9">
            <v>10.575487904190521</v>
          </cell>
        </row>
        <row r="10">
          <cell r="S10" t="str">
            <v>LCC</v>
          </cell>
          <cell r="V10">
            <v>12.4</v>
          </cell>
        </row>
        <row r="11">
          <cell r="S11" t="str">
            <v>LSC</v>
          </cell>
          <cell r="V11">
            <v>14.22451209580948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9224-C9AF-4206-93D3-E09584B5DE01}">
  <dimension ref="B1:Z32"/>
  <sheetViews>
    <sheetView showGridLines="0" topLeftCell="C2" zoomScale="90" zoomScaleNormal="90" workbookViewId="0">
      <selection activeCell="E17" sqref="E17"/>
    </sheetView>
  </sheetViews>
  <sheetFormatPr defaultRowHeight="15" x14ac:dyDescent="0.25"/>
  <cols>
    <col min="1" max="1" width="3.28515625" customWidth="1"/>
    <col min="2" max="2" width="4.140625" customWidth="1"/>
    <col min="3" max="3" width="2.42578125" style="1" customWidth="1"/>
    <col min="4" max="4" width="12" style="1" customWidth="1"/>
    <col min="5" max="5" width="12.5703125" style="1" bestFit="1" customWidth="1"/>
    <col min="6" max="6" width="4" customWidth="1"/>
    <col min="7" max="8" width="12.28515625" customWidth="1"/>
    <col min="9" max="9" width="11.5703125" customWidth="1"/>
    <col min="10" max="10" width="11.28515625" bestFit="1" customWidth="1"/>
    <col min="11" max="11" width="3.7109375" customWidth="1"/>
    <col min="12" max="16" width="11.28515625" customWidth="1"/>
  </cols>
  <sheetData>
    <row r="1" spans="2:26" ht="8.25" customHeight="1" x14ac:dyDescent="0.25">
      <c r="C1"/>
      <c r="D1"/>
      <c r="E1"/>
    </row>
    <row r="2" spans="2:26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26" ht="6.75" customHeight="1" x14ac:dyDescent="0.25">
      <c r="C3"/>
      <c r="D3"/>
      <c r="E3"/>
    </row>
    <row r="4" spans="2:26" ht="21.75" thickBot="1" x14ac:dyDescent="0.4">
      <c r="C4" s="4" t="s">
        <v>16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2:26" ht="15.75" customHeight="1" thickTop="1" x14ac:dyDescent="0.25">
      <c r="D5" s="25" t="s">
        <v>19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</row>
    <row r="6" spans="2:26" ht="15.75" customHeight="1" x14ac:dyDescent="0.25"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2:26" ht="15" customHeight="1" x14ac:dyDescent="0.25"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</row>
    <row r="8" spans="2:26" ht="15" customHeight="1" x14ac:dyDescent="0.25"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</row>
    <row r="9" spans="2:26" ht="15" customHeight="1" x14ac:dyDescent="0.25"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2:26" x14ac:dyDescent="0.25">
      <c r="D10" s="5"/>
    </row>
    <row r="11" spans="2:26" ht="19.5" thickBot="1" x14ac:dyDescent="0.35">
      <c r="D11" s="55" t="s">
        <v>2</v>
      </c>
      <c r="E11" s="56"/>
      <c r="G11" s="47" t="s">
        <v>20</v>
      </c>
      <c r="H11" s="47"/>
      <c r="I11" s="47"/>
      <c r="J11" s="47"/>
      <c r="L11" s="8" t="s">
        <v>21</v>
      </c>
      <c r="M11" s="8"/>
      <c r="N11" s="8"/>
      <c r="O11" s="8"/>
    </row>
    <row r="12" spans="2:26" ht="18.75" thickBot="1" x14ac:dyDescent="0.3">
      <c r="D12" s="6"/>
      <c r="E12" s="7"/>
    </row>
    <row r="13" spans="2:26" ht="20.25" x14ac:dyDescent="0.3">
      <c r="D13" s="53" t="s">
        <v>5</v>
      </c>
      <c r="E13" s="54">
        <v>0.95</v>
      </c>
      <c r="G13" s="57"/>
      <c r="H13" s="58"/>
      <c r="I13" s="58"/>
      <c r="J13" s="59"/>
      <c r="L13" s="65"/>
      <c r="M13" s="66"/>
      <c r="N13" s="66"/>
      <c r="O13" s="67"/>
    </row>
    <row r="14" spans="2:26" ht="20.25" x14ac:dyDescent="0.3">
      <c r="D14" s="48" t="s">
        <v>4</v>
      </c>
      <c r="E14" s="49">
        <f>(1-E13)/2</f>
        <v>2.5000000000000022E-2</v>
      </c>
      <c r="G14" s="60"/>
      <c r="H14" s="24"/>
      <c r="I14" s="24"/>
      <c r="J14" s="61"/>
      <c r="L14" s="68"/>
      <c r="M14" s="24"/>
      <c r="N14" s="24"/>
      <c r="O14" s="69"/>
    </row>
    <row r="15" spans="2:26" ht="20.25" x14ac:dyDescent="0.3">
      <c r="D15" s="48" t="s">
        <v>0</v>
      </c>
      <c r="E15" s="50">
        <v>25</v>
      </c>
      <c r="G15" s="60"/>
      <c r="H15" s="24"/>
      <c r="I15" s="24"/>
      <c r="J15" s="61"/>
      <c r="L15" s="68"/>
      <c r="M15" s="24"/>
      <c r="N15" s="24"/>
      <c r="O15" s="69"/>
    </row>
    <row r="16" spans="2:26" ht="20.25" x14ac:dyDescent="0.3">
      <c r="D16" s="48" t="s">
        <v>13</v>
      </c>
      <c r="E16" s="50">
        <v>181000</v>
      </c>
      <c r="G16" s="60"/>
      <c r="H16" s="24"/>
      <c r="I16" s="24"/>
      <c r="J16" s="61"/>
      <c r="L16" s="68"/>
      <c r="M16" s="24"/>
      <c r="N16" s="24"/>
      <c r="O16" s="69"/>
    </row>
    <row r="17" spans="4:15" ht="20.25" x14ac:dyDescent="0.3">
      <c r="D17" s="48" t="s">
        <v>14</v>
      </c>
      <c r="E17" s="50">
        <v>28000</v>
      </c>
      <c r="G17" s="60"/>
      <c r="H17" s="24"/>
      <c r="I17" s="24"/>
      <c r="J17" s="61"/>
      <c r="L17" s="68"/>
      <c r="M17" s="24"/>
      <c r="N17" s="24"/>
      <c r="O17" s="69"/>
    </row>
    <row r="18" spans="4:15" ht="20.25" x14ac:dyDescent="0.3">
      <c r="D18" s="51" t="s">
        <v>3</v>
      </c>
      <c r="E18" s="52">
        <f>E15-1</f>
        <v>24</v>
      </c>
      <c r="G18" s="60"/>
      <c r="H18" s="24"/>
      <c r="I18" s="24"/>
      <c r="J18" s="61"/>
      <c r="L18" s="68"/>
      <c r="M18" s="24"/>
      <c r="N18" s="24"/>
      <c r="O18" s="69"/>
    </row>
    <row r="19" spans="4:15" x14ac:dyDescent="0.25">
      <c r="E19"/>
      <c r="G19" s="60"/>
      <c r="H19" s="24"/>
      <c r="I19" s="24"/>
      <c r="J19" s="61"/>
      <c r="L19" s="68"/>
      <c r="M19" s="24"/>
      <c r="N19" s="24"/>
      <c r="O19" s="69"/>
    </row>
    <row r="20" spans="4:15" ht="19.5" thickBot="1" x14ac:dyDescent="0.35">
      <c r="D20" s="55" t="s">
        <v>22</v>
      </c>
      <c r="E20" s="56"/>
      <c r="G20" s="60"/>
      <c r="H20" s="24"/>
      <c r="I20" s="24"/>
      <c r="J20" s="61"/>
      <c r="L20" s="68"/>
      <c r="M20" s="24"/>
      <c r="N20" s="24"/>
      <c r="O20" s="69"/>
    </row>
    <row r="21" spans="4:15" x14ac:dyDescent="0.25">
      <c r="E21"/>
      <c r="G21" s="60"/>
      <c r="H21" s="24"/>
      <c r="I21" s="24"/>
      <c r="J21" s="61"/>
      <c r="L21" s="68"/>
      <c r="M21" s="24"/>
      <c r="N21" s="24"/>
      <c r="O21" s="69"/>
    </row>
    <row r="22" spans="4:15" ht="23.25" x14ac:dyDescent="0.25">
      <c r="D22" s="73" t="s">
        <v>18</v>
      </c>
      <c r="E22" s="73" t="s">
        <v>1</v>
      </c>
      <c r="G22" s="60"/>
      <c r="H22" s="24"/>
      <c r="I22" s="24"/>
      <c r="J22" s="61"/>
      <c r="L22" s="68"/>
      <c r="M22" s="24"/>
      <c r="N22" s="24"/>
      <c r="O22" s="69"/>
    </row>
    <row r="23" spans="4:15" ht="21" thickBot="1" x14ac:dyDescent="0.35">
      <c r="D23" s="74">
        <f>ABS(_xlfn.NORM.S.INV(E14))</f>
        <v>1.9599639845400536</v>
      </c>
      <c r="E23" s="74">
        <f>ABS(_xlfn.T.INV(E14,E18))</f>
        <v>2.0638985616280254</v>
      </c>
      <c r="G23" s="62"/>
      <c r="H23" s="63"/>
      <c r="I23" s="63"/>
      <c r="J23" s="64"/>
      <c r="L23" s="70"/>
      <c r="M23" s="71"/>
      <c r="N23" s="71"/>
      <c r="O23" s="72"/>
    </row>
    <row r="30" spans="4:15" x14ac:dyDescent="0.25">
      <c r="E30"/>
    </row>
    <row r="31" spans="4:15" x14ac:dyDescent="0.25">
      <c r="E31"/>
    </row>
    <row r="32" spans="4:15" ht="18.75" x14ac:dyDescent="0.3">
      <c r="E32" s="3"/>
    </row>
  </sheetData>
  <mergeCells count="1">
    <mergeCell ref="D5:U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A24E-93C8-4DD4-9A52-AE23405CC3CE}">
  <dimension ref="B1:T19"/>
  <sheetViews>
    <sheetView showGridLines="0" tabSelected="1" topLeftCell="B1" zoomScale="90" zoomScaleNormal="90" workbookViewId="0">
      <selection activeCell="K24" sqref="K24"/>
    </sheetView>
  </sheetViews>
  <sheetFormatPr defaultRowHeight="15" x14ac:dyDescent="0.25"/>
  <cols>
    <col min="1" max="1" width="3.28515625" customWidth="1"/>
    <col min="2" max="2" width="4.140625" customWidth="1"/>
    <col min="3" max="3" width="4.140625" style="1" customWidth="1"/>
    <col min="4" max="4" width="11.28515625" customWidth="1"/>
    <col min="5" max="5" width="16.85546875" bestFit="1" customWidth="1"/>
    <col min="6" max="6" width="7.140625" customWidth="1"/>
    <col min="7" max="7" width="11.5703125" bestFit="1" customWidth="1"/>
    <col min="10" max="10" width="16.85546875" bestFit="1" customWidth="1"/>
    <col min="11" max="11" width="11.28515625" customWidth="1"/>
    <col min="12" max="12" width="5.7109375" customWidth="1"/>
    <col min="13" max="13" width="11.28515625" customWidth="1"/>
    <col min="14" max="14" width="15" bestFit="1" customWidth="1"/>
    <col min="15" max="16" width="11.28515625" customWidth="1"/>
    <col min="17" max="17" width="8.28515625" customWidth="1"/>
    <col min="18" max="18" width="10.28515625" customWidth="1"/>
    <col min="19" max="19" width="16.85546875" bestFit="1" customWidth="1"/>
  </cols>
  <sheetData>
    <row r="1" spans="2:20" ht="8.25" customHeight="1" x14ac:dyDescent="0.25">
      <c r="C1"/>
    </row>
    <row r="2" spans="2:20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 ht="6.75" customHeight="1" x14ac:dyDescent="0.25">
      <c r="C3"/>
    </row>
    <row r="4" spans="2:20" ht="21.75" thickBot="1" x14ac:dyDescent="0.4">
      <c r="C4" s="32" t="s">
        <v>23</v>
      </c>
      <c r="D4" s="32"/>
      <c r="E4" s="32"/>
      <c r="F4" s="32"/>
      <c r="G4" s="32"/>
      <c r="H4" s="32"/>
      <c r="I4" s="32"/>
      <c r="J4" s="32"/>
      <c r="L4" s="44" t="s">
        <v>24</v>
      </c>
      <c r="M4" s="4"/>
      <c r="N4" s="4"/>
      <c r="O4" s="4"/>
      <c r="P4" s="4"/>
      <c r="Q4" s="4"/>
      <c r="R4" s="4"/>
      <c r="S4" s="4"/>
    </row>
    <row r="5" spans="2:20" ht="15.75" thickTop="1" x14ac:dyDescent="0.25">
      <c r="L5" s="1"/>
    </row>
    <row r="6" spans="2:20" ht="21.75" thickBot="1" x14ac:dyDescent="0.4">
      <c r="D6" s="9" t="s">
        <v>6</v>
      </c>
      <c r="E6" s="10"/>
      <c r="G6" s="9" t="s">
        <v>7</v>
      </c>
      <c r="H6" s="10"/>
      <c r="I6" s="10"/>
      <c r="J6" s="10"/>
      <c r="L6" s="1"/>
      <c r="M6" s="37" t="s">
        <v>6</v>
      </c>
      <c r="N6" s="38"/>
      <c r="P6" s="37" t="s">
        <v>7</v>
      </c>
      <c r="Q6" s="38"/>
      <c r="R6" s="38"/>
      <c r="S6" s="38"/>
    </row>
    <row r="7" spans="2:20" ht="15.75" thickBot="1" x14ac:dyDescent="0.3">
      <c r="L7" s="1"/>
    </row>
    <row r="8" spans="2:20" ht="21.75" thickTop="1" x14ac:dyDescent="0.35">
      <c r="D8" s="11" t="s">
        <v>5</v>
      </c>
      <c r="E8" s="12">
        <f>Capa!E13</f>
        <v>0.95</v>
      </c>
      <c r="G8" s="13" t="s">
        <v>8</v>
      </c>
      <c r="H8" s="14"/>
      <c r="I8" s="14"/>
      <c r="J8" s="15">
        <f>E14</f>
        <v>10975.7983134243</v>
      </c>
      <c r="L8" s="1"/>
      <c r="M8" s="35" t="s">
        <v>5</v>
      </c>
      <c r="N8" s="36">
        <f>Capa!E13</f>
        <v>0.95</v>
      </c>
      <c r="P8" s="39" t="s">
        <v>8</v>
      </c>
      <c r="Q8" s="40"/>
      <c r="R8" s="40"/>
      <c r="S8" s="41">
        <f>N14</f>
        <v>11557.831945116943</v>
      </c>
    </row>
    <row r="9" spans="2:20" ht="23.25" x14ac:dyDescent="0.4">
      <c r="D9" s="16" t="s">
        <v>17</v>
      </c>
      <c r="E9" s="21">
        <f>Capa!D23</f>
        <v>1.9599639845400536</v>
      </c>
      <c r="G9" s="17" t="s">
        <v>9</v>
      </c>
      <c r="H9" s="17"/>
      <c r="I9" s="17"/>
      <c r="J9" s="30">
        <f>J10-J8</f>
        <v>170024.20168657569</v>
      </c>
      <c r="L9" s="1"/>
      <c r="M9" s="16" t="s">
        <v>15</v>
      </c>
      <c r="N9" s="21">
        <f>Capa!E23</f>
        <v>2.0638985616280254</v>
      </c>
      <c r="P9" s="17" t="s">
        <v>9</v>
      </c>
      <c r="Q9" s="17"/>
      <c r="R9" s="17"/>
      <c r="S9" s="30">
        <f>S10-S8</f>
        <v>169442.16805488305</v>
      </c>
    </row>
    <row r="10" spans="2:20" ht="20.25" x14ac:dyDescent="0.3">
      <c r="D10" s="16" t="s">
        <v>0</v>
      </c>
      <c r="E10" s="28">
        <f>Capa!E15</f>
        <v>25</v>
      </c>
      <c r="G10" s="17" t="s">
        <v>10</v>
      </c>
      <c r="H10" s="17"/>
      <c r="I10" s="17"/>
      <c r="J10" s="23">
        <f>E11</f>
        <v>181000</v>
      </c>
      <c r="L10" s="1"/>
      <c r="M10" s="16" t="s">
        <v>0</v>
      </c>
      <c r="N10" s="28">
        <f>Capa!E15</f>
        <v>25</v>
      </c>
      <c r="P10" s="17" t="s">
        <v>10</v>
      </c>
      <c r="Q10" s="17"/>
      <c r="R10" s="17"/>
      <c r="S10" s="23">
        <f>N11</f>
        <v>181000</v>
      </c>
    </row>
    <row r="11" spans="2:20" ht="20.25" x14ac:dyDescent="0.3">
      <c r="D11" s="16" t="s">
        <v>25</v>
      </c>
      <c r="E11" s="29">
        <f>Capa!E16</f>
        <v>181000</v>
      </c>
      <c r="G11" s="19" t="s">
        <v>11</v>
      </c>
      <c r="H11" s="19"/>
      <c r="I11" s="19"/>
      <c r="J11" s="31">
        <f>J10+J8</f>
        <v>191975.79831342431</v>
      </c>
      <c r="L11" s="1"/>
      <c r="M11" s="16" t="s">
        <v>25</v>
      </c>
      <c r="N11" s="29">
        <f>Capa!E16</f>
        <v>181000</v>
      </c>
      <c r="P11" s="42" t="s">
        <v>11</v>
      </c>
      <c r="Q11" s="42"/>
      <c r="R11" s="42"/>
      <c r="S11" s="43">
        <f>S10+S8</f>
        <v>192557.83194511695</v>
      </c>
    </row>
    <row r="12" spans="2:20" ht="21" thickBot="1" x14ac:dyDescent="0.35">
      <c r="D12" s="18" t="s">
        <v>14</v>
      </c>
      <c r="E12" s="22">
        <f>Capa!E17</f>
        <v>28000</v>
      </c>
      <c r="L12" s="1"/>
      <c r="M12" s="33" t="s">
        <v>14</v>
      </c>
      <c r="N12" s="34">
        <f>Capa!E17</f>
        <v>28000</v>
      </c>
    </row>
    <row r="13" spans="2:20" ht="21" thickTop="1" x14ac:dyDescent="0.3">
      <c r="D13" s="17"/>
      <c r="E13" s="17"/>
      <c r="L13" s="1"/>
      <c r="M13" s="17"/>
      <c r="N13" s="17"/>
    </row>
    <row r="14" spans="2:20" ht="20.25" x14ac:dyDescent="0.25">
      <c r="D14" s="20" t="s">
        <v>12</v>
      </c>
      <c r="E14" s="27">
        <f>E9*(E12/SQRT(E10))</f>
        <v>10975.7983134243</v>
      </c>
      <c r="L14" s="1"/>
      <c r="M14" s="45" t="s">
        <v>12</v>
      </c>
      <c r="N14" s="46">
        <f>N9*(N12/SQRT(N10))</f>
        <v>11557.831945116943</v>
      </c>
    </row>
    <row r="15" spans="2:20" x14ac:dyDescent="0.25">
      <c r="L15" s="1"/>
    </row>
    <row r="16" spans="2:20" x14ac:dyDescent="0.25">
      <c r="L16" s="1"/>
    </row>
    <row r="17" spans="12:12" x14ac:dyDescent="0.25">
      <c r="L17" s="1"/>
    </row>
    <row r="18" spans="12:12" x14ac:dyDescent="0.25">
      <c r="L18" s="1"/>
    </row>
    <row r="19" spans="12:12" x14ac:dyDescent="0.25">
      <c r="L19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Capa</vt:lpstr>
      <vt:lpstr>IC com Distribuição normal e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2020-02-04T23:08:33Z</dcterms:modified>
</cp:coreProperties>
</file>