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ropbox\Métodos Exatos\Cursos\Curso023_Marketing_Analytics\Atividades Curso MA\Modulo III - Pricing\"/>
    </mc:Choice>
  </mc:AlternateContent>
  <xr:revisionPtr revIDLastSave="0" documentId="13_ncr:1_{50EC5AEA-87C6-4871-A56E-05C5F761123B}" xr6:coauthVersionLast="43" xr6:coauthVersionMax="43" xr10:uidLastSave="{00000000-0000-0000-0000-000000000000}"/>
  <bookViews>
    <workbookView xWindow="-120" yWindow="-120" windowWidth="20730" windowHeight="11160" activeTab="4" xr2:uid="{F82D0A06-CCE5-4E58-80CD-4C6DCF6ECEA1}"/>
  </bookViews>
  <sheets>
    <sheet name="Linear" sheetId="3" r:id="rId1"/>
    <sheet name="Power" sheetId="16" r:id="rId2"/>
    <sheet name="Calculo da EPD" sheetId="17" r:id="rId3"/>
    <sheet name="Solver" sheetId="19" r:id="rId4"/>
    <sheet name="Solver (2)" sheetId="21" r:id="rId5"/>
  </sheets>
  <definedNames>
    <definedName name="solver_adj" localSheetId="3" hidden="1">Solver!$D$10</definedName>
    <definedName name="solver_adj" localSheetId="4" hidden="1">'Solver (2)'!$E$11</definedName>
    <definedName name="solver_cvg" localSheetId="3" hidden="1">0.0001</definedName>
    <definedName name="solver_cvg" localSheetId="4" hidden="1">0.0001</definedName>
    <definedName name="solver_drv" localSheetId="3" hidden="1">2</definedName>
    <definedName name="solver_drv" localSheetId="4" hidden="1">2</definedName>
    <definedName name="solver_eng" localSheetId="3" hidden="1">1</definedName>
    <definedName name="solver_eng" localSheetId="4" hidden="1">1</definedName>
    <definedName name="solver_est" localSheetId="3" hidden="1">1</definedName>
    <definedName name="solver_est" localSheetId="4" hidden="1">1</definedName>
    <definedName name="solver_itr" localSheetId="3" hidden="1">2147483647</definedName>
    <definedName name="solver_itr" localSheetId="4" hidden="1">2147483647</definedName>
    <definedName name="solver_lhs1" localSheetId="4" hidden="1">'Solver (2)'!$E$11</definedName>
    <definedName name="solver_lhs2" localSheetId="4" hidden="1">'Solver (2)'!$E$11</definedName>
    <definedName name="solver_mip" localSheetId="3" hidden="1">2147483647</definedName>
    <definedName name="solver_mip" localSheetId="4" hidden="1">2147483647</definedName>
    <definedName name="solver_mni" localSheetId="3" hidden="1">30</definedName>
    <definedName name="solver_mni" localSheetId="4" hidden="1">30</definedName>
    <definedName name="solver_mrt" localSheetId="3" hidden="1">0.075</definedName>
    <definedName name="solver_mrt" localSheetId="4" hidden="1">0.075</definedName>
    <definedName name="solver_msl" localSheetId="3" hidden="1">2</definedName>
    <definedName name="solver_msl" localSheetId="4" hidden="1">2</definedName>
    <definedName name="solver_neg" localSheetId="3" hidden="1">1</definedName>
    <definedName name="solver_neg" localSheetId="4" hidden="1">1</definedName>
    <definedName name="solver_nod" localSheetId="3" hidden="1">2147483647</definedName>
    <definedName name="solver_nod" localSheetId="4" hidden="1">2147483647</definedName>
    <definedName name="solver_num" localSheetId="3" hidden="1">0</definedName>
    <definedName name="solver_num" localSheetId="4" hidden="1">2</definedName>
    <definedName name="solver_nwt" localSheetId="3" hidden="1">1</definedName>
    <definedName name="solver_nwt" localSheetId="4" hidden="1">1</definedName>
    <definedName name="solver_opt" localSheetId="3" hidden="1">Solver!$D$12</definedName>
    <definedName name="solver_opt" localSheetId="4" hidden="1">'Solver (2)'!$E$13</definedName>
    <definedName name="solver_pre" localSheetId="3" hidden="1">0.000001</definedName>
    <definedName name="solver_pre" localSheetId="4" hidden="1">0.000001</definedName>
    <definedName name="solver_rbv" localSheetId="3" hidden="1">2</definedName>
    <definedName name="solver_rbv" localSheetId="4" hidden="1">2</definedName>
    <definedName name="solver_rel1" localSheetId="4" hidden="1">1</definedName>
    <definedName name="solver_rel2" localSheetId="4" hidden="1">3</definedName>
    <definedName name="solver_rhs1" localSheetId="4" hidden="1">'Solver (2)'!$D$7</definedName>
    <definedName name="solver_rhs2" localSheetId="4" hidden="1">'Solver (2)'!$D$5</definedName>
    <definedName name="solver_rlx" localSheetId="3" hidden="1">2</definedName>
    <definedName name="solver_rlx" localSheetId="4" hidden="1">2</definedName>
    <definedName name="solver_rsd" localSheetId="3" hidden="1">0</definedName>
    <definedName name="solver_rsd" localSheetId="4" hidden="1">0</definedName>
    <definedName name="solver_scl" localSheetId="3" hidden="1">2</definedName>
    <definedName name="solver_scl" localSheetId="4" hidden="1">2</definedName>
    <definedName name="solver_sho" localSheetId="3" hidden="1">2</definedName>
    <definedName name="solver_sho" localSheetId="4" hidden="1">2</definedName>
    <definedName name="solver_ssz" localSheetId="3" hidden="1">100</definedName>
    <definedName name="solver_ssz" localSheetId="4" hidden="1">100</definedName>
    <definedName name="solver_tim" localSheetId="3" hidden="1">2147483647</definedName>
    <definedName name="solver_tim" localSheetId="4" hidden="1">2147483647</definedName>
    <definedName name="solver_tol" localSheetId="3" hidden="1">0.01</definedName>
    <definedName name="solver_tol" localSheetId="4" hidden="1">0.01</definedName>
    <definedName name="solver_typ" localSheetId="3" hidden="1">1</definedName>
    <definedName name="solver_typ" localSheetId="4" hidden="1">1</definedName>
    <definedName name="solver_val" localSheetId="3" hidden="1">0</definedName>
    <definedName name="solver_val" localSheetId="4" hidden="1">0</definedName>
    <definedName name="solver_ver" localSheetId="3" hidden="1">3</definedName>
    <definedName name="solver_ver" localSheetId="4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2" i="21" l="1"/>
  <c r="E13" i="21" s="1"/>
  <c r="D11" i="19" l="1"/>
  <c r="D12" i="19" s="1"/>
  <c r="L7" i="17" l="1"/>
  <c r="L6" i="17"/>
  <c r="I6" i="17"/>
  <c r="I7" i="17"/>
  <c r="H13" i="17"/>
  <c r="H12" i="17"/>
  <c r="H11" i="17"/>
  <c r="H10" i="17"/>
  <c r="E11" i="17"/>
  <c r="D11" i="17"/>
  <c r="E7" i="17"/>
  <c r="D7" i="17"/>
  <c r="D14" i="16" l="1"/>
  <c r="D10" i="16"/>
  <c r="D14" i="3"/>
  <c r="D10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49B66D9-1386-4839-BF2F-307A891CC0A3}" keepAlive="1" name="Consulta - 01_loja_fitas" description="Conexão com a consulta '01_loja_fitas' na pasta de trabalho." type="5" refreshedVersion="6" background="1" saveData="1">
    <dbPr connection="Provider=Microsoft.Mashup.OleDb.1;Data Source=$Workbook$;Location=01_loja_fitas;Extended Properties=&quot;&quot;" command="SELECT * FROM [01_loja_fitas]"/>
  </connection>
  <connection id="2" xr16:uid="{4CC234A8-3BC5-4E57-B44D-75EB595504B6}" keepAlive="1" name="Consulta - 01_loja_fitas (2)" description="Conexão com a consulta '01_loja_fitas (2)' na pasta de trabalho." type="5" refreshedVersion="6" background="1" saveData="1">
    <dbPr connection="Provider=Microsoft.Mashup.OleDb.1;Data Source=$Workbook$;Location=01_loja_fitas (2);Extended Properties=&quot;&quot;" command="SELECT * FROM [01_loja_fitas (2)]"/>
  </connection>
  <connection id="3" xr16:uid="{CC234A5A-005E-4889-8572-E45B20383927}" keepAlive="1" name="Consulta - 01_loja_fitas (3)" description="Conexão com a consulta '01_loja_fitas (3)' na pasta de trabalho." type="5" refreshedVersion="6" background="1" saveData="1">
    <dbPr connection="Provider=Microsoft.Mashup.OleDb.1;Data Source=$Workbook$;Location=01_loja_fitas (3);Extended Properties=&quot;&quot;" command="SELECT * FROM [01_loja_fitas (3)]"/>
  </connection>
</connections>
</file>

<file path=xl/sharedStrings.xml><?xml version="1.0" encoding="utf-8"?>
<sst xmlns="http://schemas.openxmlformats.org/spreadsheetml/2006/main" count="71" uniqueCount="53">
  <si>
    <t>Preço</t>
  </si>
  <si>
    <t>Demanda</t>
  </si>
  <si>
    <t>X (Preço)</t>
  </si>
  <si>
    <t>Y (Demanda)</t>
  </si>
  <si>
    <t>Estimativa da Demanda</t>
  </si>
  <si>
    <t>Estimativa do Preço</t>
  </si>
  <si>
    <r>
      <t>Fórmula da E</t>
    </r>
    <r>
      <rPr>
        <vertAlign val="subscript"/>
        <sz val="12"/>
        <color theme="0"/>
        <rFont val="Calibri"/>
        <family val="2"/>
        <scheme val="minor"/>
      </rPr>
      <t xml:space="preserve">PD </t>
    </r>
    <r>
      <rPr>
        <sz val="12"/>
        <color theme="0"/>
        <rFont val="Calibri"/>
        <family val="2"/>
        <scheme val="minor"/>
      </rPr>
      <t>pelo ponto médio</t>
    </r>
  </si>
  <si>
    <t>Variação:</t>
  </si>
  <si>
    <t>Variação Percentual:</t>
  </si>
  <si>
    <r>
      <t>Variação Percentual (</t>
    </r>
    <r>
      <rPr>
        <sz val="14"/>
        <color theme="0"/>
        <rFont val="Calibri"/>
        <family val="2"/>
      </rPr>
      <t>∆%)</t>
    </r>
  </si>
  <si>
    <r>
      <t>Fórmula da E</t>
    </r>
    <r>
      <rPr>
        <vertAlign val="subscript"/>
        <sz val="12"/>
        <color theme="0"/>
        <rFont val="Calibri"/>
        <family val="2"/>
        <scheme val="minor"/>
      </rPr>
      <t xml:space="preserve">PD </t>
    </r>
    <r>
      <rPr>
        <sz val="12"/>
        <color theme="0"/>
        <rFont val="Calibri"/>
        <family val="2"/>
        <scheme val="minor"/>
      </rPr>
      <t>pela variação percentual</t>
    </r>
  </si>
  <si>
    <t>Preço (P)</t>
  </si>
  <si>
    <t>Demanda (Q)</t>
  </si>
  <si>
    <r>
      <t>Estado Inicial (P</t>
    </r>
    <r>
      <rPr>
        <b/>
        <vertAlign val="subscript"/>
        <sz val="11"/>
        <color theme="1"/>
        <rFont val="Calibri"/>
        <family val="2"/>
        <scheme val="minor"/>
      </rPr>
      <t xml:space="preserve">1 </t>
    </r>
    <r>
      <rPr>
        <b/>
        <sz val="11"/>
        <color theme="1"/>
        <rFont val="Calibri"/>
        <family val="2"/>
        <scheme val="minor"/>
      </rPr>
      <t>e Q</t>
    </r>
    <r>
      <rPr>
        <b/>
        <vertAlign val="subscript"/>
        <sz val="11"/>
        <color theme="1"/>
        <rFont val="Calibri"/>
        <family val="2"/>
        <scheme val="minor"/>
      </rPr>
      <t>1</t>
    </r>
    <r>
      <rPr>
        <b/>
        <sz val="11"/>
        <color theme="1"/>
        <rFont val="Calibri"/>
        <family val="2"/>
        <scheme val="minor"/>
      </rPr>
      <t>)</t>
    </r>
  </si>
  <si>
    <r>
      <t>Estado Final (P</t>
    </r>
    <r>
      <rPr>
        <b/>
        <vertAlign val="subscript"/>
        <sz val="11"/>
        <color theme="1"/>
        <rFont val="Calibri"/>
        <family val="2"/>
        <scheme val="minor"/>
      </rPr>
      <t xml:space="preserve">2 </t>
    </r>
    <r>
      <rPr>
        <b/>
        <sz val="11"/>
        <color theme="1"/>
        <rFont val="Calibri"/>
        <family val="2"/>
        <scheme val="minor"/>
      </rPr>
      <t>e Q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)</t>
    </r>
  </si>
  <si>
    <t>Q2-Q1=</t>
  </si>
  <si>
    <t>P2-P1=</t>
  </si>
  <si>
    <t>Fórmulas de apoio</t>
  </si>
  <si>
    <t>(Q2+Q1)/2=</t>
  </si>
  <si>
    <t>(P2+P1)/2=</t>
  </si>
  <si>
    <t>Pela variação percentual:</t>
  </si>
  <si>
    <t>Pelo ponto médio:</t>
  </si>
  <si>
    <t>Valor</t>
  </si>
  <si>
    <t>Fórmula</t>
  </si>
  <si>
    <r>
      <t>Elasticidade-Preço da Demanda E</t>
    </r>
    <r>
      <rPr>
        <b/>
        <i/>
        <vertAlign val="subscript"/>
        <sz val="14"/>
        <color theme="2"/>
        <rFont val="Cambria"/>
        <family val="1"/>
      </rPr>
      <t>PD</t>
    </r>
  </si>
  <si>
    <t>Tipos de Elasticidade</t>
  </si>
  <si>
    <r>
      <t>E</t>
    </r>
    <r>
      <rPr>
        <b/>
        <i/>
        <vertAlign val="subscript"/>
        <sz val="10"/>
        <color theme="3"/>
        <rFont val="Cambria"/>
        <family val="1"/>
      </rPr>
      <t>PD</t>
    </r>
    <r>
      <rPr>
        <b/>
        <i/>
        <sz val="10"/>
        <color theme="3"/>
        <rFont val="Cambria"/>
        <family val="1"/>
      </rPr>
      <t xml:space="preserve"> &gt; 1</t>
    </r>
  </si>
  <si>
    <r>
      <t>E</t>
    </r>
    <r>
      <rPr>
        <b/>
        <i/>
        <vertAlign val="subscript"/>
        <sz val="10"/>
        <color theme="3"/>
        <rFont val="Cambria"/>
        <family val="1"/>
      </rPr>
      <t>PD</t>
    </r>
    <r>
      <rPr>
        <b/>
        <i/>
        <sz val="10"/>
        <color theme="3"/>
        <rFont val="Cambria"/>
        <family val="1"/>
      </rPr>
      <t xml:space="preserve"> = 1</t>
    </r>
  </si>
  <si>
    <r>
      <t>E</t>
    </r>
    <r>
      <rPr>
        <b/>
        <i/>
        <vertAlign val="subscript"/>
        <sz val="10"/>
        <color theme="3"/>
        <rFont val="Cambria"/>
        <family val="1"/>
      </rPr>
      <t>PD</t>
    </r>
    <r>
      <rPr>
        <b/>
        <i/>
        <sz val="10"/>
        <color theme="3"/>
        <rFont val="Cambria"/>
        <family val="1"/>
      </rPr>
      <t xml:space="preserve"> &lt; 1</t>
    </r>
  </si>
  <si>
    <r>
      <t>E</t>
    </r>
    <r>
      <rPr>
        <b/>
        <i/>
        <vertAlign val="subscript"/>
        <sz val="10"/>
        <color theme="3"/>
        <rFont val="Cambria"/>
        <family val="1"/>
      </rPr>
      <t>PD</t>
    </r>
    <r>
      <rPr>
        <b/>
        <i/>
        <sz val="10"/>
        <color theme="3"/>
        <rFont val="Cambria"/>
        <family val="1"/>
      </rPr>
      <t xml:space="preserve"> = 0</t>
    </r>
  </si>
  <si>
    <t>Demanda altera consideravelmente com variação de preços</t>
  </si>
  <si>
    <t>Demanda altera na mesma proporção que a variação de preços</t>
  </si>
  <si>
    <t>Demanda altera pouco em relação a mudança de preços</t>
  </si>
  <si>
    <t>Demanda altera muito pouco com a mudança de preços</t>
  </si>
  <si>
    <t>Conclusão</t>
  </si>
  <si>
    <t>Produtos</t>
  </si>
  <si>
    <r>
      <t>E</t>
    </r>
    <r>
      <rPr>
        <b/>
        <i/>
        <vertAlign val="subscript"/>
        <sz val="10"/>
        <color theme="1"/>
        <rFont val="Cambria"/>
        <family val="1"/>
      </rPr>
      <t>PD</t>
    </r>
  </si>
  <si>
    <t>Prod1</t>
  </si>
  <si>
    <t>Prod2</t>
  </si>
  <si>
    <t>Prod3</t>
  </si>
  <si>
    <t>Prod4</t>
  </si>
  <si>
    <t>Custo por unidade</t>
  </si>
  <si>
    <t>Lucro</t>
  </si>
  <si>
    <t>Otimização</t>
  </si>
  <si>
    <t>Demanda (milhões)</t>
  </si>
  <si>
    <t>Lucro (milhões)</t>
  </si>
  <si>
    <t>Preço sugerido (ideal)</t>
  </si>
  <si>
    <t>Conservador</t>
  </si>
  <si>
    <t>Moderado</t>
  </si>
  <si>
    <t>Agressivo</t>
  </si>
  <si>
    <t>Perfil</t>
  </si>
  <si>
    <t>Custo unitário</t>
  </si>
  <si>
    <t>Preço alvo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</si>
</sst>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7" formatCode="&quot;R$&quot;#,##0.00;\-&quot;R$&quot;#,##0.00"/>
    <numFmt numFmtId="44" formatCode="_-&quot;R$&quot;* #,##0.00_-;\-&quot;R$&quot;* #,##0.00_-;_-&quot;R$&quot;* &quot;-&quot;??_-;_-@_-"/>
    <numFmt numFmtId="165" formatCode="#,##0_ ;\-#,##0\ "/>
    <numFmt numFmtId="167" formatCode="#,##0.00_ ;\-#,##0.00\ 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theme="0"/>
      <name val="Calibri"/>
      <family val="2"/>
      <scheme val="minor"/>
    </font>
    <font>
      <vertAlign val="subscript"/>
      <sz val="12"/>
      <color theme="0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sz val="14"/>
      <color theme="0"/>
      <name val="Calibri"/>
      <family val="2"/>
    </font>
    <font>
      <b/>
      <i/>
      <sz val="12"/>
      <color theme="1"/>
      <name val="Cambria"/>
      <family val="1"/>
    </font>
    <font>
      <b/>
      <i/>
      <sz val="10"/>
      <color theme="1"/>
      <name val="Cambria"/>
      <family val="1"/>
    </font>
    <font>
      <b/>
      <sz val="10"/>
      <color theme="1"/>
      <name val="Calibri"/>
      <family val="2"/>
      <scheme val="minor"/>
    </font>
    <font>
      <b/>
      <i/>
      <sz val="10"/>
      <color theme="3"/>
      <name val="Cambria"/>
      <family val="1"/>
    </font>
    <font>
      <b/>
      <i/>
      <sz val="14"/>
      <color theme="2"/>
      <name val="Cambria"/>
      <family val="1"/>
    </font>
    <font>
      <b/>
      <i/>
      <vertAlign val="subscript"/>
      <sz val="14"/>
      <color theme="2"/>
      <name val="Cambria"/>
      <family val="1"/>
    </font>
    <font>
      <b/>
      <sz val="14"/>
      <color theme="2"/>
      <name val="Calibri"/>
      <family val="2"/>
      <scheme val="minor"/>
    </font>
    <font>
      <b/>
      <i/>
      <sz val="12"/>
      <color theme="2"/>
      <name val="Cambria"/>
      <family val="1"/>
    </font>
    <font>
      <b/>
      <i/>
      <vertAlign val="subscript"/>
      <sz val="10"/>
      <color theme="3"/>
      <name val="Cambria"/>
      <family val="1"/>
    </font>
    <font>
      <b/>
      <i/>
      <vertAlign val="subscript"/>
      <sz val="10"/>
      <color theme="1"/>
      <name val="Cambria"/>
      <family val="1"/>
    </font>
    <font>
      <b/>
      <i/>
      <sz val="11"/>
      <color theme="1"/>
      <name val="Cambria"/>
      <family val="1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441A4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</patternFill>
    </fill>
    <fill>
      <patternFill patternType="solid">
        <fgColor rgb="FF00206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8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0" tint="-0.499984740745262"/>
      </top>
      <bottom style="medium">
        <color theme="0" tint="-0.499984740745262"/>
      </bottom>
      <diagonal/>
    </border>
    <border>
      <left/>
      <right/>
      <top/>
      <bottom style="double">
        <color rgb="FF002060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3"/>
      </top>
      <bottom style="double">
        <color rgb="FF002060"/>
      </bottom>
      <diagonal/>
    </border>
    <border>
      <left/>
      <right/>
      <top/>
      <bottom style="thin">
        <color indexed="64"/>
      </bottom>
      <diagonal/>
    </border>
  </borders>
  <cellStyleXfs count="9">
    <xf numFmtId="0" fontId="0" fillId="0" borderId="0"/>
    <xf numFmtId="44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4" fillId="5" borderId="0" applyNumberFormat="0" applyBorder="0" applyAlignment="0" applyProtection="0"/>
    <xf numFmtId="9" fontId="1" fillId="0" borderId="0" applyFont="0" applyFill="0" applyBorder="0" applyAlignment="0" applyProtection="0"/>
    <xf numFmtId="0" fontId="6" fillId="0" borderId="4" applyNumberFormat="0" applyFill="0" applyAlignment="0" applyProtection="0"/>
    <xf numFmtId="0" fontId="4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</cellStyleXfs>
  <cellXfs count="57">
    <xf numFmtId="0" fontId="0" fillId="0" borderId="0" xfId="0"/>
    <xf numFmtId="0" fontId="0" fillId="2" borderId="2" xfId="0" applyFill="1" applyBorder="1"/>
    <xf numFmtId="0" fontId="3" fillId="3" borderId="1" xfId="2" applyFont="1" applyFill="1" applyAlignment="1">
      <alignment horizontal="center"/>
    </xf>
    <xf numFmtId="0" fontId="2" fillId="4" borderId="3" xfId="0" applyFont="1" applyFill="1" applyBorder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5" fillId="5" borderId="0" xfId="3" applyFont="1"/>
    <xf numFmtId="3" fontId="2" fillId="4" borderId="3" xfId="0" applyNumberFormat="1" applyFont="1" applyFill="1" applyBorder="1" applyAlignment="1">
      <alignment horizontal="center" vertical="center"/>
    </xf>
    <xf numFmtId="0" fontId="5" fillId="6" borderId="0" xfId="3" applyFont="1" applyFill="1"/>
    <xf numFmtId="7" fontId="2" fillId="4" borderId="0" xfId="1" applyNumberFormat="1" applyFont="1" applyFill="1" applyAlignment="1">
      <alignment horizontal="center" vertical="center"/>
    </xf>
    <xf numFmtId="7" fontId="2" fillId="4" borderId="3" xfId="1" applyNumberFormat="1" applyFont="1" applyFill="1" applyBorder="1" applyAlignment="1">
      <alignment horizontal="center" vertical="center"/>
    </xf>
    <xf numFmtId="7" fontId="2" fillId="4" borderId="3" xfId="0" applyNumberFormat="1" applyFont="1" applyFill="1" applyBorder="1" applyAlignment="1">
      <alignment horizontal="center" vertical="center"/>
    </xf>
    <xf numFmtId="0" fontId="7" fillId="7" borderId="0" xfId="3" applyFont="1" applyFill="1"/>
    <xf numFmtId="0" fontId="5" fillId="7" borderId="0" xfId="3" applyFont="1" applyFill="1"/>
    <xf numFmtId="9" fontId="2" fillId="4" borderId="3" xfId="4" applyFont="1" applyFill="1" applyBorder="1" applyAlignment="1">
      <alignment horizontal="center" vertical="center"/>
    </xf>
    <xf numFmtId="7" fontId="2" fillId="3" borderId="5" xfId="1" applyNumberFormat="1" applyFont="1" applyFill="1" applyBorder="1" applyAlignment="1">
      <alignment horizontal="center" vertical="center"/>
    </xf>
    <xf numFmtId="9" fontId="2" fillId="3" borderId="5" xfId="4" applyFont="1" applyFill="1" applyBorder="1" applyAlignment="1">
      <alignment horizontal="center" vertical="center"/>
    </xf>
    <xf numFmtId="0" fontId="3" fillId="8" borderId="1" xfId="2" applyFont="1" applyFill="1" applyAlignment="1">
      <alignment horizontal="center"/>
    </xf>
    <xf numFmtId="0" fontId="11" fillId="3" borderId="1" xfId="2" applyFont="1" applyFill="1" applyAlignment="1">
      <alignment horizontal="center"/>
    </xf>
    <xf numFmtId="0" fontId="11" fillId="8" borderId="1" xfId="2" applyFont="1" applyFill="1" applyAlignment="1">
      <alignment horizontal="center"/>
    </xf>
    <xf numFmtId="0" fontId="12" fillId="8" borderId="1" xfId="2" applyFont="1" applyFill="1" applyAlignment="1">
      <alignment horizontal="left" vertical="center"/>
    </xf>
    <xf numFmtId="0" fontId="13" fillId="8" borderId="1" xfId="2" applyFont="1" applyFill="1" applyAlignment="1">
      <alignment horizontal="left" vertical="center"/>
    </xf>
    <xf numFmtId="0" fontId="14" fillId="9" borderId="4" xfId="5" applyFont="1" applyFill="1" applyAlignment="1">
      <alignment vertical="center"/>
    </xf>
    <xf numFmtId="7" fontId="14" fillId="9" borderId="4" xfId="5" applyNumberFormat="1" applyFont="1" applyFill="1" applyAlignment="1">
      <alignment vertical="center"/>
    </xf>
    <xf numFmtId="7" fontId="2" fillId="10" borderId="0" xfId="1" applyNumberFormat="1" applyFont="1" applyFill="1" applyAlignment="1">
      <alignment horizontal="left" vertical="center"/>
    </xf>
    <xf numFmtId="7" fontId="2" fillId="10" borderId="1" xfId="2" applyNumberFormat="1" applyFill="1" applyAlignment="1">
      <alignment horizontal="left" vertical="center"/>
    </xf>
    <xf numFmtId="2" fontId="2" fillId="10" borderId="1" xfId="4" applyNumberFormat="1" applyFont="1" applyFill="1" applyBorder="1" applyAlignment="1">
      <alignment horizontal="center" vertical="center"/>
    </xf>
    <xf numFmtId="2" fontId="2" fillId="10" borderId="0" xfId="4" applyNumberFormat="1" applyFont="1" applyFill="1" applyAlignment="1">
      <alignment horizontal="center" vertical="center"/>
    </xf>
    <xf numFmtId="2" fontId="2" fillId="10" borderId="0" xfId="4" applyNumberFormat="1" applyFont="1" applyFill="1" applyAlignment="1">
      <alignment horizontal="right" vertical="center"/>
    </xf>
    <xf numFmtId="2" fontId="2" fillId="10" borderId="1" xfId="4" applyNumberFormat="1" applyFont="1" applyFill="1" applyBorder="1" applyAlignment="1">
      <alignment horizontal="right" vertical="center"/>
    </xf>
    <xf numFmtId="0" fontId="18" fillId="11" borderId="1" xfId="2" applyFont="1" applyFill="1" applyAlignment="1">
      <alignment vertical="center"/>
    </xf>
    <xf numFmtId="0" fontId="18" fillId="11" borderId="1" xfId="2" applyFont="1" applyFill="1" applyAlignment="1">
      <alignment horizontal="right" vertical="center"/>
    </xf>
    <xf numFmtId="0" fontId="18" fillId="11" borderId="1" xfId="2" applyFont="1" applyFill="1" applyAlignment="1">
      <alignment horizontal="center" vertical="center"/>
    </xf>
    <xf numFmtId="0" fontId="15" fillId="12" borderId="1" xfId="2" applyFont="1" applyFill="1" applyAlignment="1">
      <alignment horizontal="left"/>
    </xf>
    <xf numFmtId="0" fontId="17" fillId="12" borderId="1" xfId="2" applyFont="1" applyFill="1" applyAlignment="1">
      <alignment horizontal="left"/>
    </xf>
    <xf numFmtId="0" fontId="12" fillId="8" borderId="1" xfId="2" applyFont="1" applyFill="1" applyAlignment="1">
      <alignment horizontal="center" vertical="center"/>
    </xf>
    <xf numFmtId="0" fontId="14" fillId="9" borderId="4" xfId="5" applyFont="1" applyFill="1" applyAlignment="1">
      <alignment horizontal="center" vertical="center"/>
    </xf>
    <xf numFmtId="2" fontId="21" fillId="10" borderId="0" xfId="4" applyNumberFormat="1" applyFont="1" applyFill="1" applyAlignment="1">
      <alignment horizontal="left" vertical="center"/>
    </xf>
    <xf numFmtId="2" fontId="21" fillId="10" borderId="1" xfId="4" applyNumberFormat="1" applyFont="1" applyFill="1" applyBorder="1" applyAlignment="1">
      <alignment horizontal="left" vertical="center"/>
    </xf>
    <xf numFmtId="0" fontId="1" fillId="14" borderId="0" xfId="7" applyBorder="1"/>
    <xf numFmtId="7" fontId="1" fillId="14" borderId="0" xfId="7" applyNumberFormat="1" applyBorder="1"/>
    <xf numFmtId="0" fontId="4" fillId="13" borderId="0" xfId="6"/>
    <xf numFmtId="0" fontId="1" fillId="15" borderId="0" xfId="8" applyBorder="1"/>
    <xf numFmtId="0" fontId="1" fillId="15" borderId="6" xfId="8" applyBorder="1"/>
    <xf numFmtId="7" fontId="1" fillId="15" borderId="6" xfId="8" applyNumberFormat="1" applyBorder="1"/>
    <xf numFmtId="0" fontId="22" fillId="14" borderId="0" xfId="7" applyFont="1" applyBorder="1"/>
    <xf numFmtId="167" fontId="1" fillId="15" borderId="0" xfId="8" applyNumberFormat="1" applyBorder="1"/>
    <xf numFmtId="7" fontId="23" fillId="16" borderId="0" xfId="7" applyNumberFormat="1" applyFont="1" applyFill="1" applyBorder="1"/>
    <xf numFmtId="0" fontId="0" fillId="0" borderId="0" xfId="0" applyAlignment="1">
      <alignment vertical="center"/>
    </xf>
    <xf numFmtId="7" fontId="2" fillId="4" borderId="0" xfId="1" applyNumberFormat="1" applyFont="1" applyFill="1" applyAlignment="1">
      <alignment horizontal="left"/>
    </xf>
    <xf numFmtId="7" fontId="2" fillId="4" borderId="3" xfId="1" applyNumberFormat="1" applyFont="1" applyFill="1" applyBorder="1" applyAlignment="1">
      <alignment horizontal="left"/>
    </xf>
    <xf numFmtId="44" fontId="2" fillId="4" borderId="0" xfId="1" applyFont="1" applyFill="1" applyAlignment="1">
      <alignment horizontal="center" vertical="center"/>
    </xf>
    <xf numFmtId="44" fontId="2" fillId="4" borderId="3" xfId="1" applyFont="1" applyFill="1" applyBorder="1" applyAlignment="1">
      <alignment horizontal="center" vertical="center"/>
    </xf>
    <xf numFmtId="165" fontId="2" fillId="4" borderId="3" xfId="1" applyNumberFormat="1" applyFont="1" applyFill="1" applyBorder="1" applyAlignment="1">
      <alignment horizontal="center" vertical="center"/>
    </xf>
    <xf numFmtId="0" fontId="1" fillId="17" borderId="6" xfId="8" applyFill="1" applyBorder="1"/>
    <xf numFmtId="44" fontId="1" fillId="14" borderId="0" xfId="1" applyFill="1" applyBorder="1" applyAlignment="1">
      <alignment horizontal="center"/>
    </xf>
    <xf numFmtId="44" fontId="1" fillId="17" borderId="6" xfId="1" applyFill="1" applyBorder="1" applyAlignment="1">
      <alignment horizontal="center"/>
    </xf>
    <xf numFmtId="165" fontId="1" fillId="14" borderId="0" xfId="1" applyNumberFormat="1" applyFill="1" applyBorder="1" applyAlignment="1">
      <alignment horizontal="right"/>
    </xf>
  </cellXfs>
  <cellStyles count="9">
    <cellStyle name="40% - Ênfase5" xfId="7" builtinId="47"/>
    <cellStyle name="60% - Ênfase5" xfId="8" builtinId="48"/>
    <cellStyle name="Ênfase1" xfId="3" builtinId="29"/>
    <cellStyle name="Ênfase5" xfId="6" builtinId="45"/>
    <cellStyle name="Moeda" xfId="1" builtinId="4"/>
    <cellStyle name="Normal" xfId="0" builtinId="0"/>
    <cellStyle name="Porcentagem" xfId="4" builtinId="5"/>
    <cellStyle name="Título 3" xfId="5" builtinId="18"/>
    <cellStyle name="Total" xfId="2" builtinId="25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 demand</a:t>
            </a:r>
            <a:r>
              <a:rPr lang="en-US" baseline="0"/>
              <a:t> curve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Linear!$C$4:$C$6</c:f>
              <c:strCache>
                <c:ptCount val="3"/>
                <c:pt idx="0">
                  <c:v>Preço</c:v>
                </c:pt>
                <c:pt idx="1">
                  <c:v>R$100,00</c:v>
                </c:pt>
                <c:pt idx="2">
                  <c:v>R$101,00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3304396325459317"/>
                  <c:y val="-0.5861523038786817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Linear!$C$5:$C$6</c:f>
              <c:numCache>
                <c:formatCode>"R$"#,##0.00_);\("R$"#,##0.00\)</c:formatCode>
                <c:ptCount val="2"/>
                <c:pt idx="0">
                  <c:v>100</c:v>
                </c:pt>
                <c:pt idx="1">
                  <c:v>101</c:v>
                </c:pt>
              </c:numCache>
            </c:numRef>
          </c:xVal>
          <c:yVal>
            <c:numRef>
              <c:f>Linear!$D$5:$D$6</c:f>
              <c:numCache>
                <c:formatCode>General</c:formatCode>
                <c:ptCount val="2"/>
                <c:pt idx="0">
                  <c:v>500</c:v>
                </c:pt>
                <c:pt idx="1">
                  <c:v>490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40-42CD-91A1-0481518153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9888"/>
        <c:axId val="2043401759"/>
      </c:scatterChart>
      <c:valAx>
        <c:axId val="27029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Preço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&quot;R$&quot;#,##0.00_);\(&quot;R$&quot;#,##0.00\)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43401759"/>
        <c:crosses val="autoZero"/>
        <c:crossBetween val="midCat"/>
      </c:valAx>
      <c:valAx>
        <c:axId val="2043401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Demanda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7029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 demand</a:t>
            </a:r>
            <a:r>
              <a:rPr lang="en-US" baseline="0"/>
              <a:t> curve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Power!$C$4:$C$6</c:f>
              <c:strCache>
                <c:ptCount val="3"/>
                <c:pt idx="0">
                  <c:v>Preço</c:v>
                </c:pt>
                <c:pt idx="1">
                  <c:v>R$100,00</c:v>
                </c:pt>
                <c:pt idx="2">
                  <c:v>R$101,00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0.1552998687664042"/>
                  <c:y val="-0.5995679252964666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Power!$C$5:$C$6</c:f>
              <c:numCache>
                <c:formatCode>"R$"#,##0.00_);\("R$"#,##0.00\)</c:formatCode>
                <c:ptCount val="2"/>
                <c:pt idx="0">
                  <c:v>100</c:v>
                </c:pt>
                <c:pt idx="1">
                  <c:v>101</c:v>
                </c:pt>
              </c:numCache>
            </c:numRef>
          </c:xVal>
          <c:yVal>
            <c:numRef>
              <c:f>Power!$D$5:$D$6</c:f>
              <c:numCache>
                <c:formatCode>General</c:formatCode>
                <c:ptCount val="2"/>
                <c:pt idx="0">
                  <c:v>500</c:v>
                </c:pt>
                <c:pt idx="1">
                  <c:v>490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40-4C3D-ACB5-E4D3C45FB3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9888"/>
        <c:axId val="2043401759"/>
      </c:scatterChart>
      <c:valAx>
        <c:axId val="27029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Preço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&quot;R$&quot;#,##0.00_);\(&quot;R$&quot;#,##0.00\)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43401759"/>
        <c:crosses val="autoZero"/>
        <c:crossBetween val="midCat"/>
      </c:valAx>
      <c:valAx>
        <c:axId val="2043401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Demanda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7029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'Calculo da EPD'!$K$9</c:f>
              <c:strCache>
                <c:ptCount val="1"/>
                <c:pt idx="0">
                  <c:v>EPD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'Calculo da EPD'!$J$10:$J$13</c:f>
              <c:strCache>
                <c:ptCount val="4"/>
                <c:pt idx="0">
                  <c:v>Prod1</c:v>
                </c:pt>
                <c:pt idx="1">
                  <c:v>Prod2</c:v>
                </c:pt>
                <c:pt idx="2">
                  <c:v>Prod3</c:v>
                </c:pt>
                <c:pt idx="3">
                  <c:v>Prod4</c:v>
                </c:pt>
              </c:strCache>
            </c:strRef>
          </c:cat>
          <c:val>
            <c:numRef>
              <c:f>'Calculo da EPD'!$K$10:$K$13</c:f>
              <c:numCache>
                <c:formatCode>General</c:formatCode>
                <c:ptCount val="4"/>
                <c:pt idx="0">
                  <c:v>-2</c:v>
                </c:pt>
                <c:pt idx="1">
                  <c:v>1</c:v>
                </c:pt>
                <c:pt idx="2">
                  <c:v>0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53-41E4-AFC2-B57B2110CB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1972604927"/>
        <c:axId val="689260656"/>
      </c:barChart>
      <c:catAx>
        <c:axId val="1972604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89260656"/>
        <c:crosses val="autoZero"/>
        <c:auto val="1"/>
        <c:lblAlgn val="ctr"/>
        <c:lblOffset val="100"/>
        <c:noMultiLvlLbl val="0"/>
      </c:catAx>
      <c:valAx>
        <c:axId val="68926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7260492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 demand</a:t>
            </a:r>
            <a:r>
              <a:rPr lang="en-US" baseline="0"/>
              <a:t> curve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Solver!$C$4:$C$6</c:f>
              <c:strCache>
                <c:ptCount val="3"/>
                <c:pt idx="0">
                  <c:v>Preço</c:v>
                </c:pt>
                <c:pt idx="1">
                  <c:v>R$5,00</c:v>
                </c:pt>
                <c:pt idx="2">
                  <c:v>R$5,05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3304396325459317"/>
                  <c:y val="-0.5861523038786817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Solver!$C$5:$C$6</c:f>
              <c:numCache>
                <c:formatCode>"R$"#,##0.00_);\("R$"#,##0.00\)</c:formatCode>
                <c:ptCount val="2"/>
                <c:pt idx="0">
                  <c:v>5</c:v>
                </c:pt>
                <c:pt idx="1">
                  <c:v>5.05</c:v>
                </c:pt>
              </c:numCache>
            </c:numRef>
          </c:xVal>
          <c:yVal>
            <c:numRef>
              <c:f>Solver!$D$5:$D$6</c:f>
              <c:numCache>
                <c:formatCode>General</c:formatCode>
                <c:ptCount val="2"/>
                <c:pt idx="0">
                  <c:v>6</c:v>
                </c:pt>
                <c:pt idx="1">
                  <c:v>5.88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DE-4EB2-BABB-47D3241F05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9888"/>
        <c:axId val="2043401759"/>
      </c:scatterChart>
      <c:valAx>
        <c:axId val="27029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Preço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&quot;R$&quot;#,##0.00_);\(&quot;R$&quot;#,##0.00\)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43401759"/>
        <c:crosses val="autoZero"/>
        <c:crossBetween val="midCat"/>
      </c:valAx>
      <c:valAx>
        <c:axId val="2043401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Demanda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7029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 slope of the demand</a:t>
            </a:r>
            <a:r>
              <a:rPr lang="en-US" baseline="0"/>
              <a:t> curve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'Solver (2)'!$E$4</c:f>
              <c:strCache>
                <c:ptCount val="1"/>
                <c:pt idx="0">
                  <c:v>Demanda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12950721784776903"/>
                  <c:y val="-0.3999708369787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'Solver (2)'!$D$5:$D$7</c:f>
              <c:numCache>
                <c:formatCode>_("R$"* #,##0.00_);_("R$"* \(#,##0.00\);_("R$"* "-"??_);_(@_)</c:formatCode>
                <c:ptCount val="3"/>
                <c:pt idx="0">
                  <c:v>1.5</c:v>
                </c:pt>
                <c:pt idx="1">
                  <c:v>2</c:v>
                </c:pt>
                <c:pt idx="2">
                  <c:v>2.5</c:v>
                </c:pt>
              </c:numCache>
            </c:numRef>
          </c:xVal>
          <c:yVal>
            <c:numRef>
              <c:f>'Solver (2)'!$E$5:$E$7</c:f>
              <c:numCache>
                <c:formatCode>General</c:formatCode>
                <c:ptCount val="3"/>
                <c:pt idx="0">
                  <c:v>60</c:v>
                </c:pt>
                <c:pt idx="1">
                  <c:v>51</c:v>
                </c:pt>
                <c:pt idx="2" formatCode="#,##0_ ;\-#,##0\ 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5E-4AAC-BA5A-40B32D7AB1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3666384"/>
        <c:axId val="991902096"/>
      </c:scatterChart>
      <c:valAx>
        <c:axId val="2023666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91902096"/>
        <c:crosses val="autoZero"/>
        <c:crossBetween val="midCat"/>
      </c:valAx>
      <c:valAx>
        <c:axId val="99190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Demand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23666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15876</xdr:colOff>
      <xdr:row>1</xdr:row>
      <xdr:rowOff>15876</xdr:rowOff>
    </xdr:from>
    <xdr:to>
      <xdr:col>3</xdr:col>
      <xdr:colOff>361497</xdr:colOff>
      <xdr:row>1</xdr:row>
      <xdr:rowOff>566722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C6943BCF-F098-43DB-A969-D3985DB523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754" t="27377" r="18166" b="28289"/>
        <a:stretch/>
      </xdr:blipFill>
      <xdr:spPr>
        <a:xfrm>
          <a:off x="234951" y="120651"/>
          <a:ext cx="1698171" cy="550846"/>
        </a:xfrm>
        <a:prstGeom prst="rect">
          <a:avLst/>
        </a:prstGeom>
      </xdr:spPr>
    </xdr:pic>
    <xdr:clientData/>
  </xdr:twoCellAnchor>
  <xdr:oneCellAnchor>
    <xdr:from>
      <xdr:col>3</xdr:col>
      <xdr:colOff>942975</xdr:colOff>
      <xdr:row>1</xdr:row>
      <xdr:rowOff>19050</xdr:rowOff>
    </xdr:from>
    <xdr:ext cx="5095875" cy="568827"/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FFECA8C4-BD3A-4505-8585-A11B975A2D77}"/>
            </a:ext>
          </a:extLst>
        </xdr:cNvPr>
        <xdr:cNvSpPr/>
      </xdr:nvSpPr>
      <xdr:spPr>
        <a:xfrm>
          <a:off x="2657475" y="123825"/>
          <a:ext cx="5095875" cy="568827"/>
        </a:xfrm>
        <a:prstGeom prst="rect">
          <a:avLst/>
        </a:prstGeom>
        <a:noFill/>
      </xdr:spPr>
      <xdr:txBody>
        <a:bodyPr wrap="none" lIns="91440" tIns="45720" rIns="91440" bIns="45720" anchor="ctr">
          <a:noAutofit/>
        </a:bodyPr>
        <a:lstStyle/>
        <a:p>
          <a:pPr algn="ctr"/>
          <a:r>
            <a:rPr lang="pt-BR" sz="2400" b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Linear</a:t>
          </a:r>
          <a:r>
            <a:rPr lang="pt-BR" sz="2400" b="1" cap="none" spc="50" baseline="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 demand curve</a:t>
          </a:r>
          <a:endParaRPr lang="pt-BR" sz="2400" b="1" cap="none" spc="50">
            <a:ln w="0"/>
            <a:solidFill>
              <a:schemeClr val="bg2"/>
            </a:solidFill>
            <a:effectLst>
              <a:innerShdw blurRad="63500" dist="50800" dir="13500000">
                <a:srgbClr val="000000">
                  <a:alpha val="50000"/>
                </a:srgbClr>
              </a:innerShdw>
            </a:effectLst>
          </a:endParaRPr>
        </a:p>
      </xdr:txBody>
    </xdr:sp>
    <xdr:clientData/>
  </xdr:oneCellAnchor>
  <xdr:twoCellAnchor>
    <xdr:from>
      <xdr:col>4</xdr:col>
      <xdr:colOff>152400</xdr:colOff>
      <xdr:row>3</xdr:row>
      <xdr:rowOff>14287</xdr:rowOff>
    </xdr:from>
    <xdr:to>
      <xdr:col>12</xdr:col>
      <xdr:colOff>180975</xdr:colOff>
      <xdr:row>16</xdr:row>
      <xdr:rowOff>176212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DECAC795-E28F-4AB8-84B1-68B9FE6D35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15876</xdr:colOff>
      <xdr:row>1</xdr:row>
      <xdr:rowOff>15876</xdr:rowOff>
    </xdr:from>
    <xdr:to>
      <xdr:col>3</xdr:col>
      <xdr:colOff>361497</xdr:colOff>
      <xdr:row>1</xdr:row>
      <xdr:rowOff>566722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5CA7D162-0331-4BBB-ABFE-F6C866EBAD6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754" t="27377" r="18166" b="28289"/>
        <a:stretch/>
      </xdr:blipFill>
      <xdr:spPr>
        <a:xfrm>
          <a:off x="234951" y="120651"/>
          <a:ext cx="1698171" cy="550846"/>
        </a:xfrm>
        <a:prstGeom prst="rect">
          <a:avLst/>
        </a:prstGeom>
      </xdr:spPr>
    </xdr:pic>
    <xdr:clientData/>
  </xdr:twoCellAnchor>
  <xdr:oneCellAnchor>
    <xdr:from>
      <xdr:col>3</xdr:col>
      <xdr:colOff>942975</xdr:colOff>
      <xdr:row>1</xdr:row>
      <xdr:rowOff>19050</xdr:rowOff>
    </xdr:from>
    <xdr:ext cx="5095875" cy="568827"/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1CAF78BA-5A36-494E-9B73-CD16FAECF449}"/>
            </a:ext>
          </a:extLst>
        </xdr:cNvPr>
        <xdr:cNvSpPr/>
      </xdr:nvSpPr>
      <xdr:spPr>
        <a:xfrm>
          <a:off x="2514600" y="123825"/>
          <a:ext cx="5095875" cy="568827"/>
        </a:xfrm>
        <a:prstGeom prst="rect">
          <a:avLst/>
        </a:prstGeom>
        <a:noFill/>
      </xdr:spPr>
      <xdr:txBody>
        <a:bodyPr wrap="none" lIns="91440" tIns="45720" rIns="91440" bIns="45720" anchor="ctr">
          <a:noAutofit/>
        </a:bodyPr>
        <a:lstStyle/>
        <a:p>
          <a:pPr algn="ctr"/>
          <a:r>
            <a:rPr lang="pt-BR" sz="2400" b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Linear</a:t>
          </a:r>
          <a:r>
            <a:rPr lang="pt-BR" sz="2400" b="1" cap="none" spc="50" baseline="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 demand curve</a:t>
          </a:r>
          <a:endParaRPr lang="pt-BR" sz="2400" b="1" cap="none" spc="50">
            <a:ln w="0"/>
            <a:solidFill>
              <a:schemeClr val="bg2"/>
            </a:solidFill>
            <a:effectLst>
              <a:innerShdw blurRad="63500" dist="50800" dir="13500000">
                <a:srgbClr val="000000">
                  <a:alpha val="50000"/>
                </a:srgbClr>
              </a:innerShdw>
            </a:effectLst>
          </a:endParaRPr>
        </a:p>
      </xdr:txBody>
    </xdr:sp>
    <xdr:clientData/>
  </xdr:oneCellAnchor>
  <xdr:twoCellAnchor>
    <xdr:from>
      <xdr:col>4</xdr:col>
      <xdr:colOff>152400</xdr:colOff>
      <xdr:row>3</xdr:row>
      <xdr:rowOff>14287</xdr:rowOff>
    </xdr:from>
    <xdr:to>
      <xdr:col>12</xdr:col>
      <xdr:colOff>180975</xdr:colOff>
      <xdr:row>16</xdr:row>
      <xdr:rowOff>176212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5FAC5F4-BCB9-483D-84B3-E9B6DE43EE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15876</xdr:colOff>
      <xdr:row>1</xdr:row>
      <xdr:rowOff>15876</xdr:rowOff>
    </xdr:from>
    <xdr:to>
      <xdr:col>3</xdr:col>
      <xdr:colOff>85272</xdr:colOff>
      <xdr:row>1</xdr:row>
      <xdr:rowOff>566722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3B705C4-1A0D-46B4-8019-93B0C4B23CD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754" t="27377" r="18166" b="28289"/>
        <a:stretch/>
      </xdr:blipFill>
      <xdr:spPr>
        <a:xfrm>
          <a:off x="234951" y="120651"/>
          <a:ext cx="1698171" cy="550846"/>
        </a:xfrm>
        <a:prstGeom prst="rect">
          <a:avLst/>
        </a:prstGeom>
      </xdr:spPr>
    </xdr:pic>
    <xdr:clientData/>
  </xdr:twoCellAnchor>
  <xdr:oneCellAnchor>
    <xdr:from>
      <xdr:col>3</xdr:col>
      <xdr:colOff>190500</xdr:colOff>
      <xdr:row>1</xdr:row>
      <xdr:rowOff>19050</xdr:rowOff>
    </xdr:from>
    <xdr:ext cx="5010149" cy="5688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Retângulo 2">
              <a:extLst>
                <a:ext uri="{FF2B5EF4-FFF2-40B4-BE49-F238E27FC236}">
                  <a16:creationId xmlns:a16="http://schemas.microsoft.com/office/drawing/2014/main" id="{D6D8CD76-D8E9-4820-AAEE-AB1FB8565864}"/>
                </a:ext>
              </a:extLst>
            </xdr:cNvPr>
            <xdr:cNvSpPr/>
          </xdr:nvSpPr>
          <xdr:spPr>
            <a:xfrm>
              <a:off x="2038350" y="123825"/>
              <a:ext cx="5010149" cy="568827"/>
            </a:xfrm>
            <a:prstGeom prst="rect">
              <a:avLst/>
            </a:prstGeom>
            <a:noFill/>
          </xdr:spPr>
          <xdr:txBody>
            <a:bodyPr wrap="none" lIns="91440" tIns="45720" rIns="91440" bIns="45720" anchor="ctr">
              <a:noAutofit/>
            </a:bodyPr>
            <a:lstStyle/>
            <a:p>
              <a:pPr algn="ctr"/>
              <a:r>
                <a:rPr lang="pt-BR" sz="2400" b="1" cap="none" spc="50">
                  <a:ln w="0"/>
                  <a:solidFill>
                    <a:schemeClr val="bg2"/>
                  </a:solidFill>
                  <a:effectLst>
                    <a:innerShdw blurRad="63500" dist="50800" dir="13500000">
                      <a:srgbClr val="000000">
                        <a:alpha val="50000"/>
                      </a:srgbClr>
                    </a:innerShdw>
                  </a:effectLst>
                </a:rPr>
                <a:t>Cálculos</a:t>
              </a:r>
              <a:r>
                <a:rPr lang="pt-BR" sz="2400" b="1" cap="none" spc="50" baseline="0">
                  <a:ln w="0"/>
                  <a:solidFill>
                    <a:schemeClr val="bg2"/>
                  </a:solidFill>
                  <a:effectLst>
                    <a:innerShdw blurRad="63500" dist="50800" dir="13500000">
                      <a:srgbClr val="000000">
                        <a:alpha val="50000"/>
                      </a:srgbClr>
                    </a:innerShdw>
                  </a:effectLst>
                </a:rPr>
                <a:t> da </a:t>
              </a:r>
              <a14:m>
                <m:oMath xmlns:m="http://schemas.openxmlformats.org/officeDocument/2006/math">
                  <m:sSub>
                    <m:sSubPr>
                      <m:ctrlPr>
                        <a:rPr lang="pt-BR" sz="2400" b="1" i="1" cap="none" spc="50" baseline="0">
                          <a:ln w="0"/>
                          <a:solidFill>
                            <a:schemeClr val="bg2"/>
                          </a:solidFill>
                          <a:effectLst>
                            <a:innerShdw blurRad="63500" dist="50800" dir="13500000">
                              <a:srgbClr val="000000">
                                <a:alpha val="50000"/>
                              </a:srgbClr>
                            </a:innerShdw>
                          </a:effectLst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pt-BR" sz="2400" b="1" i="1" cap="none" spc="50" baseline="0">
                          <a:ln w="0"/>
                          <a:solidFill>
                            <a:schemeClr val="bg2"/>
                          </a:solidFill>
                          <a:effectLst>
                            <a:innerShdw blurRad="63500" dist="50800" dir="13500000">
                              <a:srgbClr val="000000">
                                <a:alpha val="50000"/>
                              </a:srgbClr>
                            </a:innerShdw>
                          </a:effectLst>
                          <a:latin typeface="Cambria Math" panose="02040503050406030204" pitchFamily="18" charset="0"/>
                        </a:rPr>
                        <m:t>𝑬</m:t>
                      </m:r>
                    </m:e>
                    <m:sub>
                      <m:r>
                        <a:rPr lang="pt-BR" sz="2400" b="1" i="1" cap="none" spc="50" baseline="0">
                          <a:ln w="0"/>
                          <a:solidFill>
                            <a:schemeClr val="bg2"/>
                          </a:solidFill>
                          <a:effectLst>
                            <a:innerShdw blurRad="63500" dist="50800" dir="13500000">
                              <a:srgbClr val="000000">
                                <a:alpha val="50000"/>
                              </a:srgbClr>
                            </a:innerShdw>
                          </a:effectLst>
                          <a:latin typeface="Cambria Math" panose="02040503050406030204" pitchFamily="18" charset="0"/>
                        </a:rPr>
                        <m:t>𝑷𝑫</m:t>
                      </m:r>
                    </m:sub>
                  </m:sSub>
                </m:oMath>
              </a14:m>
              <a:endParaRPr lang="pt-BR" sz="2400" b="1" cap="none" spc="50">
                <a:ln w="0"/>
                <a:solidFill>
                  <a:schemeClr val="bg2"/>
                </a:solidFill>
                <a:effectLst>
                  <a:innerShdw blurRad="63500" dist="50800" dir="13500000">
                    <a:srgbClr val="000000">
                      <a:alpha val="50000"/>
                    </a:srgbClr>
                  </a:innerShdw>
                </a:effectLst>
              </a:endParaRPr>
            </a:p>
          </xdr:txBody>
        </xdr:sp>
      </mc:Choice>
      <mc:Fallback xmlns="">
        <xdr:sp macro="" textlink="">
          <xdr:nvSpPr>
            <xdr:cNvPr id="3" name="Retângulo 2">
              <a:extLst>
                <a:ext uri="{FF2B5EF4-FFF2-40B4-BE49-F238E27FC236}">
                  <a16:creationId xmlns:a16="http://schemas.microsoft.com/office/drawing/2014/main" id="{D6D8CD76-D8E9-4820-AAEE-AB1FB8565864}"/>
                </a:ext>
              </a:extLst>
            </xdr:cNvPr>
            <xdr:cNvSpPr/>
          </xdr:nvSpPr>
          <xdr:spPr>
            <a:xfrm>
              <a:off x="2038350" y="123825"/>
              <a:ext cx="5010149" cy="568827"/>
            </a:xfrm>
            <a:prstGeom prst="rect">
              <a:avLst/>
            </a:prstGeom>
            <a:noFill/>
          </xdr:spPr>
          <xdr:txBody>
            <a:bodyPr wrap="none" lIns="91440" tIns="45720" rIns="91440" bIns="45720" anchor="ctr">
              <a:noAutofit/>
            </a:bodyPr>
            <a:lstStyle/>
            <a:p>
              <a:pPr algn="ctr"/>
              <a:r>
                <a:rPr lang="pt-BR" sz="2400" b="1" cap="none" spc="50">
                  <a:ln w="0"/>
                  <a:solidFill>
                    <a:schemeClr val="bg2"/>
                  </a:solidFill>
                  <a:effectLst>
                    <a:innerShdw blurRad="63500" dist="50800" dir="13500000">
                      <a:srgbClr val="000000">
                        <a:alpha val="50000"/>
                      </a:srgbClr>
                    </a:innerShdw>
                  </a:effectLst>
                </a:rPr>
                <a:t>Cálculos</a:t>
              </a:r>
              <a:r>
                <a:rPr lang="pt-BR" sz="2400" b="1" cap="none" spc="50" baseline="0">
                  <a:ln w="0"/>
                  <a:solidFill>
                    <a:schemeClr val="bg2"/>
                  </a:solidFill>
                  <a:effectLst>
                    <a:innerShdw blurRad="63500" dist="50800" dir="13500000">
                      <a:srgbClr val="000000">
                        <a:alpha val="50000"/>
                      </a:srgbClr>
                    </a:innerShdw>
                  </a:effectLst>
                </a:rPr>
                <a:t> da </a:t>
              </a:r>
              <a:r>
                <a:rPr lang="pt-BR" sz="2400" b="1" i="0" cap="none" spc="50" baseline="0">
                  <a:ln w="0"/>
                  <a:solidFill>
                    <a:schemeClr val="bg2"/>
                  </a:solidFill>
                  <a:effectLst>
                    <a:innerShdw blurRad="63500" dist="50800" dir="13500000">
                      <a:srgbClr val="000000">
                        <a:alpha val="50000"/>
                      </a:srgbClr>
                    </a:innerShdw>
                  </a:effectLst>
                  <a:latin typeface="Cambria Math" panose="02040503050406030204" pitchFamily="18" charset="0"/>
                </a:rPr>
                <a:t>𝑬_𝑷𝑫</a:t>
              </a:r>
              <a:endParaRPr lang="pt-BR" sz="2400" b="1" cap="none" spc="50">
                <a:ln w="0"/>
                <a:solidFill>
                  <a:schemeClr val="bg2"/>
                </a:solidFill>
                <a:effectLst>
                  <a:innerShdw blurRad="63500" dist="50800" dir="13500000">
                    <a:srgbClr val="000000">
                      <a:alpha val="50000"/>
                    </a:srgbClr>
                  </a:innerShdw>
                </a:effectLst>
              </a:endParaRPr>
            </a:p>
          </xdr:txBody>
        </xdr:sp>
      </mc:Fallback>
    </mc:AlternateContent>
    <xdr:clientData/>
  </xdr:oneCellAnchor>
  <xdr:twoCellAnchor>
    <xdr:from>
      <xdr:col>2</xdr:col>
      <xdr:colOff>1</xdr:colOff>
      <xdr:row>13</xdr:row>
      <xdr:rowOff>38100</xdr:rowOff>
    </xdr:from>
    <xdr:to>
      <xdr:col>5</xdr:col>
      <xdr:colOff>0</xdr:colOff>
      <xdr:row>15</xdr:row>
      <xdr:rowOff>99465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Retângulo 4">
              <a:extLst>
                <a:ext uri="{FF2B5EF4-FFF2-40B4-BE49-F238E27FC236}">
                  <a16:creationId xmlns:a16="http://schemas.microsoft.com/office/drawing/2014/main" id="{2063588F-A3FE-4C5C-87F4-58F44207A5FF}"/>
                </a:ext>
              </a:extLst>
            </xdr:cNvPr>
            <xdr:cNvSpPr/>
          </xdr:nvSpPr>
          <xdr:spPr>
            <a:xfrm>
              <a:off x="371476" y="2705100"/>
              <a:ext cx="2800349" cy="442365"/>
            </a:xfrm>
            <a:prstGeom prst="rect">
              <a:avLst/>
            </a:prstGeom>
            <a:solidFill>
              <a:schemeClr val="bg2">
                <a:lumMod val="90000"/>
              </a:schemeClr>
            </a:solidFill>
          </xdr:spPr>
          <xdr:style>
            <a:lnRef idx="2">
              <a:schemeClr val="accent3">
                <a:shade val="50000"/>
              </a:schemeClr>
            </a:lnRef>
            <a:fillRef idx="1">
              <a:schemeClr val="accent3"/>
            </a:fillRef>
            <a:effectRef idx="0">
              <a:schemeClr val="accent3"/>
            </a:effectRef>
            <a:fontRef idx="minor">
              <a:schemeClr val="lt1"/>
            </a:fontRef>
          </xdr:style>
          <xdr:txBody>
            <a:bodyPr wrap="square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100" b="1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pt-BR" sz="1100" b="1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𝑬</m:t>
                        </m:r>
                      </m:e>
                      <m:sub>
                        <m:r>
                          <a:rPr lang="pt-BR" sz="1100" b="1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𝑷𝑫</m:t>
                        </m:r>
                      </m:sub>
                    </m:sSub>
                    <m:r>
                      <a:rPr lang="pt-BR" sz="1100" b="1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pt-BR" sz="1100" b="1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t-BR" sz="1100" b="1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𝑽𝒂𝒓𝒊𝒂</m:t>
                        </m:r>
                        <m:r>
                          <a:rPr lang="pt-BR" sz="1100" b="1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çã</m:t>
                        </m:r>
                        <m:r>
                          <a:rPr lang="pt-BR" sz="1100" b="1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𝒐</m:t>
                        </m:r>
                        <m:r>
                          <a:rPr lang="pt-BR" sz="1100" b="1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pt-BR" sz="1100" b="1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𝑹𝒆𝒍𝒂𝒕𝒊𝒗𝒂</m:t>
                        </m:r>
                        <m:r>
                          <a:rPr lang="pt-BR" sz="1100" b="1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pt-BR" sz="1100" b="1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𝒅𝒆</m:t>
                        </m:r>
                        <m:r>
                          <a:rPr lang="pt-BR" sz="1100" b="1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pt-BR" sz="1100" b="1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𝑸</m:t>
                        </m:r>
                      </m:num>
                      <m:den>
                        <m:r>
                          <a:rPr lang="pt-BR" sz="1100" b="1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𝑽𝒂𝒓𝒊𝒂</m:t>
                        </m:r>
                        <m:r>
                          <a:rPr lang="pt-BR" sz="1100" b="1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çã</m:t>
                        </m:r>
                        <m:r>
                          <a:rPr lang="pt-BR" sz="1100" b="1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𝒐</m:t>
                        </m:r>
                        <m:r>
                          <a:rPr lang="pt-BR" sz="1100" b="1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pt-BR" sz="1100" b="1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𝑹𝒆𝒍𝒂𝒕𝒊𝒗𝒂</m:t>
                        </m:r>
                        <m:r>
                          <a:rPr lang="pt-BR" sz="1100" b="1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pt-BR" sz="1100" b="1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𝒅𝒆</m:t>
                        </m:r>
                        <m:r>
                          <a:rPr lang="pt-BR" sz="1100" b="1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pt-BR" sz="1100" b="1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𝑷</m:t>
                        </m:r>
                      </m:den>
                    </m:f>
                    <m:r>
                      <a:rPr lang="pt-BR" sz="1100" b="1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pt-BR" sz="1100" b="1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t-BR" sz="1100" b="1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∆%</m:t>
                        </m:r>
                        <m:r>
                          <a:rPr lang="pt-BR" sz="1100" b="1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𝑸</m:t>
                        </m:r>
                      </m:num>
                      <m:den>
                        <m:r>
                          <a:rPr lang="pt-BR" sz="1100" b="1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∆%</m:t>
                        </m:r>
                        <m:r>
                          <a:rPr lang="pt-BR" sz="1100" b="1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𝑷</m:t>
                        </m:r>
                      </m:den>
                    </m:f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5" name="Retângulo 4">
              <a:extLst>
                <a:ext uri="{FF2B5EF4-FFF2-40B4-BE49-F238E27FC236}">
                  <a16:creationId xmlns:a16="http://schemas.microsoft.com/office/drawing/2014/main" id="{2063588F-A3FE-4C5C-87F4-58F44207A5FF}"/>
                </a:ext>
              </a:extLst>
            </xdr:cNvPr>
            <xdr:cNvSpPr/>
          </xdr:nvSpPr>
          <xdr:spPr>
            <a:xfrm>
              <a:off x="371476" y="2705100"/>
              <a:ext cx="2800349" cy="442365"/>
            </a:xfrm>
            <a:prstGeom prst="rect">
              <a:avLst/>
            </a:prstGeom>
            <a:solidFill>
              <a:schemeClr val="bg2">
                <a:lumMod val="90000"/>
              </a:schemeClr>
            </a:solidFill>
          </xdr:spPr>
          <xdr:style>
            <a:lnRef idx="2">
              <a:schemeClr val="accent3">
                <a:shade val="50000"/>
              </a:schemeClr>
            </a:lnRef>
            <a:fillRef idx="1">
              <a:schemeClr val="accent3"/>
            </a:fillRef>
            <a:effectRef idx="0">
              <a:schemeClr val="accent3"/>
            </a:effectRef>
            <a:fontRef idx="minor">
              <a:schemeClr val="lt1"/>
            </a:fontRef>
          </xdr:style>
          <xdr:txBody>
            <a:bodyPr wrap="square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pt-BR" sz="1100" b="1" i="0" kern="12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𝑬_𝑷𝑫=(𝑽𝒂𝒓𝒊𝒂çã𝒐 𝑹𝒆𝒍𝒂𝒕𝒊𝒗𝒂 𝒅𝒆 𝑸)/(𝑽𝒂𝒓𝒊𝒂çã𝒐 𝑹𝒆𝒍𝒂𝒕𝒊𝒗𝒂 𝒅𝒆 𝑷)</a:t>
              </a:r>
              <a:r>
                <a:rPr lang="pt-BR" sz="1100" b="1" i="0">
                  <a:latin typeface="Cambria Math" panose="02040503050406030204" pitchFamily="18" charset="0"/>
                </a:rPr>
                <a:t>=(</a:t>
              </a:r>
              <a:r>
                <a:rPr lang="pt-BR" sz="11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∆%𝑸)/(∆%𝑷)</a:t>
              </a:r>
              <a:endParaRPr lang="pt-BR" sz="1100"/>
            </a:p>
          </xdr:txBody>
        </xdr:sp>
      </mc:Fallback>
    </mc:AlternateContent>
    <xdr:clientData/>
  </xdr:twoCellAnchor>
  <xdr:twoCellAnchor>
    <xdr:from>
      <xdr:col>2</xdr:col>
      <xdr:colOff>1</xdr:colOff>
      <xdr:row>17</xdr:row>
      <xdr:rowOff>38100</xdr:rowOff>
    </xdr:from>
    <xdr:to>
      <xdr:col>5</xdr:col>
      <xdr:colOff>0</xdr:colOff>
      <xdr:row>22</xdr:row>
      <xdr:rowOff>129284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Retângulo 5">
              <a:extLst>
                <a:ext uri="{FF2B5EF4-FFF2-40B4-BE49-F238E27FC236}">
                  <a16:creationId xmlns:a16="http://schemas.microsoft.com/office/drawing/2014/main" id="{8B01DA4B-02F7-48D0-8E9C-128CF1DDC292}"/>
                </a:ext>
              </a:extLst>
            </xdr:cNvPr>
            <xdr:cNvSpPr/>
          </xdr:nvSpPr>
          <xdr:spPr>
            <a:xfrm>
              <a:off x="371476" y="3524250"/>
              <a:ext cx="2800349" cy="1043684"/>
            </a:xfrm>
            <a:prstGeom prst="rect">
              <a:avLst/>
            </a:prstGeom>
            <a:solidFill>
              <a:schemeClr val="bg2">
                <a:lumMod val="90000"/>
              </a:schemeClr>
            </a:solidFill>
          </xdr:spPr>
          <xdr:style>
            <a:lnRef idx="2">
              <a:schemeClr val="accent3">
                <a:shade val="50000"/>
              </a:schemeClr>
            </a:lnRef>
            <a:fillRef idx="1">
              <a:schemeClr val="accent3"/>
            </a:fillRef>
            <a:effectRef idx="0">
              <a:schemeClr val="accent3"/>
            </a:effectRef>
            <a:fontRef idx="minor">
              <a:schemeClr val="lt1"/>
            </a:fontRef>
          </xdr:style>
          <xdr:txBody>
            <a:bodyPr wrap="square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100" b="1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pt-BR" sz="1100" b="1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𝑬</m:t>
                        </m:r>
                      </m:e>
                      <m:sub>
                        <m:r>
                          <a:rPr lang="pt-BR" sz="1100" b="1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𝑷𝑫</m:t>
                        </m:r>
                      </m:sub>
                    </m:sSub>
                    <m:r>
                      <a:rPr lang="pt-BR" sz="1100" b="1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pt-BR" sz="1100" b="1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f>
                          <m:fPr>
                            <m:ctrlPr>
                              <a:rPr lang="pt-BR" sz="1100" b="1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pt-BR" sz="1100" b="1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sSub>
                              <m:sSubPr>
                                <m:ctrlPr>
                                  <a:rPr lang="pt-BR" sz="1100" b="1" i="1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pt-BR" sz="1100" b="1" i="1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𝑸</m:t>
                                </m:r>
                              </m:e>
                              <m:sub>
                                <m:r>
                                  <a:rPr lang="pt-BR" sz="1100" b="1" i="1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𝟐</m:t>
                                </m:r>
                              </m:sub>
                            </m:sSub>
                            <m:r>
                              <a:rPr lang="pt-BR" sz="1100" b="1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pt-BR" sz="1100" b="1" i="1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pt-BR" sz="1100" b="1" i="1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𝑸</m:t>
                                </m:r>
                              </m:e>
                              <m:sub>
                                <m:r>
                                  <a:rPr lang="pt-BR" sz="1100" b="1" i="1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𝟏</m:t>
                                </m:r>
                              </m:sub>
                            </m:sSub>
                            <m:r>
                              <a:rPr lang="pt-BR" sz="1100" b="1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</m:t>
                            </m:r>
                          </m:num>
                          <m:den>
                            <m:d>
                              <m:dPr>
                                <m:begChr m:val="["/>
                                <m:endChr m:val="]"/>
                                <m:ctrlPr>
                                  <a:rPr lang="pt-BR" sz="1100" b="1" i="1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pt-BR" sz="1100" b="1" i="1" kern="120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r>
                                      <a:rPr lang="pt-BR" sz="1100" b="1" i="1" kern="120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(</m:t>
                                    </m:r>
                                    <m:sSub>
                                      <m:sSubPr>
                                        <m:ctrlPr>
                                          <a:rPr lang="pt-BR" sz="1100" b="1" i="1" kern="1200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pt-BR" sz="1100" b="1" i="1" kern="1200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𝑸</m:t>
                                        </m:r>
                                      </m:e>
                                      <m:sub>
                                        <m:r>
                                          <a:rPr lang="pt-BR" sz="1100" b="1" i="1" kern="1200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𝟐</m:t>
                                        </m:r>
                                      </m:sub>
                                    </m:sSub>
                                    <m:r>
                                      <a:rPr lang="pt-BR" sz="1100" b="1" i="1" kern="120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+</m:t>
                                    </m:r>
                                    <m:sSub>
                                      <m:sSubPr>
                                        <m:ctrlPr>
                                          <a:rPr lang="pt-BR" sz="1100" b="1" i="1" kern="1200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pt-BR" sz="1100" b="1" i="1" kern="1200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𝑸</m:t>
                                        </m:r>
                                      </m:e>
                                      <m:sub>
                                        <m:r>
                                          <a:rPr lang="pt-BR" sz="1100" b="1" i="1" kern="1200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𝟏</m:t>
                                        </m:r>
                                      </m:sub>
                                    </m:sSub>
                                    <m:r>
                                      <a:rPr lang="pt-BR" sz="1100" b="1" i="1" kern="120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)</m:t>
                                    </m:r>
                                  </m:num>
                                  <m:den>
                                    <m:r>
                                      <a:rPr lang="pt-BR" sz="1100" b="1" i="1" kern="120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𝟐</m:t>
                                    </m:r>
                                  </m:den>
                                </m:f>
                              </m:e>
                            </m:d>
                          </m:den>
                        </m:f>
                      </m:num>
                      <m:den>
                        <m:f>
                          <m:fPr>
                            <m:ctrlPr>
                              <a:rPr lang="pt-BR" sz="1100" b="1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pt-BR" sz="1100" b="1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sSub>
                              <m:sSubPr>
                                <m:ctrlPr>
                                  <a:rPr lang="pt-BR" sz="1100" b="1" i="1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pt-BR" sz="1100" b="1" i="1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𝑷</m:t>
                                </m:r>
                              </m:e>
                              <m:sub>
                                <m:r>
                                  <a:rPr lang="pt-BR" sz="1100" b="1" i="1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𝟐</m:t>
                                </m:r>
                              </m:sub>
                            </m:sSub>
                            <m:r>
                              <a:rPr lang="pt-BR" sz="1100" b="1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pt-BR" sz="1100" b="1" i="1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pt-BR" sz="1100" b="1" i="1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𝑷</m:t>
                                </m:r>
                              </m:e>
                              <m:sub>
                                <m:r>
                                  <a:rPr lang="pt-BR" sz="1100" b="1" i="1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𝟏</m:t>
                                </m:r>
                              </m:sub>
                            </m:sSub>
                            <m:r>
                              <a:rPr lang="pt-BR" sz="1100" b="1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</m:t>
                            </m:r>
                          </m:num>
                          <m:den>
                            <m:d>
                              <m:dPr>
                                <m:begChr m:val="["/>
                                <m:endChr m:val="]"/>
                                <m:ctrlPr>
                                  <a:rPr lang="pt-BR" sz="1100" b="1" i="1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pt-BR" sz="1100" b="1" i="1" kern="120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r>
                                      <a:rPr lang="pt-BR" sz="1100" b="1" i="1" kern="120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(</m:t>
                                    </m:r>
                                    <m:sSub>
                                      <m:sSubPr>
                                        <m:ctrlPr>
                                          <a:rPr lang="pt-BR" sz="1100" b="1" i="1" kern="1200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pt-BR" sz="1100" b="1" i="1" kern="1200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𝑷</m:t>
                                        </m:r>
                                      </m:e>
                                      <m:sub>
                                        <m:r>
                                          <a:rPr lang="pt-BR" sz="1100" b="1" i="1" kern="1200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𝟐</m:t>
                                        </m:r>
                                      </m:sub>
                                    </m:sSub>
                                    <m:r>
                                      <a:rPr lang="pt-BR" sz="1100" b="1" i="1" kern="120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+</m:t>
                                    </m:r>
                                    <m:sSub>
                                      <m:sSubPr>
                                        <m:ctrlPr>
                                          <a:rPr lang="pt-BR" sz="1100" b="1" i="1" kern="1200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pt-BR" sz="1100" b="1" i="1" kern="1200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𝑷</m:t>
                                        </m:r>
                                      </m:e>
                                      <m:sub>
                                        <m:r>
                                          <a:rPr lang="pt-BR" sz="1100" b="1" i="1" kern="1200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𝟏</m:t>
                                        </m:r>
                                      </m:sub>
                                    </m:sSub>
                                    <m:r>
                                      <a:rPr lang="pt-BR" sz="1100" b="1" i="1" kern="120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)</m:t>
                                    </m:r>
                                  </m:num>
                                  <m:den>
                                    <m:r>
                                      <a:rPr lang="pt-BR" sz="1100" b="1" i="1" kern="120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𝟐</m:t>
                                    </m:r>
                                  </m:den>
                                </m:f>
                              </m:e>
                            </m:d>
                          </m:den>
                        </m:f>
                      </m:den>
                    </m:f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6" name="Retângulo 5">
              <a:extLst>
                <a:ext uri="{FF2B5EF4-FFF2-40B4-BE49-F238E27FC236}">
                  <a16:creationId xmlns:a16="http://schemas.microsoft.com/office/drawing/2014/main" id="{8B01DA4B-02F7-48D0-8E9C-128CF1DDC292}"/>
                </a:ext>
              </a:extLst>
            </xdr:cNvPr>
            <xdr:cNvSpPr/>
          </xdr:nvSpPr>
          <xdr:spPr>
            <a:xfrm>
              <a:off x="371476" y="3524250"/>
              <a:ext cx="2800349" cy="1043684"/>
            </a:xfrm>
            <a:prstGeom prst="rect">
              <a:avLst/>
            </a:prstGeom>
            <a:solidFill>
              <a:schemeClr val="bg2">
                <a:lumMod val="90000"/>
              </a:schemeClr>
            </a:solidFill>
          </xdr:spPr>
          <xdr:style>
            <a:lnRef idx="2">
              <a:schemeClr val="accent3">
                <a:shade val="50000"/>
              </a:schemeClr>
            </a:lnRef>
            <a:fillRef idx="1">
              <a:schemeClr val="accent3"/>
            </a:fillRef>
            <a:effectRef idx="0">
              <a:schemeClr val="accent3"/>
            </a:effectRef>
            <a:fontRef idx="minor">
              <a:schemeClr val="lt1"/>
            </a:fontRef>
          </xdr:style>
          <xdr:txBody>
            <a:bodyPr wrap="square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pt-BR" sz="1100" b="1" i="0" kern="12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𝑬_𝑷𝑫=(((𝑸_𝟐−𝑸_𝟏))/[((𝑸_𝟐+𝑸_𝟏))/𝟐] )/(((𝑷_𝟐−𝑷_𝟏))/[((𝑷_𝟐+𝑷_𝟏))/𝟐] )</a:t>
              </a:r>
              <a:endParaRPr lang="pt-BR" sz="1100"/>
            </a:p>
          </xdr:txBody>
        </xdr:sp>
      </mc:Fallback>
    </mc:AlternateContent>
    <xdr:clientData/>
  </xdr:twoCellAnchor>
  <xdr:twoCellAnchor>
    <xdr:from>
      <xdr:col>4</xdr:col>
      <xdr:colOff>772583</xdr:colOff>
      <xdr:row>19</xdr:row>
      <xdr:rowOff>63499</xdr:rowOff>
    </xdr:from>
    <xdr:to>
      <xdr:col>12</xdr:col>
      <xdr:colOff>21166</xdr:colOff>
      <xdr:row>24</xdr:row>
      <xdr:rowOff>116416</xdr:rowOff>
    </xdr:to>
    <xdr:sp macro="" textlink="">
      <xdr:nvSpPr>
        <xdr:cNvPr id="8" name="Espaço Reservado para Conteúdo 5">
          <a:extLst>
            <a:ext uri="{FF2B5EF4-FFF2-40B4-BE49-F238E27FC236}">
              <a16:creationId xmlns:a16="http://schemas.microsoft.com/office/drawing/2014/main" id="{900B1F32-BEA7-4671-B762-3717B591057A}"/>
            </a:ext>
          </a:extLst>
        </xdr:cNvPr>
        <xdr:cNvSpPr txBox="1">
          <a:spLocks/>
        </xdr:cNvSpPr>
      </xdr:nvSpPr>
      <xdr:spPr>
        <a:xfrm>
          <a:off x="3386666" y="4455582"/>
          <a:ext cx="7133167" cy="1005417"/>
        </a:xfrm>
        <a:prstGeom prst="rect">
          <a:avLst/>
        </a:prstGeom>
      </xdr:spPr>
      <xdr:txBody>
        <a:bodyPr vert="horz" wrap="square" lIns="91440" tIns="45720" rIns="91440" bIns="45720" rtlCol="0">
          <a:no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lvl="1">
            <a:buFont typeface="Arial" panose="020B0604020202020204" pitchFamily="34" charset="0"/>
            <a:buBlip>
              <a:blip xmlns:r="http://schemas.openxmlformats.org/officeDocument/2006/relationships" r:embed="rId2"/>
            </a:buBlip>
          </a:pPr>
          <a:r>
            <a:rPr lang="pt-BR" sz="1100">
              <a:solidFill>
                <a:srgbClr val="FF0000"/>
              </a:solidFill>
              <a:latin typeface="Century Gothic" panose="020B0502020202020204" pitchFamily="34" charset="0"/>
            </a:rPr>
            <a:t>Conforme uma curva de demanda para tortas, se aumentarmos o preço de R$1,00 para R$1,10 (10% aumento) ocorrerá uma diminuição da quantidade demandada de 100 para 80 unidades (20% de queda). Assim, qual a elasticidade preço da demanda?</a:t>
          </a:r>
        </a:p>
      </xdr:txBody>
    </xdr:sp>
    <xdr:clientData/>
  </xdr:twoCellAnchor>
  <xdr:twoCellAnchor>
    <xdr:from>
      <xdr:col>11</xdr:col>
      <xdr:colOff>52916</xdr:colOff>
      <xdr:row>7</xdr:row>
      <xdr:rowOff>200025</xdr:rowOff>
    </xdr:from>
    <xdr:to>
      <xdr:col>11</xdr:col>
      <xdr:colOff>3267075</xdr:colOff>
      <xdr:row>13</xdr:row>
      <xdr:rowOff>10583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2E492787-6EAF-4942-BF55-DC3A9713BF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15876</xdr:colOff>
      <xdr:row>1</xdr:row>
      <xdr:rowOff>15876</xdr:rowOff>
    </xdr:from>
    <xdr:to>
      <xdr:col>3</xdr:col>
      <xdr:colOff>190047</xdr:colOff>
      <xdr:row>1</xdr:row>
      <xdr:rowOff>566722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12343318-4E89-4C67-A0A0-86FE8EC1747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754" t="27377" r="18166" b="28289"/>
        <a:stretch/>
      </xdr:blipFill>
      <xdr:spPr>
        <a:xfrm>
          <a:off x="234951" y="120651"/>
          <a:ext cx="1698171" cy="550846"/>
        </a:xfrm>
        <a:prstGeom prst="rect">
          <a:avLst/>
        </a:prstGeom>
      </xdr:spPr>
    </xdr:pic>
    <xdr:clientData/>
  </xdr:twoCellAnchor>
  <xdr:oneCellAnchor>
    <xdr:from>
      <xdr:col>3</xdr:col>
      <xdr:colOff>942975</xdr:colOff>
      <xdr:row>1</xdr:row>
      <xdr:rowOff>19050</xdr:rowOff>
    </xdr:from>
    <xdr:ext cx="5095875" cy="568827"/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F2D3EE0D-2ED2-4790-B8A0-6D42F34FCBAD}"/>
            </a:ext>
          </a:extLst>
        </xdr:cNvPr>
        <xdr:cNvSpPr/>
      </xdr:nvSpPr>
      <xdr:spPr>
        <a:xfrm>
          <a:off x="2514600" y="123825"/>
          <a:ext cx="5095875" cy="568827"/>
        </a:xfrm>
        <a:prstGeom prst="rect">
          <a:avLst/>
        </a:prstGeom>
        <a:noFill/>
      </xdr:spPr>
      <xdr:txBody>
        <a:bodyPr wrap="none" lIns="91440" tIns="45720" rIns="91440" bIns="45720" anchor="ctr">
          <a:noAutofit/>
        </a:bodyPr>
        <a:lstStyle/>
        <a:p>
          <a:pPr algn="ctr"/>
          <a:r>
            <a:rPr lang="pt-BR" sz="2400" b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Otimização de preços</a:t>
          </a:r>
        </a:p>
      </xdr:txBody>
    </xdr:sp>
    <xdr:clientData/>
  </xdr:oneCellAnchor>
  <xdr:twoCellAnchor>
    <xdr:from>
      <xdr:col>5</xdr:col>
      <xdr:colOff>19050</xdr:colOff>
      <xdr:row>3</xdr:row>
      <xdr:rowOff>4762</xdr:rowOff>
    </xdr:from>
    <xdr:to>
      <xdr:col>13</xdr:col>
      <xdr:colOff>9525</xdr:colOff>
      <xdr:row>16</xdr:row>
      <xdr:rowOff>166687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31F83A8-E326-46AF-BC80-69149167D8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15876</xdr:colOff>
      <xdr:row>1</xdr:row>
      <xdr:rowOff>15876</xdr:rowOff>
    </xdr:from>
    <xdr:to>
      <xdr:col>4</xdr:col>
      <xdr:colOff>209097</xdr:colOff>
      <xdr:row>1</xdr:row>
      <xdr:rowOff>566722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7C907495-3083-4D20-BBBF-D48E787941F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754" t="27377" r="18166" b="28289"/>
        <a:stretch/>
      </xdr:blipFill>
      <xdr:spPr>
        <a:xfrm>
          <a:off x="234951" y="120651"/>
          <a:ext cx="1698171" cy="550846"/>
        </a:xfrm>
        <a:prstGeom prst="rect">
          <a:avLst/>
        </a:prstGeom>
      </xdr:spPr>
    </xdr:pic>
    <xdr:clientData/>
  </xdr:twoCellAnchor>
  <xdr:oneCellAnchor>
    <xdr:from>
      <xdr:col>4</xdr:col>
      <xdr:colOff>1</xdr:colOff>
      <xdr:row>1</xdr:row>
      <xdr:rowOff>19050</xdr:rowOff>
    </xdr:from>
    <xdr:ext cx="4000500" cy="568827"/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7E45AA0D-104E-4CE7-AE27-EC796FD562DC}"/>
            </a:ext>
          </a:extLst>
        </xdr:cNvPr>
        <xdr:cNvSpPr/>
      </xdr:nvSpPr>
      <xdr:spPr>
        <a:xfrm>
          <a:off x="1724026" y="123825"/>
          <a:ext cx="4000500" cy="568827"/>
        </a:xfrm>
        <a:prstGeom prst="rect">
          <a:avLst/>
        </a:prstGeom>
        <a:noFill/>
      </xdr:spPr>
      <xdr:txBody>
        <a:bodyPr wrap="none" lIns="91440" tIns="45720" rIns="91440" bIns="45720" anchor="ctr">
          <a:noAutofit/>
        </a:bodyPr>
        <a:lstStyle/>
        <a:p>
          <a:pPr algn="ctr"/>
          <a:r>
            <a:rPr lang="pt-BR" sz="2400" b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Otimização de preços</a:t>
          </a:r>
        </a:p>
      </xdr:txBody>
    </xdr:sp>
    <xdr:clientData/>
  </xdr:oneCellAnchor>
  <xdr:twoCellAnchor>
    <xdr:from>
      <xdr:col>5</xdr:col>
      <xdr:colOff>142875</xdr:colOff>
      <xdr:row>2</xdr:row>
      <xdr:rowOff>80962</xdr:rowOff>
    </xdr:from>
    <xdr:to>
      <xdr:col>12</xdr:col>
      <xdr:colOff>409575</xdr:colOff>
      <xdr:row>16</xdr:row>
      <xdr:rowOff>166687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44704568-2C60-4241-AACA-BBE2BFCE47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4487C-0621-45E5-8EEE-DBD167002EAC}">
  <dimension ref="B1:M15"/>
  <sheetViews>
    <sheetView showGridLines="0" zoomScaleNormal="100" workbookViewId="0">
      <selection activeCell="F21" sqref="F21"/>
    </sheetView>
  </sheetViews>
  <sheetFormatPr defaultRowHeight="15" x14ac:dyDescent="0.25"/>
  <cols>
    <col min="1" max="1" width="3.28515625" customWidth="1"/>
    <col min="2" max="2" width="2.28515625" customWidth="1"/>
    <col min="3" max="3" width="18" bestFit="1" customWidth="1"/>
    <col min="4" max="4" width="24" customWidth="1"/>
    <col min="5" max="5" width="4.140625" customWidth="1"/>
    <col min="13" max="13" width="4.7109375" customWidth="1"/>
  </cols>
  <sheetData>
    <row r="1" spans="2:13" ht="8.25" customHeight="1" x14ac:dyDescent="0.25"/>
    <row r="2" spans="2:13" ht="46.5" customHeight="1" thickBot="1" x14ac:dyDescent="0.3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2:13" ht="6.75" customHeight="1" x14ac:dyDescent="0.25"/>
    <row r="4" spans="2:13" ht="19.5" thickBot="1" x14ac:dyDescent="0.35">
      <c r="C4" s="2" t="s">
        <v>0</v>
      </c>
      <c r="D4" s="2" t="s">
        <v>1</v>
      </c>
    </row>
    <row r="5" spans="2:13" ht="15.75" thickTop="1" x14ac:dyDescent="0.25">
      <c r="C5" s="8">
        <v>100</v>
      </c>
      <c r="D5" s="4">
        <v>500</v>
      </c>
    </row>
    <row r="6" spans="2:13" ht="15.75" thickBot="1" x14ac:dyDescent="0.3">
      <c r="C6" s="9">
        <v>101</v>
      </c>
      <c r="D6" s="3">
        <v>490</v>
      </c>
    </row>
    <row r="7" spans="2:13" ht="7.5" customHeight="1" thickTop="1" x14ac:dyDescent="0.25"/>
    <row r="8" spans="2:13" ht="18.75" x14ac:dyDescent="0.3">
      <c r="C8" s="5" t="s">
        <v>4</v>
      </c>
      <c r="D8" s="5"/>
    </row>
    <row r="9" spans="2:13" ht="19.5" thickBot="1" x14ac:dyDescent="0.35">
      <c r="C9" s="2" t="s">
        <v>2</v>
      </c>
      <c r="D9" s="2" t="s">
        <v>3</v>
      </c>
    </row>
    <row r="10" spans="2:13" ht="16.5" thickTop="1" thickBot="1" x14ac:dyDescent="0.3">
      <c r="C10" s="10">
        <v>130</v>
      </c>
      <c r="D10" s="6">
        <f>-10*C10+1500</f>
        <v>200</v>
      </c>
    </row>
    <row r="11" spans="2:13" ht="15.75" thickTop="1" x14ac:dyDescent="0.25"/>
    <row r="12" spans="2:13" ht="18.75" x14ac:dyDescent="0.3">
      <c r="C12" s="7" t="s">
        <v>5</v>
      </c>
      <c r="D12" s="7"/>
    </row>
    <row r="13" spans="2:13" ht="19.5" thickBot="1" x14ac:dyDescent="0.35">
      <c r="C13" s="2" t="s">
        <v>3</v>
      </c>
      <c r="D13" s="2" t="s">
        <v>2</v>
      </c>
    </row>
    <row r="14" spans="2:13" ht="16.5" thickTop="1" thickBot="1" x14ac:dyDescent="0.3">
      <c r="C14" s="3">
        <v>0</v>
      </c>
      <c r="D14" s="10">
        <f>ABS(C14-1500)/10</f>
        <v>150</v>
      </c>
    </row>
    <row r="15" spans="2:13" ht="15.75" thickTop="1" x14ac:dyDescent="0.25"/>
  </sheetData>
  <pageMargins left="0.511811024" right="0.511811024" top="0.78740157499999996" bottom="0.78740157499999996" header="0.31496062000000002" footer="0.31496062000000002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B6A33-5FB2-4F0A-9598-F5D1A6139725}">
  <dimension ref="B1:M15"/>
  <sheetViews>
    <sheetView showGridLines="0" zoomScaleNormal="100" workbookViewId="0">
      <selection activeCell="C6" sqref="C6"/>
    </sheetView>
  </sheetViews>
  <sheetFormatPr defaultRowHeight="15" x14ac:dyDescent="0.25"/>
  <cols>
    <col min="1" max="1" width="3.28515625" customWidth="1"/>
    <col min="2" max="2" width="2.28515625" customWidth="1"/>
    <col min="3" max="3" width="18" bestFit="1" customWidth="1"/>
    <col min="4" max="4" width="24" customWidth="1"/>
    <col min="5" max="5" width="4.140625" customWidth="1"/>
    <col min="13" max="13" width="4.7109375" customWidth="1"/>
  </cols>
  <sheetData>
    <row r="1" spans="2:13" ht="8.25" customHeight="1" x14ac:dyDescent="0.25"/>
    <row r="2" spans="2:13" ht="46.5" customHeight="1" thickBot="1" x14ac:dyDescent="0.3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2:13" ht="6.75" customHeight="1" x14ac:dyDescent="0.25"/>
    <row r="4" spans="2:13" ht="19.5" thickBot="1" x14ac:dyDescent="0.35">
      <c r="C4" s="2" t="s">
        <v>0</v>
      </c>
      <c r="D4" s="2" t="s">
        <v>1</v>
      </c>
    </row>
    <row r="5" spans="2:13" ht="15.75" thickTop="1" x14ac:dyDescent="0.25">
      <c r="C5" s="8">
        <v>100</v>
      </c>
      <c r="D5" s="4">
        <v>500</v>
      </c>
    </row>
    <row r="6" spans="2:13" ht="15.75" thickBot="1" x14ac:dyDescent="0.3">
      <c r="C6" s="9">
        <v>101</v>
      </c>
      <c r="D6" s="3">
        <v>490</v>
      </c>
    </row>
    <row r="7" spans="2:13" ht="7.5" customHeight="1" thickTop="1" x14ac:dyDescent="0.25"/>
    <row r="8" spans="2:13" ht="18.75" x14ac:dyDescent="0.3">
      <c r="C8" s="5" t="s">
        <v>4</v>
      </c>
      <c r="D8" s="5"/>
    </row>
    <row r="9" spans="2:13" ht="19.5" thickBot="1" x14ac:dyDescent="0.35">
      <c r="C9" s="2" t="s">
        <v>2</v>
      </c>
      <c r="D9" s="2" t="s">
        <v>3</v>
      </c>
    </row>
    <row r="10" spans="2:13" ht="16.5" thickTop="1" thickBot="1" x14ac:dyDescent="0.3">
      <c r="C10" s="10">
        <v>130</v>
      </c>
      <c r="D10" s="6">
        <f>-10*C10+1500</f>
        <v>200</v>
      </c>
    </row>
    <row r="11" spans="2:13" ht="15.75" thickTop="1" x14ac:dyDescent="0.25"/>
    <row r="12" spans="2:13" ht="18.75" x14ac:dyDescent="0.3">
      <c r="C12" s="7" t="s">
        <v>5</v>
      </c>
      <c r="D12" s="7"/>
    </row>
    <row r="13" spans="2:13" ht="19.5" thickBot="1" x14ac:dyDescent="0.35">
      <c r="C13" s="2" t="s">
        <v>3</v>
      </c>
      <c r="D13" s="2" t="s">
        <v>2</v>
      </c>
    </row>
    <row r="14" spans="2:13" ht="16.5" thickTop="1" thickBot="1" x14ac:dyDescent="0.3">
      <c r="C14" s="3">
        <v>0</v>
      </c>
      <c r="D14" s="10">
        <f>ABS(C14-1500)/10</f>
        <v>150</v>
      </c>
    </row>
    <row r="15" spans="2:13" ht="15.75" thickTop="1" x14ac:dyDescent="0.25"/>
  </sheetData>
  <pageMargins left="0.511811024" right="0.511811024" top="0.78740157499999996" bottom="0.78740157499999996" header="0.31496062000000002" footer="0.31496062000000002"/>
  <pageSetup paperSize="9"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9BDA0-0508-47DB-BD18-6E22F556114F}">
  <dimension ref="B1:L19"/>
  <sheetViews>
    <sheetView showGridLines="0" zoomScaleNormal="100" workbookViewId="0">
      <selection activeCell="G4" sqref="G4"/>
    </sheetView>
  </sheetViews>
  <sheetFormatPr defaultRowHeight="15" x14ac:dyDescent="0.25"/>
  <cols>
    <col min="1" max="1" width="3.28515625" customWidth="1"/>
    <col min="2" max="2" width="2.28515625" customWidth="1"/>
    <col min="3" max="3" width="22.140625" customWidth="1"/>
    <col min="4" max="4" width="11.42578125" bestFit="1" customWidth="1"/>
    <col min="5" max="5" width="15.85546875" bestFit="1" customWidth="1"/>
    <col min="6" max="6" width="4.140625" customWidth="1"/>
    <col min="7" max="7" width="13.140625" customWidth="1"/>
    <col min="8" max="8" width="10.140625" customWidth="1"/>
    <col min="12" max="12" width="49.7109375" customWidth="1"/>
  </cols>
  <sheetData>
    <row r="1" spans="2:12" ht="8.25" customHeight="1" x14ac:dyDescent="0.25"/>
    <row r="2" spans="2:12" ht="46.5" customHeight="1" thickBot="1" x14ac:dyDescent="0.3"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spans="2:12" ht="6.75" customHeight="1" x14ac:dyDescent="0.25"/>
    <row r="4" spans="2:12" ht="21.75" thickBot="1" x14ac:dyDescent="0.4">
      <c r="C4" s="2"/>
      <c r="D4" s="17" t="s">
        <v>11</v>
      </c>
      <c r="E4" s="17" t="s">
        <v>12</v>
      </c>
      <c r="G4" s="32" t="s">
        <v>24</v>
      </c>
      <c r="H4" s="33"/>
      <c r="I4" s="33"/>
      <c r="J4" s="33"/>
      <c r="K4" s="33"/>
      <c r="L4" s="33"/>
    </row>
    <row r="5" spans="2:12" ht="19.5" thickTop="1" thickBot="1" x14ac:dyDescent="0.3">
      <c r="C5" s="8" t="s">
        <v>13</v>
      </c>
      <c r="D5" s="8">
        <v>1</v>
      </c>
      <c r="E5" s="4">
        <v>100</v>
      </c>
      <c r="G5" s="29" t="s">
        <v>23</v>
      </c>
      <c r="H5" s="29"/>
      <c r="I5" s="30" t="s">
        <v>22</v>
      </c>
      <c r="J5" s="30"/>
      <c r="K5" s="30"/>
      <c r="L5" s="31" t="s">
        <v>34</v>
      </c>
    </row>
    <row r="6" spans="2:12" ht="18.75" thickTop="1" x14ac:dyDescent="0.25">
      <c r="C6" s="8" t="s">
        <v>14</v>
      </c>
      <c r="D6" s="8">
        <v>1.1000000000000001</v>
      </c>
      <c r="E6" s="4">
        <v>80</v>
      </c>
      <c r="G6" s="23" t="s">
        <v>20</v>
      </c>
      <c r="H6" s="23"/>
      <c r="I6" s="27">
        <f>E11/D11</f>
        <v>-1.9999999999999982</v>
      </c>
      <c r="J6" s="26"/>
      <c r="K6" s="36"/>
      <c r="L6" s="26" t="str">
        <f>IF(I6=0,H19,IF(I6=1,H17,IF(I6&gt;1,H16,H18)))</f>
        <v>Demanda altera pouco em relação a mudança de preços</v>
      </c>
    </row>
    <row r="7" spans="2:12" ht="15.75" thickBot="1" x14ac:dyDescent="0.3">
      <c r="C7" s="14" t="s">
        <v>7</v>
      </c>
      <c r="D7" s="15">
        <f>(D6-D5)/D5</f>
        <v>0.10000000000000009</v>
      </c>
      <c r="E7" s="15">
        <f>(E6-E5)/E5</f>
        <v>-0.2</v>
      </c>
      <c r="G7" s="24" t="s">
        <v>21</v>
      </c>
      <c r="H7" s="24"/>
      <c r="I7" s="28">
        <f>(H10/H11)/(H12/H13)</f>
        <v>-2.3333333333333313</v>
      </c>
      <c r="J7" s="28"/>
      <c r="K7" s="37"/>
      <c r="L7" s="25" t="str">
        <f>IF(I7=0,H19,IF(I7=1,H17,IF(I7&gt;1,H16,H18)))</f>
        <v>Demanda altera pouco em relação a mudança de preços</v>
      </c>
    </row>
    <row r="8" spans="2:12" ht="16.5" customHeight="1" thickTop="1" x14ac:dyDescent="0.25"/>
    <row r="9" spans="2:12" ht="19.5" thickBot="1" x14ac:dyDescent="0.35">
      <c r="C9" s="5" t="s">
        <v>9</v>
      </c>
      <c r="D9" s="5"/>
      <c r="E9" s="5"/>
      <c r="G9" s="19" t="s">
        <v>17</v>
      </c>
      <c r="H9" s="20"/>
      <c r="J9" s="19" t="s">
        <v>35</v>
      </c>
      <c r="K9" s="34" t="s">
        <v>36</v>
      </c>
    </row>
    <row r="10" spans="2:12" ht="20.25" thickTop="1" thickBot="1" x14ac:dyDescent="0.35">
      <c r="C10" s="16"/>
      <c r="D10" s="18" t="s">
        <v>2</v>
      </c>
      <c r="E10" s="18" t="s">
        <v>3</v>
      </c>
      <c r="G10" s="21" t="s">
        <v>15</v>
      </c>
      <c r="H10" s="21">
        <f>E6-E5</f>
        <v>-20</v>
      </c>
      <c r="J10" s="21" t="s">
        <v>37</v>
      </c>
      <c r="K10" s="35">
        <v>-2</v>
      </c>
    </row>
    <row r="11" spans="2:12" ht="16.5" thickTop="1" thickBot="1" x14ac:dyDescent="0.3">
      <c r="C11" s="13" t="s">
        <v>8</v>
      </c>
      <c r="D11" s="15">
        <f>D7</f>
        <v>0.10000000000000009</v>
      </c>
      <c r="E11" s="15">
        <f>E7</f>
        <v>-0.2</v>
      </c>
      <c r="G11" s="21" t="s">
        <v>18</v>
      </c>
      <c r="H11" s="21">
        <f>(E6+E5)/2</f>
        <v>90</v>
      </c>
      <c r="J11" s="21" t="s">
        <v>38</v>
      </c>
      <c r="K11" s="35">
        <v>1</v>
      </c>
    </row>
    <row r="12" spans="2:12" ht="16.5" customHeight="1" thickTop="1" thickBot="1" x14ac:dyDescent="0.3">
      <c r="G12" s="21" t="s">
        <v>16</v>
      </c>
      <c r="H12" s="22">
        <f>D6-D5</f>
        <v>0.10000000000000009</v>
      </c>
      <c r="J12" s="21" t="s">
        <v>39</v>
      </c>
      <c r="K12" s="35">
        <v>0</v>
      </c>
    </row>
    <row r="13" spans="2:12" ht="20.25" thickBot="1" x14ac:dyDescent="0.4">
      <c r="C13" s="11" t="s">
        <v>10</v>
      </c>
      <c r="D13" s="11"/>
      <c r="E13" s="12"/>
      <c r="G13" s="21" t="s">
        <v>19</v>
      </c>
      <c r="H13" s="22">
        <f>(D6+D5)/2</f>
        <v>1.05</v>
      </c>
      <c r="J13" s="21" t="s">
        <v>40</v>
      </c>
      <c r="K13" s="35">
        <v>2</v>
      </c>
    </row>
    <row r="15" spans="2:12" ht="15.75" thickBot="1" x14ac:dyDescent="0.3">
      <c r="G15" s="19" t="s">
        <v>25</v>
      </c>
      <c r="H15" s="19"/>
      <c r="I15" s="19"/>
      <c r="J15" s="19"/>
      <c r="K15" s="19"/>
      <c r="L15" s="19"/>
    </row>
    <row r="16" spans="2:12" ht="16.5" thickTop="1" thickBot="1" x14ac:dyDescent="0.3">
      <c r="G16" s="21" t="s">
        <v>26</v>
      </c>
      <c r="H16" s="21" t="s">
        <v>30</v>
      </c>
      <c r="I16" s="21"/>
      <c r="J16" s="21"/>
      <c r="K16" s="21"/>
      <c r="L16" s="21"/>
    </row>
    <row r="17" spans="3:12" ht="20.25" thickBot="1" x14ac:dyDescent="0.4">
      <c r="C17" s="11" t="s">
        <v>6</v>
      </c>
      <c r="D17" s="11"/>
      <c r="E17" s="12"/>
      <c r="G17" s="21" t="s">
        <v>27</v>
      </c>
      <c r="H17" s="21" t="s">
        <v>31</v>
      </c>
      <c r="I17" s="21"/>
      <c r="J17" s="21"/>
      <c r="K17" s="21"/>
      <c r="L17" s="21"/>
    </row>
    <row r="18" spans="3:12" ht="15.75" thickBot="1" x14ac:dyDescent="0.3">
      <c r="G18" s="21" t="s">
        <v>28</v>
      </c>
      <c r="H18" s="21" t="s">
        <v>32</v>
      </c>
      <c r="I18" s="21"/>
      <c r="J18" s="21"/>
      <c r="K18" s="21"/>
      <c r="L18" s="21"/>
    </row>
    <row r="19" spans="3:12" ht="15.75" thickBot="1" x14ac:dyDescent="0.3">
      <c r="G19" s="21" t="s">
        <v>29</v>
      </c>
      <c r="H19" s="21" t="s">
        <v>33</v>
      </c>
      <c r="I19" s="21"/>
      <c r="J19" s="21"/>
      <c r="K19" s="21"/>
      <c r="L19" s="21"/>
    </row>
  </sheetData>
  <conditionalFormatting sqref="D7:E7">
    <cfRule type="cellIs" dxfId="3" priority="3" operator="lessThan">
      <formula>0</formula>
    </cfRule>
    <cfRule type="cellIs" dxfId="2" priority="4" operator="greaterThan">
      <formula>0</formula>
    </cfRule>
  </conditionalFormatting>
  <conditionalFormatting sqref="D11:E11">
    <cfRule type="cellIs" dxfId="1" priority="1" operator="lessThan">
      <formula>0</formula>
    </cfRule>
    <cfRule type="cellIs" dxfId="0" priority="2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379D6-064B-4C7F-AC9B-643F72EB363A}">
  <dimension ref="B1:M13"/>
  <sheetViews>
    <sheetView showGridLines="0" zoomScaleNormal="100" workbookViewId="0">
      <selection activeCell="C9" sqref="C9:D9"/>
    </sheetView>
  </sheetViews>
  <sheetFormatPr defaultRowHeight="15" x14ac:dyDescent="0.25"/>
  <cols>
    <col min="1" max="1" width="3.28515625" customWidth="1"/>
    <col min="2" max="2" width="2.28515625" customWidth="1"/>
    <col min="3" max="3" width="20.5703125" customWidth="1"/>
    <col min="4" max="4" width="24" customWidth="1"/>
    <col min="5" max="5" width="4.140625" customWidth="1"/>
    <col min="13" max="13" width="4.7109375" customWidth="1"/>
  </cols>
  <sheetData>
    <row r="1" spans="2:13" ht="8.25" customHeight="1" x14ac:dyDescent="0.25"/>
    <row r="2" spans="2:13" ht="46.5" customHeight="1" thickBot="1" x14ac:dyDescent="0.3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2:13" ht="6.75" customHeight="1" x14ac:dyDescent="0.25"/>
    <row r="4" spans="2:13" ht="19.5" thickBot="1" x14ac:dyDescent="0.35">
      <c r="C4" s="2" t="s">
        <v>0</v>
      </c>
      <c r="D4" s="2" t="s">
        <v>1</v>
      </c>
    </row>
    <row r="5" spans="2:13" ht="15.75" thickTop="1" x14ac:dyDescent="0.25">
      <c r="C5" s="8">
        <v>5</v>
      </c>
      <c r="D5" s="4">
        <v>6</v>
      </c>
    </row>
    <row r="6" spans="2:13" ht="15.75" thickBot="1" x14ac:dyDescent="0.3">
      <c r="C6" s="9">
        <v>5.05</v>
      </c>
      <c r="D6" s="3">
        <v>5.88</v>
      </c>
    </row>
    <row r="7" spans="2:13" ht="7.5" customHeight="1" thickTop="1" x14ac:dyDescent="0.25"/>
    <row r="8" spans="2:13" x14ac:dyDescent="0.25">
      <c r="C8" s="40" t="s">
        <v>43</v>
      </c>
      <c r="D8" s="40"/>
    </row>
    <row r="9" spans="2:13" x14ac:dyDescent="0.25">
      <c r="C9" s="38" t="s">
        <v>41</v>
      </c>
      <c r="D9" s="39">
        <v>2</v>
      </c>
    </row>
    <row r="10" spans="2:13" x14ac:dyDescent="0.25">
      <c r="C10" s="44" t="s">
        <v>46</v>
      </c>
      <c r="D10" s="46">
        <v>4.7499999999847429</v>
      </c>
    </row>
    <row r="11" spans="2:13" x14ac:dyDescent="0.25">
      <c r="C11" s="41" t="s">
        <v>44</v>
      </c>
      <c r="D11" s="45">
        <f>-2.4*D10+18</f>
        <v>6.6000000000366175</v>
      </c>
    </row>
    <row r="12" spans="2:13" x14ac:dyDescent="0.25">
      <c r="C12" s="42" t="s">
        <v>45</v>
      </c>
      <c r="D12" s="43">
        <f>(D10-D9)*D11</f>
        <v>18.150000000000002</v>
      </c>
    </row>
    <row r="13" spans="2:13" ht="12" customHeight="1" x14ac:dyDescent="0.25"/>
  </sheetData>
  <pageMargins left="0.511811024" right="0.511811024" top="0.78740157499999996" bottom="0.78740157499999996" header="0.31496062000000002" footer="0.31496062000000002"/>
  <pageSetup paperSize="9" orientation="portrait" horizontalDpi="4294967293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A5239-87CE-4FD2-BD6F-EDE3173EC133}">
  <dimension ref="B1:M13"/>
  <sheetViews>
    <sheetView showGridLines="0" tabSelected="1" zoomScaleNormal="100" workbookViewId="0">
      <selection activeCell="D15" sqref="D15"/>
    </sheetView>
  </sheetViews>
  <sheetFormatPr defaultRowHeight="15" x14ac:dyDescent="0.25"/>
  <cols>
    <col min="1" max="1" width="3.28515625" customWidth="1"/>
    <col min="2" max="2" width="2.28515625" customWidth="1"/>
    <col min="3" max="3" width="12.140625" bestFit="1" customWidth="1"/>
    <col min="4" max="4" width="8.140625" bestFit="1" customWidth="1"/>
    <col min="5" max="5" width="12" bestFit="1" customWidth="1"/>
    <col min="11" max="12" width="9.42578125" customWidth="1"/>
    <col min="13" max="13" width="7.5703125" customWidth="1"/>
  </cols>
  <sheetData>
    <row r="1" spans="2:13" ht="8.25" customHeight="1" x14ac:dyDescent="0.25"/>
    <row r="2" spans="2:13" ht="46.5" customHeight="1" thickBot="1" x14ac:dyDescent="0.3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2:13" ht="6.75" customHeight="1" x14ac:dyDescent="0.25"/>
    <row r="4" spans="2:13" ht="19.5" thickBot="1" x14ac:dyDescent="0.35">
      <c r="C4" s="2" t="s">
        <v>50</v>
      </c>
      <c r="D4" s="2" t="s">
        <v>0</v>
      </c>
      <c r="E4" s="2" t="s">
        <v>1</v>
      </c>
    </row>
    <row r="5" spans="2:13" s="47" customFormat="1" ht="15.75" customHeight="1" thickTop="1" x14ac:dyDescent="0.25">
      <c r="C5" s="48" t="s">
        <v>47</v>
      </c>
      <c r="D5" s="50">
        <v>1.5</v>
      </c>
      <c r="E5" s="4">
        <v>60</v>
      </c>
    </row>
    <row r="6" spans="2:13" s="47" customFormat="1" ht="15.75" customHeight="1" x14ac:dyDescent="0.25">
      <c r="C6" s="48" t="s">
        <v>48</v>
      </c>
      <c r="D6" s="50">
        <v>2</v>
      </c>
      <c r="E6" s="4">
        <v>51</v>
      </c>
    </row>
    <row r="7" spans="2:13" s="47" customFormat="1" ht="15.75" customHeight="1" thickBot="1" x14ac:dyDescent="0.3">
      <c r="C7" s="49" t="s">
        <v>49</v>
      </c>
      <c r="D7" s="51">
        <v>2.5</v>
      </c>
      <c r="E7" s="52">
        <v>20</v>
      </c>
    </row>
    <row r="8" spans="2:13" ht="15.75" thickTop="1" x14ac:dyDescent="0.25"/>
    <row r="9" spans="2:13" x14ac:dyDescent="0.25">
      <c r="C9" s="40" t="s">
        <v>43</v>
      </c>
      <c r="D9" s="40"/>
      <c r="E9" s="40"/>
    </row>
    <row r="10" spans="2:13" x14ac:dyDescent="0.25">
      <c r="C10" s="38" t="s">
        <v>51</v>
      </c>
      <c r="D10" s="38"/>
      <c r="E10" s="54">
        <v>0.9</v>
      </c>
    </row>
    <row r="11" spans="2:13" x14ac:dyDescent="0.25">
      <c r="C11" s="38" t="s">
        <v>52</v>
      </c>
      <c r="D11" s="38"/>
      <c r="E11" s="54">
        <v>2.03848686120355</v>
      </c>
    </row>
    <row r="12" spans="2:13" x14ac:dyDescent="0.25">
      <c r="C12" s="38" t="s">
        <v>1</v>
      </c>
      <c r="D12" s="38"/>
      <c r="E12" s="56">
        <f>-44*E11^2+136*E11-45</f>
        <v>49.395351058504787</v>
      </c>
    </row>
    <row r="13" spans="2:13" x14ac:dyDescent="0.25">
      <c r="C13" s="53" t="s">
        <v>42</v>
      </c>
      <c r="D13" s="53"/>
      <c r="E13" s="55">
        <f>E12*(E11-E10)</f>
        <v>56.235958184644574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U E A A B Q S w M E F A A C A A g A 2 H v a T q b 1 k o 2 n A A A A + A A A A B I A H A B D b 2 5 m a W c v U G F j a 2 F n Z S 5 4 b W w g o h g A K K A U A A A A A A A A A A A A A A A A A A A A A A A A A A A A h Y 9 N D o I w G A W v Q r q n L Q i o 5 K M k u p X E a G L c N l C h E Q q h x X I 3 F x 7 J K 0 j i 7 8 7 l m 8 x i 3 v 1 6 g 3 R s a u c i e i 1 b l S A P U + Q I l b e F V G W C B n N y F y h l s O X 5 m Z f C m W S l 4 1 E X C a q M 6 W J C r L X Y z n D b l 8 S n 1 C P H b L P P K 9 F w 9 J H l f 9 m V S h u u c o E Y H J 4 x z M f R E o d B N M d B 6 A F 5 Y 8 i k + i r + V I w p k B 8 I 6 6 E 2 Q y 9 Y Z 9 z V D s h 7 A n m 9 Y A 9 Q S w M E F A A C A A g A 2 H v a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h 7 2 k 4 Z u N q E z A E A A O U F A A A T A B w A R m 9 y b X V s Y X M v U 2 V j d G l v b j E u b S C i G A A o o B Q A A A A A A A A A A A A A A A A A A A A A A A A A A A D d U 1 F r 2 z A Q f g / k P w j 3 x Q b P O O l S x o o f X C d h G 3 W T L d 5 T P Y x q X 1 d t i l R 0 5 x A T 8 n s G + x v 9 Y 5 W d h n Y 0 6 + N g 1 Y N O + u 4 4 f f f p D q E k o R V b 7 O z g t N / r 9 / C G G 6 j Y k R M O C q l / 8 O J a E E e H R U w C 9 X v M r q l W B B Z I c B W M d V k v Q Z E 7 F R K C p P U o Q t d J 3 u d f E Q z m X F U G 8 p m C s R E r y P f x G v P 5 l 9 m n S T Z b 5 C m Q r j S y y Z q 3 e F I b 3 J t w e F y k 3 P w E E u p 7 E S s u G x I l 5 j G J l a h 4 B c i 6 O J b G e a q r W m r 2 k b 2 x m U q Q + R l H w M J 6 / i g l K H H l e P 7 l G K R Y C g I T O a e O z x I t 6 6 X C 6 K 3 P J q r U l X 0 v O h m F 4 c B n n 2 t N s K B G Q v R 4 D C 6 0 g m + e v 5 P k y E n 4 F d z 9 4 v L G F j I 3 e q k t P 9 3 p l v E r G 9 5 h B B / A k j b o d h r 6 7 P I B j q V c l F x y g x G Z + m n e T N x q F k v L k 1 f 6 M V 1 m u M J r b Z Y 7 3 l l z C + j + l Y W / 2 T j 2 W t X U X h j Z a E a w p q 3 P N k 5 6 9 / s 5 e G 7 1 e g b O j U 2 u W 7 F q Y 0 C V T d C + u 9 1 6 / Z 5 Q h w m / 0 F P M H X o H + 2 p X 4 d T S f / g U d 3 M u F G A H n Q n F T f M f t R u t y b Y b U 7 W U + / 3 d K P S e i t Y V / q J S x 4 e V e v U T O B i O h q 9 s A P / x / N 0 D U E s B A i 0 A F A A C A A g A 2 H v a T q b 1 k o 2 n A A A A + A A A A B I A A A A A A A A A A A A A A A A A A A A A A E N v b m Z p Z y 9 Q Y W N r Y W d l L n h t b F B L A Q I t A B Q A A g A I A N h 7 2 k 4 P y u m r p A A A A O k A A A A T A A A A A A A A A A A A A A A A A P M A A A B b Q 2 9 u d G V u d F 9 U e X B l c 1 0 u e G 1 s U E s B A i 0 A F A A C A A g A 2 H v a T h m 4 2 o T M A Q A A 5 Q U A A B M A A A A A A A A A A A A A A A A A 5 A E A A E Z v c m 1 1 b G F z L 1 N l Y 3 R p b 2 4 x L m 1 Q S w U G A A A A A A M A A w D C A A A A /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C x k A A A A A A A D p G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M D F f b G 9 q Y V 9 m a X R h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M j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Y t M D R U M T U 6 N T I 6 M z Y u M D M 2 M D U w N V o i I C 8 + P E V u d H J 5 I F R 5 c G U 9 I k Z p b G x D b 2 x 1 b W 5 U e X B l c y I g V m F s d W U 9 I n N C Z 1 l H R V E 9 P S I g L z 4 8 R W 5 0 c n k g V H l w Z T 0 i R m l s b E N v b H V t b k 5 h b W V z I i B W Y W x 1 Z T 0 i c 1 s m c X V v d D t Q c m 9 k d X R v c y Z x d W 9 0 O y w m c X V v d D t N w 6 p z J n F 1 b 3 Q 7 L C Z x d W 9 0 O 0 x v a m E m c X V v d D s s J n F 1 b 3 Q 7 U H J l w 6 d v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D F f b G 9 q Y V 9 m a X R h c y 9 U a X B v I E F s d G V y Y W R v L n t Q c m 9 k d X R v c y w w f S Z x d W 9 0 O y w m c X V v d D t T Z W N 0 a W 9 u M S 8 w M V 9 s b 2 p h X 2 Z p d G F z L 1 R p c G 8 g Q W x 0 Z X J h Z G 8 u e 0 3 D q n M s M X 0 m c X V v d D s s J n F 1 b 3 Q 7 U 2 V j d G l v b j E v M D F f b G 9 q Y V 9 m a X R h c y 9 U a X B v I E F s d G V y Y W R v L n t M b 2 p h L D J 9 J n F 1 b 3 Q 7 L C Z x d W 9 0 O 1 N l Y 3 R p b 2 4 x L z A x X 2 x v a m F f Z m l 0 Y X M v V G l w b y B B b H R l c m F k b y 5 7 U H J l w 6 d v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z A x X 2 x v a m F f Z m l 0 Y X M v V G l w b y B B b H R l c m F k b y 5 7 U H J v Z H V 0 b 3 M s M H 0 m c X V v d D s s J n F 1 b 3 Q 7 U 2 V j d G l v b j E v M D F f b G 9 q Y V 9 m a X R h c y 9 U a X B v I E F s d G V y Y W R v L n t N w 6 p z L D F 9 J n F 1 b 3 Q 7 L C Z x d W 9 0 O 1 N l Y 3 R p b 2 4 x L z A x X 2 x v a m F f Z m l 0 Y X M v V G l w b y B B b H R l c m F k b y 5 7 T G 9 q Y S w y f S Z x d W 9 0 O y w m c X V v d D t T Z W N 0 a W 9 u M S 8 w M V 9 s b 2 p h X 2 Z p d G F z L 1 R p c G 8 g Q W x 0 Z X J h Z G 8 u e 1 B y Z c O n b y w z f S Z x d W 9 0 O 1 0 s J n F 1 b 3 Q 7 U m V s Y X R p b 2 5 z a G l w S W 5 m b y Z x d W 9 0 O z p b X X 0 i I C 8 + P E V u d H J 5 I F R 5 c G U 9 I k 5 h d m l n Y X R p b 2 5 T d G V w T m F t Z S I g V m F s d W U 9 I n N O Y X Z l Z 2 H D p 8 O j b y I g L z 4 8 L 1 N 0 Y W J s Z U V u d H J p Z X M + P C 9 J d G V t P j x J d G V t P j x J d G V t T G 9 j Y X R p b 2 4 + P E l 0 Z W 1 U e X B l P k Z v c m 1 1 b G E 8 L 0 l 0 Z W 1 U e X B l P j x J d G V t U G F 0 a D 5 T Z W N 0 a W 9 u M S 8 w M V 9 s b 2 p h X 2 Z p d G F z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F f b G 9 q Y V 9 m a X R h c y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F f b G 9 q Y V 9 m a X R h c y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V 9 s b 2 p h X 2 Z p d G F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y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i 0 w N F Q x N z o 0 N j o z N y 4 w M z Q 2 M T c 0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A x X 2 x v a m F f Z m l 0 Y X M g K D I p L 0 Z v b n R l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z A x X 2 x v a m F f Z m l 0 Y X M g K D I p L 0 Z v b n R l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w M V 9 s b 2 p h X 2 Z p d G F z J T I w K D I p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F f b G 9 q Y V 9 m a X R h c y U y M C g z K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Z W d h w 6 f D o 2 8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y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i 0 w N F Q x O D o w M D o 1 N i 4 1 M z U 3 O D E x W i I g L z 4 8 R W 5 0 c n k g V H l w Z T 0 i R m l s b E N v b H V t b l R 5 c G V z I i B W Y W x 1 Z T 0 i c 0 J n W U d F U T 0 9 I i A v P j x F b n R y e S B U e X B l P S J G a W x s Q 2 9 s d W 1 u T m F t Z X M i I F Z h b H V l P S J z W y Z x d W 9 0 O 1 B y b 2 R 1 d G 8 m c X V v d D s s J n F 1 b 3 Q 7 T c O q c y Z x d W 9 0 O y w m c X V v d D t M b 2 p h J n F 1 b 3 Q 7 L C Z x d W 9 0 O 1 B y Z c O n b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A x X 2 x v a m F f Z m l 0 Y X M g K D M p L 1 R p c G 8 g Q W x 0 Z X J h Z G 8 u e 1 B y b 2 R 1 d G 8 s M H 0 m c X V v d D s s J n F 1 b 3 Q 7 U 2 V j d G l v b j E v M D F f b G 9 q Y V 9 m a X R h c y A o M y k v V G l w b y B B b H R l c m F k b y 5 7 T c O q c y w x f S Z x d W 9 0 O y w m c X V v d D t T Z W N 0 a W 9 u M S 8 w M V 9 s b 2 p h X 2 Z p d G F z I C g z K S 9 U a X B v I E F s d G V y Y W R v L n t M b 2 p h L D J 9 J n F 1 b 3 Q 7 L C Z x d W 9 0 O 1 N l Y 3 R p b 2 4 x L z A x X 2 x v a m F f Z m l 0 Y X M g K D M p L 1 R p c G 8 g Q W x 0 Z X J h Z G 8 u e 1 B y Z c O n b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8 w M V 9 s b 2 p h X 2 Z p d G F z I C g z K S 9 U a X B v I E F s d G V y Y W R v L n t Q c m 9 k d X R v L D B 9 J n F 1 b 3 Q 7 L C Z x d W 9 0 O 1 N l Y 3 R p b 2 4 x L z A x X 2 x v a m F f Z m l 0 Y X M g K D M p L 1 R p c G 8 g Q W x 0 Z X J h Z G 8 u e 0 3 D q n M s M X 0 m c X V v d D s s J n F 1 b 3 Q 7 U 2 V j d G l v b j E v M D F f b G 9 q Y V 9 m a X R h c y A o M y k v V G l w b y B B b H R l c m F k b y 5 7 T G 9 q Y S w y f S Z x d W 9 0 O y w m c X V v d D t T Z W N 0 a W 9 u M S 8 w M V 9 s b 2 p h X 2 Z p d G F z I C g z K S 9 U a X B v I E F s d G V y Y W R v L n t Q c m X D p 2 8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A x X 2 x v a m F f Z m l 0 Y X M l M j A o M y k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V 9 s b 2 p h X 2 Z p d G F z J T I w K D M p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V 9 s b 2 p h X 2 Z p d G F z J T I w K D M p L 1 R p c G 8 l M j B B b H R l c m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f p A 4 C o k R S b G m z N M E g 7 J c A A A A A A I A A A A A A B B m A A A A A Q A A I A A A A B b p A Z D J R K 0 a L e 3 N F E 6 H v Y B z 2 3 / w + v 7 N T A q 0 p I B Z l O G q A A A A A A 6 A A A A A A g A A I A A A A D I B 1 8 F i / 7 B c O e M X H 3 C m n 0 T F a 0 + L G B 5 K + a Z D E b v E s n B 0 U A A A A H f Q w q h A c F J 9 s 5 T Y y 1 T 8 K Z D a C X l 3 c R V I X w y a r d E y W T A Y V V h A N w n P u x Q x V 7 N 7 p D w q G 3 K Z 3 E a y q s w j c W o L h i C w + K C z Q y 2 S H M L V u 2 o g E 1 e m M W D Q Q A A A A E O 5 f N k v o z L r d n t 4 I M G H N 5 f C l 9 + w r P 5 3 S 8 0 e P k y H 6 A o a X S c l i k p m A j 7 g F g M z x d p h N c g f r t J C w p C T a J L m X i G W P r U = < / D a t a M a s h u p > 
</file>

<file path=customXml/itemProps1.xml><?xml version="1.0" encoding="utf-8"?>
<ds:datastoreItem xmlns:ds="http://schemas.openxmlformats.org/officeDocument/2006/customXml" ds:itemID="{9589ABD1-FF8A-496B-9AEA-D6371FD8E79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Linear</vt:lpstr>
      <vt:lpstr>Power</vt:lpstr>
      <vt:lpstr>Calculo da EPD</vt:lpstr>
      <vt:lpstr>Solver</vt:lpstr>
      <vt:lpstr>Solver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Santos</dc:creator>
  <cp:lastModifiedBy>André Santos</cp:lastModifiedBy>
  <dcterms:created xsi:type="dcterms:W3CDTF">2019-06-04T15:52:03Z</dcterms:created>
  <dcterms:modified xsi:type="dcterms:W3CDTF">2019-08-30T02:10:50Z</dcterms:modified>
</cp:coreProperties>
</file>