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II - Pricing\"/>
    </mc:Choice>
  </mc:AlternateContent>
  <xr:revisionPtr revIDLastSave="0" documentId="13_ncr:1_{BCF9F955-C621-4DED-9BC7-56895B635198}" xr6:coauthVersionLast="44" xr6:coauthVersionMax="44" xr10:uidLastSave="{00000000-0000-0000-0000-000000000000}"/>
  <bookViews>
    <workbookView xWindow="-120" yWindow="-120" windowWidth="20730" windowHeight="11160" activeTab="1" xr2:uid="{F82D0A06-CCE5-4E58-80CD-4C6DCF6ECEA1}"/>
  </bookViews>
  <sheets>
    <sheet name="pacotes" sheetId="3" r:id="rId1"/>
    <sheet name="Modelo" sheetId="22" r:id="rId2"/>
    <sheet name="Solução 2" sheetId="24" r:id="rId3"/>
  </sheets>
  <definedNames>
    <definedName name="solver_adj" localSheetId="1" hidden="1">Modelo!$K$4:$Q$4</definedName>
    <definedName name="solver_adj" localSheetId="2" hidden="1">'Solução 2'!$K$4:$Q$4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Modelo!$K$4</definedName>
    <definedName name="solver_lhs1" localSheetId="2" hidden="1">'Solução 2'!$K$4</definedName>
    <definedName name="solver_lhs2" localSheetId="1" hidden="1">Modelo!$K$4:$Q$4</definedName>
    <definedName name="solver_lhs2" localSheetId="2" hidden="1">'Solução 2'!$K$4:$Q$4</definedName>
    <definedName name="solver_lhs3" localSheetId="1" hidden="1">Modelo!$K$4:$Q$4</definedName>
    <definedName name="solver_lhs3" localSheetId="2" hidden="1">'Solução 2'!$K$4:$Q$4</definedName>
    <definedName name="solver_lhs4" localSheetId="2" hidden="1">'Solução 2'!$K$4:$Q$4</definedName>
    <definedName name="solver_mip" localSheetId="1" hidden="1">50000000</definedName>
    <definedName name="solver_mip" localSheetId="2" hidden="1">50000000</definedName>
    <definedName name="solver_mni" localSheetId="1" hidden="1">300</definedName>
    <definedName name="solver_mni" localSheetId="2" hidden="1">300</definedName>
    <definedName name="solver_mrt" localSheetId="1" hidden="1">0.5</definedName>
    <definedName name="solver_mrt" localSheetId="2" hidden="1">0.5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50000000</definedName>
    <definedName name="solver_nod" localSheetId="2" hidden="1">50000000</definedName>
    <definedName name="solver_num" localSheetId="1" hidden="1">3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Modelo!$H$3</definedName>
    <definedName name="solver_opt" localSheetId="2" hidden="1">'Solução 2'!$H$3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el3" localSheetId="1" hidden="1">3</definedName>
    <definedName name="solver_rel3" localSheetId="2" hidden="1">3</definedName>
    <definedName name="solver_rel4" localSheetId="2" hidden="1">3</definedName>
    <definedName name="solver_rhs1" localSheetId="1" hidden="1">Modelo!$N$4</definedName>
    <definedName name="solver_rhs1" localSheetId="2" hidden="1">'Solução 2'!$N$4</definedName>
    <definedName name="solver_rhs2" localSheetId="1" hidden="1">100</definedName>
    <definedName name="solver_rhs2" localSheetId="2" hidden="1">100</definedName>
    <definedName name="solver_rhs3" localSheetId="1" hidden="1">35</definedName>
    <definedName name="solver_rhs3" localSheetId="2" hidden="1">0</definedName>
    <definedName name="solver_rhs4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3600</definedName>
    <definedName name="solver_tim" localSheetId="2" hidden="1">3600</definedName>
    <definedName name="solver_tol" localSheetId="1" hidden="1">0.0005</definedName>
    <definedName name="solver_tol" localSheetId="2" hidden="1">0.0005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K7" i="22"/>
  <c r="L7" i="22"/>
  <c r="M7" i="22"/>
  <c r="N7" i="22"/>
  <c r="O7" i="22"/>
  <c r="P7" i="22"/>
  <c r="Q7" i="22"/>
  <c r="K8" i="22"/>
  <c r="L8" i="22"/>
  <c r="M8" i="22"/>
  <c r="N8" i="22"/>
  <c r="O8" i="22"/>
  <c r="P8" i="22"/>
  <c r="Q8" i="22"/>
  <c r="K9" i="22"/>
  <c r="L9" i="22"/>
  <c r="M9" i="22"/>
  <c r="N9" i="22"/>
  <c r="O9" i="22"/>
  <c r="P9" i="22"/>
  <c r="Q9" i="22"/>
  <c r="K10" i="22"/>
  <c r="L10" i="22"/>
  <c r="M10" i="22"/>
  <c r="N10" i="22"/>
  <c r="O10" i="22"/>
  <c r="P10" i="22"/>
  <c r="Q10" i="22"/>
  <c r="K11" i="22"/>
  <c r="L11" i="22"/>
  <c r="M11" i="22"/>
  <c r="N11" i="22"/>
  <c r="O11" i="22"/>
  <c r="P11" i="22"/>
  <c r="Q11" i="22"/>
  <c r="K12" i="22"/>
  <c r="L12" i="22"/>
  <c r="M12" i="22"/>
  <c r="N12" i="22"/>
  <c r="O12" i="22"/>
  <c r="P12" i="22"/>
  <c r="Q12" i="22"/>
  <c r="K13" i="22"/>
  <c r="L13" i="22"/>
  <c r="M13" i="22"/>
  <c r="N13" i="22"/>
  <c r="O13" i="22"/>
  <c r="P13" i="22"/>
  <c r="Q13" i="22"/>
  <c r="K14" i="22"/>
  <c r="L14" i="22"/>
  <c r="M14" i="22"/>
  <c r="N14" i="22"/>
  <c r="O14" i="22"/>
  <c r="P14" i="22"/>
  <c r="Q14" i="22"/>
  <c r="K15" i="22"/>
  <c r="L15" i="22"/>
  <c r="M15" i="22"/>
  <c r="N15" i="22"/>
  <c r="O15" i="22"/>
  <c r="P15" i="22"/>
  <c r="Q15" i="22"/>
  <c r="K16" i="22"/>
  <c r="L16" i="22"/>
  <c r="M16" i="22"/>
  <c r="N16" i="22"/>
  <c r="O16" i="22"/>
  <c r="P16" i="22"/>
  <c r="Q16" i="22"/>
  <c r="K17" i="22"/>
  <c r="L17" i="22"/>
  <c r="M17" i="22"/>
  <c r="N17" i="22"/>
  <c r="O17" i="22"/>
  <c r="P17" i="22"/>
  <c r="Q17" i="22"/>
  <c r="K18" i="22"/>
  <c r="L18" i="22"/>
  <c r="M18" i="22"/>
  <c r="N18" i="22"/>
  <c r="O18" i="22"/>
  <c r="P18" i="22"/>
  <c r="Q18" i="22"/>
  <c r="K19" i="22"/>
  <c r="L19" i="22"/>
  <c r="M19" i="22"/>
  <c r="N19" i="22"/>
  <c r="O19" i="22"/>
  <c r="P19" i="22"/>
  <c r="Q19" i="22"/>
  <c r="K20" i="22"/>
  <c r="L20" i="22"/>
  <c r="M20" i="22"/>
  <c r="N20" i="22"/>
  <c r="O20" i="22"/>
  <c r="P20" i="22"/>
  <c r="Q20" i="22"/>
  <c r="K21" i="22"/>
  <c r="L21" i="22"/>
  <c r="M21" i="22"/>
  <c r="N21" i="22"/>
  <c r="O21" i="22"/>
  <c r="P21" i="22"/>
  <c r="Q21" i="22"/>
  <c r="K22" i="22"/>
  <c r="L22" i="22"/>
  <c r="M22" i="22"/>
  <c r="N22" i="22"/>
  <c r="O22" i="22"/>
  <c r="P22" i="22"/>
  <c r="Q22" i="22"/>
  <c r="K23" i="22"/>
  <c r="L23" i="22"/>
  <c r="M23" i="22"/>
  <c r="N23" i="22"/>
  <c r="O23" i="22"/>
  <c r="P23" i="22"/>
  <c r="Q23" i="22"/>
  <c r="K24" i="22"/>
  <c r="L24" i="22"/>
  <c r="M24" i="22"/>
  <c r="N24" i="22"/>
  <c r="O24" i="22"/>
  <c r="P24" i="22"/>
  <c r="Q24" i="22"/>
  <c r="K25" i="22"/>
  <c r="L25" i="22"/>
  <c r="M25" i="22"/>
  <c r="N25" i="22"/>
  <c r="O25" i="22"/>
  <c r="P25" i="22"/>
  <c r="Q25" i="22"/>
  <c r="K26" i="22"/>
  <c r="L26" i="22"/>
  <c r="M26" i="22"/>
  <c r="N26" i="22"/>
  <c r="O26" i="22"/>
  <c r="P26" i="22"/>
  <c r="Q26" i="22"/>
  <c r="K27" i="22"/>
  <c r="L27" i="22"/>
  <c r="M27" i="22"/>
  <c r="N27" i="22"/>
  <c r="O27" i="22"/>
  <c r="P27" i="22"/>
  <c r="Q27" i="22"/>
  <c r="K28" i="22"/>
  <c r="L28" i="22"/>
  <c r="M28" i="22"/>
  <c r="N28" i="22"/>
  <c r="O28" i="22"/>
  <c r="P28" i="22"/>
  <c r="Q28" i="22"/>
  <c r="K29" i="22"/>
  <c r="L29" i="22"/>
  <c r="M29" i="22"/>
  <c r="N29" i="22"/>
  <c r="O29" i="22"/>
  <c r="P29" i="22"/>
  <c r="Q29" i="22"/>
  <c r="K30" i="22"/>
  <c r="L30" i="22"/>
  <c r="M30" i="22"/>
  <c r="N30" i="22"/>
  <c r="O30" i="22"/>
  <c r="P30" i="22"/>
  <c r="Q30" i="22"/>
  <c r="K31" i="22"/>
  <c r="L31" i="22"/>
  <c r="M31" i="22"/>
  <c r="N31" i="22"/>
  <c r="O31" i="22"/>
  <c r="P31" i="22"/>
  <c r="Q31" i="22"/>
  <c r="K32" i="22"/>
  <c r="L32" i="22"/>
  <c r="M32" i="22"/>
  <c r="N32" i="22"/>
  <c r="O32" i="22"/>
  <c r="P32" i="22"/>
  <c r="Q32" i="22"/>
  <c r="K33" i="22"/>
  <c r="L33" i="22"/>
  <c r="M33" i="22"/>
  <c r="N33" i="22"/>
  <c r="O33" i="22"/>
  <c r="P33" i="22"/>
  <c r="Q33" i="22"/>
  <c r="K34" i="22"/>
  <c r="L34" i="22"/>
  <c r="M34" i="22"/>
  <c r="N34" i="22"/>
  <c r="O34" i="22"/>
  <c r="P34" i="22"/>
  <c r="Q34" i="22"/>
  <c r="K35" i="22"/>
  <c r="L35" i="22"/>
  <c r="M35" i="22"/>
  <c r="N35" i="22"/>
  <c r="O35" i="22"/>
  <c r="P35" i="22"/>
  <c r="Q35" i="22"/>
  <c r="K36" i="22"/>
  <c r="L36" i="22"/>
  <c r="M36" i="22"/>
  <c r="N36" i="22"/>
  <c r="O36" i="22"/>
  <c r="P36" i="22"/>
  <c r="Q36" i="22"/>
  <c r="K37" i="22"/>
  <c r="L37" i="22"/>
  <c r="M37" i="22"/>
  <c r="N37" i="22"/>
  <c r="O37" i="22"/>
  <c r="P37" i="22"/>
  <c r="Q37" i="22"/>
  <c r="K38" i="22"/>
  <c r="L38" i="22"/>
  <c r="M38" i="22"/>
  <c r="N38" i="22"/>
  <c r="O38" i="22"/>
  <c r="P38" i="22"/>
  <c r="Q38" i="22"/>
  <c r="K39" i="22"/>
  <c r="L39" i="22"/>
  <c r="M39" i="22"/>
  <c r="N39" i="22"/>
  <c r="O39" i="22"/>
  <c r="P39" i="22"/>
  <c r="Q39" i="22"/>
  <c r="K40" i="22"/>
  <c r="L40" i="22"/>
  <c r="M40" i="22"/>
  <c r="N40" i="22"/>
  <c r="O40" i="22"/>
  <c r="P40" i="22"/>
  <c r="Q40" i="22"/>
  <c r="K41" i="22"/>
  <c r="L41" i="22"/>
  <c r="M41" i="22"/>
  <c r="N41" i="22"/>
  <c r="O41" i="22"/>
  <c r="P41" i="22"/>
  <c r="Q41" i="22"/>
  <c r="K42" i="22"/>
  <c r="L42" i="22"/>
  <c r="M42" i="22"/>
  <c r="N42" i="22"/>
  <c r="O42" i="22"/>
  <c r="P42" i="22"/>
  <c r="Q42" i="22"/>
  <c r="K43" i="22"/>
  <c r="L43" i="22"/>
  <c r="M43" i="22"/>
  <c r="N43" i="22"/>
  <c r="O43" i="22"/>
  <c r="P43" i="22"/>
  <c r="Q43" i="22"/>
  <c r="K44" i="22"/>
  <c r="L44" i="22"/>
  <c r="M44" i="22"/>
  <c r="N44" i="22"/>
  <c r="O44" i="22"/>
  <c r="P44" i="22"/>
  <c r="Q44" i="22"/>
  <c r="K45" i="22"/>
  <c r="L45" i="22"/>
  <c r="M45" i="22"/>
  <c r="N45" i="22"/>
  <c r="O45" i="22"/>
  <c r="P45" i="22"/>
  <c r="Q45" i="22"/>
  <c r="K46" i="22"/>
  <c r="L46" i="22"/>
  <c r="M46" i="22"/>
  <c r="N46" i="22"/>
  <c r="O46" i="22"/>
  <c r="P46" i="22"/>
  <c r="Q46" i="22"/>
  <c r="K47" i="22"/>
  <c r="L47" i="22"/>
  <c r="M47" i="22"/>
  <c r="N47" i="22"/>
  <c r="O47" i="22"/>
  <c r="P47" i="22"/>
  <c r="Q47" i="22"/>
  <c r="K48" i="22"/>
  <c r="L48" i="22"/>
  <c r="M48" i="22"/>
  <c r="N48" i="22"/>
  <c r="O48" i="22"/>
  <c r="P48" i="22"/>
  <c r="Q48" i="22"/>
  <c r="K49" i="22"/>
  <c r="L49" i="22"/>
  <c r="M49" i="22"/>
  <c r="N49" i="22"/>
  <c r="O49" i="22"/>
  <c r="P49" i="22"/>
  <c r="Q49" i="22"/>
  <c r="K50" i="22"/>
  <c r="L50" i="22"/>
  <c r="M50" i="22"/>
  <c r="N50" i="22"/>
  <c r="O50" i="22"/>
  <c r="P50" i="22"/>
  <c r="Q50" i="22"/>
  <c r="K51" i="22"/>
  <c r="L51" i="22"/>
  <c r="M51" i="22"/>
  <c r="N51" i="22"/>
  <c r="O51" i="22"/>
  <c r="P51" i="22"/>
  <c r="Q51" i="22"/>
  <c r="K52" i="22"/>
  <c r="L52" i="22"/>
  <c r="M52" i="22"/>
  <c r="N52" i="22"/>
  <c r="O52" i="22"/>
  <c r="P52" i="22"/>
  <c r="Q52" i="22"/>
  <c r="K53" i="22"/>
  <c r="L53" i="22"/>
  <c r="M53" i="22"/>
  <c r="N53" i="22"/>
  <c r="O53" i="22"/>
  <c r="P53" i="22"/>
  <c r="Q53" i="22"/>
  <c r="K54" i="22"/>
  <c r="L54" i="22"/>
  <c r="M54" i="22"/>
  <c r="N54" i="22"/>
  <c r="O54" i="22"/>
  <c r="P54" i="22"/>
  <c r="Q54" i="22"/>
  <c r="K55" i="22"/>
  <c r="L55" i="22"/>
  <c r="M55" i="22"/>
  <c r="N55" i="22"/>
  <c r="O55" i="22"/>
  <c r="P55" i="22"/>
  <c r="Q55" i="22"/>
  <c r="K56" i="22"/>
  <c r="L56" i="22"/>
  <c r="M56" i="22"/>
  <c r="N56" i="22"/>
  <c r="O56" i="22"/>
  <c r="P56" i="22"/>
  <c r="Q56" i="22"/>
  <c r="K57" i="22"/>
  <c r="L57" i="22"/>
  <c r="M57" i="22"/>
  <c r="N57" i="22"/>
  <c r="O57" i="22"/>
  <c r="P57" i="22"/>
  <c r="Q57" i="22"/>
  <c r="K58" i="22"/>
  <c r="L58" i="22"/>
  <c r="M58" i="22"/>
  <c r="N58" i="22"/>
  <c r="O58" i="22"/>
  <c r="P58" i="22"/>
  <c r="Q58" i="22"/>
  <c r="K59" i="22"/>
  <c r="L59" i="22"/>
  <c r="M59" i="22"/>
  <c r="N59" i="22"/>
  <c r="O59" i="22"/>
  <c r="P59" i="22"/>
  <c r="Q59" i="22"/>
  <c r="K60" i="22"/>
  <c r="L60" i="22"/>
  <c r="M60" i="22"/>
  <c r="N60" i="22"/>
  <c r="O60" i="22"/>
  <c r="P60" i="22"/>
  <c r="Q60" i="22"/>
  <c r="K61" i="22"/>
  <c r="L61" i="22"/>
  <c r="M61" i="22"/>
  <c r="N61" i="22"/>
  <c r="O61" i="22"/>
  <c r="P61" i="22"/>
  <c r="Q61" i="22"/>
  <c r="K62" i="22"/>
  <c r="L62" i="22"/>
  <c r="M62" i="22"/>
  <c r="N62" i="22"/>
  <c r="O62" i="22"/>
  <c r="P62" i="22"/>
  <c r="Q62" i="22"/>
  <c r="K63" i="22"/>
  <c r="L63" i="22"/>
  <c r="M63" i="22"/>
  <c r="N63" i="22"/>
  <c r="O63" i="22"/>
  <c r="P63" i="22"/>
  <c r="Q63" i="22"/>
  <c r="K64" i="22"/>
  <c r="L64" i="22"/>
  <c r="M64" i="22"/>
  <c r="N64" i="22"/>
  <c r="O64" i="22"/>
  <c r="P64" i="22"/>
  <c r="Q64" i="22"/>
  <c r="K65" i="22"/>
  <c r="L65" i="22"/>
  <c r="M65" i="22"/>
  <c r="N65" i="22"/>
  <c r="O65" i="22"/>
  <c r="P65" i="22"/>
  <c r="Q65" i="22"/>
  <c r="K66" i="22"/>
  <c r="L66" i="22"/>
  <c r="M66" i="22"/>
  <c r="N66" i="22"/>
  <c r="O66" i="22"/>
  <c r="P66" i="22"/>
  <c r="Q66" i="22"/>
  <c r="K67" i="22"/>
  <c r="L67" i="22"/>
  <c r="M67" i="22"/>
  <c r="N67" i="22"/>
  <c r="O67" i="22"/>
  <c r="P67" i="22"/>
  <c r="Q67" i="22"/>
  <c r="K68" i="22"/>
  <c r="L68" i="22"/>
  <c r="M68" i="22"/>
  <c r="N68" i="22"/>
  <c r="O68" i="22"/>
  <c r="P68" i="22"/>
  <c r="Q68" i="22"/>
  <c r="K69" i="22"/>
  <c r="L69" i="22"/>
  <c r="M69" i="22"/>
  <c r="N69" i="22"/>
  <c r="O69" i="22"/>
  <c r="P69" i="22"/>
  <c r="Q69" i="22"/>
  <c r="K70" i="22"/>
  <c r="L70" i="22"/>
  <c r="M70" i="22"/>
  <c r="N70" i="22"/>
  <c r="O70" i="22"/>
  <c r="P70" i="22"/>
  <c r="Q70" i="22"/>
  <c r="K71" i="22"/>
  <c r="L71" i="22"/>
  <c r="M71" i="22"/>
  <c r="N71" i="22"/>
  <c r="O71" i="22"/>
  <c r="P71" i="22"/>
  <c r="Q71" i="22"/>
  <c r="K72" i="22"/>
  <c r="L72" i="22"/>
  <c r="M72" i="22"/>
  <c r="N72" i="22"/>
  <c r="O72" i="22"/>
  <c r="P72" i="22"/>
  <c r="Q72" i="22"/>
  <c r="K73" i="22"/>
  <c r="L73" i="22"/>
  <c r="M73" i="22"/>
  <c r="N73" i="22"/>
  <c r="O73" i="22"/>
  <c r="P73" i="22"/>
  <c r="Q73" i="22"/>
  <c r="K74" i="22"/>
  <c r="L74" i="22"/>
  <c r="M74" i="22"/>
  <c r="N74" i="22"/>
  <c r="O74" i="22"/>
  <c r="P74" i="22"/>
  <c r="Q74" i="22"/>
  <c r="K75" i="22"/>
  <c r="L75" i="22"/>
  <c r="M75" i="22"/>
  <c r="N75" i="22"/>
  <c r="O75" i="22"/>
  <c r="P75" i="22"/>
  <c r="Q75" i="22"/>
  <c r="K76" i="22"/>
  <c r="L76" i="22"/>
  <c r="M76" i="22"/>
  <c r="N76" i="22"/>
  <c r="O76" i="22"/>
  <c r="P76" i="22"/>
  <c r="Q76" i="22"/>
  <c r="K77" i="22"/>
  <c r="L77" i="22"/>
  <c r="M77" i="22"/>
  <c r="N77" i="22"/>
  <c r="O77" i="22"/>
  <c r="P77" i="22"/>
  <c r="Q77" i="22"/>
  <c r="K78" i="22"/>
  <c r="L78" i="22"/>
  <c r="M78" i="22"/>
  <c r="N78" i="22"/>
  <c r="O78" i="22"/>
  <c r="P78" i="22"/>
  <c r="Q78" i="22"/>
  <c r="K79" i="22"/>
  <c r="L79" i="22"/>
  <c r="M79" i="22"/>
  <c r="N79" i="22"/>
  <c r="O79" i="22"/>
  <c r="P79" i="22"/>
  <c r="Q79" i="22"/>
  <c r="K80" i="22"/>
  <c r="L80" i="22"/>
  <c r="M80" i="22"/>
  <c r="N80" i="22"/>
  <c r="O80" i="22"/>
  <c r="P80" i="22"/>
  <c r="Q80" i="22"/>
  <c r="K81" i="22"/>
  <c r="L81" i="22"/>
  <c r="M81" i="22"/>
  <c r="N81" i="22"/>
  <c r="O81" i="22"/>
  <c r="P81" i="22"/>
  <c r="Q81" i="22"/>
  <c r="K82" i="22"/>
  <c r="L82" i="22"/>
  <c r="M82" i="22"/>
  <c r="N82" i="22"/>
  <c r="O82" i="22"/>
  <c r="P82" i="22"/>
  <c r="Q82" i="22"/>
  <c r="O6" i="22"/>
  <c r="P6" i="22"/>
  <c r="Q6" i="22"/>
  <c r="N6" i="22"/>
  <c r="M6" i="22"/>
  <c r="L6" i="22"/>
  <c r="K6" i="22"/>
  <c r="F66" i="22" l="1"/>
  <c r="G66" i="22" s="1"/>
  <c r="H66" i="22" s="1"/>
  <c r="F42" i="22"/>
  <c r="G42" i="22" s="1"/>
  <c r="H42" i="22" s="1"/>
  <c r="F38" i="22"/>
  <c r="G38" i="22" s="1"/>
  <c r="H38" i="22" s="1"/>
  <c r="F34" i="22"/>
  <c r="G34" i="22" s="1"/>
  <c r="H34" i="22" s="1"/>
  <c r="F30" i="22"/>
  <c r="G30" i="22" s="1"/>
  <c r="H30" i="22" s="1"/>
  <c r="F26" i="22"/>
  <c r="G26" i="22" s="1"/>
  <c r="H26" i="22" s="1"/>
  <c r="F22" i="22"/>
  <c r="G22" i="22" s="1"/>
  <c r="H22" i="22" s="1"/>
  <c r="F18" i="22"/>
  <c r="G18" i="22" s="1"/>
  <c r="H18" i="22" s="1"/>
  <c r="F14" i="22"/>
  <c r="G14" i="22" s="1"/>
  <c r="H14" i="22" s="1"/>
  <c r="F10" i="22"/>
  <c r="G10" i="22" s="1"/>
  <c r="H10" i="22" s="1"/>
  <c r="F82" i="22"/>
  <c r="G82" i="22" s="1"/>
  <c r="H82" i="22" s="1"/>
  <c r="F74" i="22"/>
  <c r="G74" i="22" s="1"/>
  <c r="H74" i="22" s="1"/>
  <c r="F58" i="22"/>
  <c r="G58" i="22" s="1"/>
  <c r="H58" i="22" s="1"/>
  <c r="F50" i="22"/>
  <c r="G50" i="22" s="1"/>
  <c r="H50" i="22" s="1"/>
  <c r="F46" i="22"/>
  <c r="G46" i="22" s="1"/>
  <c r="H46" i="22" s="1"/>
  <c r="F80" i="22"/>
  <c r="G80" i="22" s="1"/>
  <c r="H80" i="22" s="1"/>
  <c r="F76" i="22"/>
  <c r="G76" i="22" s="1"/>
  <c r="H76" i="22" s="1"/>
  <c r="F72" i="22"/>
  <c r="G72" i="22" s="1"/>
  <c r="H72" i="22" s="1"/>
  <c r="F68" i="22"/>
  <c r="G68" i="22" s="1"/>
  <c r="H68" i="22" s="1"/>
  <c r="F64" i="22"/>
  <c r="G64" i="22" s="1"/>
  <c r="H64" i="22" s="1"/>
  <c r="F60" i="22"/>
  <c r="G60" i="22" s="1"/>
  <c r="H60" i="22" s="1"/>
  <c r="F56" i="22"/>
  <c r="G56" i="22" s="1"/>
  <c r="H56" i="22" s="1"/>
  <c r="F52" i="22"/>
  <c r="G52" i="22" s="1"/>
  <c r="H52" i="22" s="1"/>
  <c r="F48" i="22"/>
  <c r="G48" i="22" s="1"/>
  <c r="H48" i="22" s="1"/>
  <c r="F44" i="22"/>
  <c r="G44" i="22" s="1"/>
  <c r="H44" i="22" s="1"/>
  <c r="F40" i="22"/>
  <c r="G40" i="22" s="1"/>
  <c r="H40" i="22" s="1"/>
  <c r="F36" i="22"/>
  <c r="G36" i="22" s="1"/>
  <c r="H36" i="22" s="1"/>
  <c r="F32" i="22"/>
  <c r="G32" i="22" s="1"/>
  <c r="H32" i="22" s="1"/>
  <c r="F28" i="22"/>
  <c r="G28" i="22" s="1"/>
  <c r="H28" i="22" s="1"/>
  <c r="F24" i="22"/>
  <c r="G24" i="22" s="1"/>
  <c r="H24" i="22" s="1"/>
  <c r="F20" i="22"/>
  <c r="G20" i="22" s="1"/>
  <c r="H20" i="22" s="1"/>
  <c r="F16" i="22"/>
  <c r="G16" i="22" s="1"/>
  <c r="H16" i="22" s="1"/>
  <c r="F12" i="22"/>
  <c r="G12" i="22" s="1"/>
  <c r="H12" i="22" s="1"/>
  <c r="F8" i="22"/>
  <c r="G8" i="22" s="1"/>
  <c r="H8" i="22" s="1"/>
  <c r="F78" i="22"/>
  <c r="G78" i="22" s="1"/>
  <c r="H78" i="22" s="1"/>
  <c r="F70" i="22"/>
  <c r="G70" i="22" s="1"/>
  <c r="H70" i="22" s="1"/>
  <c r="F62" i="22"/>
  <c r="G62" i="22" s="1"/>
  <c r="H62" i="22" s="1"/>
  <c r="F54" i="22"/>
  <c r="G54" i="22" s="1"/>
  <c r="H54" i="22" s="1"/>
  <c r="F6" i="22"/>
  <c r="G6" i="22" s="1"/>
  <c r="H6" i="22" s="1"/>
  <c r="F81" i="22"/>
  <c r="G81" i="22" s="1"/>
  <c r="H81" i="22" s="1"/>
  <c r="F77" i="22"/>
  <c r="G77" i="22" s="1"/>
  <c r="H77" i="22" s="1"/>
  <c r="F73" i="22"/>
  <c r="G73" i="22" s="1"/>
  <c r="H73" i="22" s="1"/>
  <c r="F69" i="22"/>
  <c r="G69" i="22" s="1"/>
  <c r="H69" i="22" s="1"/>
  <c r="F65" i="22"/>
  <c r="G65" i="22" s="1"/>
  <c r="H65" i="22" s="1"/>
  <c r="F61" i="22"/>
  <c r="G61" i="22" s="1"/>
  <c r="H61" i="22" s="1"/>
  <c r="F57" i="22"/>
  <c r="G57" i="22" s="1"/>
  <c r="H57" i="22" s="1"/>
  <c r="F53" i="22"/>
  <c r="G53" i="22" s="1"/>
  <c r="H53" i="22" s="1"/>
  <c r="F49" i="22"/>
  <c r="G49" i="22" s="1"/>
  <c r="H49" i="22" s="1"/>
  <c r="F45" i="22"/>
  <c r="G45" i="22" s="1"/>
  <c r="H45" i="22" s="1"/>
  <c r="F41" i="22"/>
  <c r="G41" i="22" s="1"/>
  <c r="H41" i="22" s="1"/>
  <c r="F37" i="22"/>
  <c r="G37" i="22" s="1"/>
  <c r="H37" i="22" s="1"/>
  <c r="F33" i="22"/>
  <c r="G33" i="22" s="1"/>
  <c r="H33" i="22" s="1"/>
  <c r="F29" i="22"/>
  <c r="G29" i="22" s="1"/>
  <c r="H29" i="22" s="1"/>
  <c r="F25" i="22"/>
  <c r="G25" i="22" s="1"/>
  <c r="H25" i="22" s="1"/>
  <c r="F21" i="22"/>
  <c r="G21" i="22" s="1"/>
  <c r="H21" i="22" s="1"/>
  <c r="F17" i="22"/>
  <c r="G17" i="22" s="1"/>
  <c r="H17" i="22" s="1"/>
  <c r="F13" i="22"/>
  <c r="G13" i="22" s="1"/>
  <c r="H13" i="22" s="1"/>
  <c r="F9" i="22"/>
  <c r="G9" i="22" s="1"/>
  <c r="H9" i="22" s="1"/>
  <c r="F79" i="22"/>
  <c r="G79" i="22" s="1"/>
  <c r="H79" i="22" s="1"/>
  <c r="F75" i="22"/>
  <c r="G75" i="22" s="1"/>
  <c r="H75" i="22" s="1"/>
  <c r="F71" i="22"/>
  <c r="G71" i="22" s="1"/>
  <c r="H71" i="22" s="1"/>
  <c r="F67" i="22"/>
  <c r="G67" i="22" s="1"/>
  <c r="H67" i="22" s="1"/>
  <c r="F63" i="22"/>
  <c r="G63" i="22" s="1"/>
  <c r="H63" i="22" s="1"/>
  <c r="F59" i="22"/>
  <c r="G59" i="22" s="1"/>
  <c r="H59" i="22" s="1"/>
  <c r="F55" i="22"/>
  <c r="G55" i="22" s="1"/>
  <c r="H55" i="22" s="1"/>
  <c r="F51" i="22"/>
  <c r="G51" i="22" s="1"/>
  <c r="H51" i="22" s="1"/>
  <c r="F47" i="22"/>
  <c r="G47" i="22" s="1"/>
  <c r="H47" i="22" s="1"/>
  <c r="F43" i="22"/>
  <c r="G43" i="22" s="1"/>
  <c r="H43" i="22" s="1"/>
  <c r="F39" i="22"/>
  <c r="G39" i="22" s="1"/>
  <c r="H39" i="22" s="1"/>
  <c r="F35" i="22"/>
  <c r="G35" i="22" s="1"/>
  <c r="H35" i="22" s="1"/>
  <c r="F31" i="22"/>
  <c r="G31" i="22" s="1"/>
  <c r="H31" i="22" s="1"/>
  <c r="F27" i="22"/>
  <c r="G27" i="22" s="1"/>
  <c r="H27" i="22" s="1"/>
  <c r="F23" i="22"/>
  <c r="G23" i="22" s="1"/>
  <c r="H23" i="22" s="1"/>
  <c r="F19" i="22"/>
  <c r="G19" i="22" s="1"/>
  <c r="H19" i="22" s="1"/>
  <c r="F15" i="22"/>
  <c r="G15" i="22" s="1"/>
  <c r="H15" i="22" s="1"/>
  <c r="F11" i="22"/>
  <c r="G11" i="22" s="1"/>
  <c r="H11" i="22" s="1"/>
  <c r="F7" i="22"/>
  <c r="G7" i="22" s="1"/>
  <c r="H7" i="22" s="1"/>
  <c r="Q82" i="24" l="1"/>
  <c r="P82" i="24"/>
  <c r="O82" i="24"/>
  <c r="N82" i="24"/>
  <c r="M82" i="24"/>
  <c r="L82" i="24"/>
  <c r="K82" i="24"/>
  <c r="Q81" i="24"/>
  <c r="P81" i="24"/>
  <c r="O81" i="24"/>
  <c r="N81" i="24"/>
  <c r="M81" i="24"/>
  <c r="L81" i="24"/>
  <c r="K81" i="24"/>
  <c r="Q80" i="24"/>
  <c r="P80" i="24"/>
  <c r="O80" i="24"/>
  <c r="N80" i="24"/>
  <c r="M80" i="24"/>
  <c r="L80" i="24"/>
  <c r="K80" i="24"/>
  <c r="Q79" i="24"/>
  <c r="P79" i="24"/>
  <c r="O79" i="24"/>
  <c r="N79" i="24"/>
  <c r="M79" i="24"/>
  <c r="L79" i="24"/>
  <c r="K79" i="24"/>
  <c r="Q78" i="24"/>
  <c r="P78" i="24"/>
  <c r="O78" i="24"/>
  <c r="N78" i="24"/>
  <c r="M78" i="24"/>
  <c r="L78" i="24"/>
  <c r="K78" i="24"/>
  <c r="Q77" i="24"/>
  <c r="P77" i="24"/>
  <c r="O77" i="24"/>
  <c r="N77" i="24"/>
  <c r="M77" i="24"/>
  <c r="L77" i="24"/>
  <c r="K77" i="24"/>
  <c r="Q76" i="24"/>
  <c r="P76" i="24"/>
  <c r="O76" i="24"/>
  <c r="N76" i="24"/>
  <c r="M76" i="24"/>
  <c r="L76" i="24"/>
  <c r="K76" i="24"/>
  <c r="Q75" i="24"/>
  <c r="P75" i="24"/>
  <c r="O75" i="24"/>
  <c r="N75" i="24"/>
  <c r="M75" i="24"/>
  <c r="L75" i="24"/>
  <c r="K75" i="24"/>
  <c r="Q74" i="24"/>
  <c r="P74" i="24"/>
  <c r="O74" i="24"/>
  <c r="N74" i="24"/>
  <c r="M74" i="24"/>
  <c r="L74" i="24"/>
  <c r="K74" i="24"/>
  <c r="Q73" i="24"/>
  <c r="P73" i="24"/>
  <c r="O73" i="24"/>
  <c r="N73" i="24"/>
  <c r="M73" i="24"/>
  <c r="L73" i="24"/>
  <c r="K73" i="24"/>
  <c r="Q72" i="24"/>
  <c r="P72" i="24"/>
  <c r="O72" i="24"/>
  <c r="N72" i="24"/>
  <c r="M72" i="24"/>
  <c r="L72" i="24"/>
  <c r="K72" i="24"/>
  <c r="Q71" i="24"/>
  <c r="P71" i="24"/>
  <c r="O71" i="24"/>
  <c r="N71" i="24"/>
  <c r="M71" i="24"/>
  <c r="L71" i="24"/>
  <c r="K71" i="24"/>
  <c r="Q70" i="24"/>
  <c r="P70" i="24"/>
  <c r="O70" i="24"/>
  <c r="N70" i="24"/>
  <c r="M70" i="24"/>
  <c r="L70" i="24"/>
  <c r="K70" i="24"/>
  <c r="Q69" i="24"/>
  <c r="P69" i="24"/>
  <c r="O69" i="24"/>
  <c r="N69" i="24"/>
  <c r="M69" i="24"/>
  <c r="L69" i="24"/>
  <c r="K69" i="24"/>
  <c r="Q68" i="24"/>
  <c r="P68" i="24"/>
  <c r="O68" i="24"/>
  <c r="N68" i="24"/>
  <c r="M68" i="24"/>
  <c r="L68" i="24"/>
  <c r="K68" i="24"/>
  <c r="Q67" i="24"/>
  <c r="P67" i="24"/>
  <c r="O67" i="24"/>
  <c r="N67" i="24"/>
  <c r="M67" i="24"/>
  <c r="L67" i="24"/>
  <c r="K67" i="24"/>
  <c r="Q66" i="24"/>
  <c r="P66" i="24"/>
  <c r="O66" i="24"/>
  <c r="N66" i="24"/>
  <c r="M66" i="24"/>
  <c r="L66" i="24"/>
  <c r="K66" i="24"/>
  <c r="Q65" i="24"/>
  <c r="P65" i="24"/>
  <c r="O65" i="24"/>
  <c r="N65" i="24"/>
  <c r="M65" i="24"/>
  <c r="L65" i="24"/>
  <c r="K65" i="24"/>
  <c r="Q64" i="24"/>
  <c r="P64" i="24"/>
  <c r="O64" i="24"/>
  <c r="N64" i="24"/>
  <c r="M64" i="24"/>
  <c r="L64" i="24"/>
  <c r="K64" i="24"/>
  <c r="Q63" i="24"/>
  <c r="P63" i="24"/>
  <c r="O63" i="24"/>
  <c r="N63" i="24"/>
  <c r="M63" i="24"/>
  <c r="L63" i="24"/>
  <c r="K63" i="24"/>
  <c r="Q62" i="24"/>
  <c r="P62" i="24"/>
  <c r="O62" i="24"/>
  <c r="N62" i="24"/>
  <c r="M62" i="24"/>
  <c r="L62" i="24"/>
  <c r="K62" i="24"/>
  <c r="Q61" i="24"/>
  <c r="P61" i="24"/>
  <c r="O61" i="24"/>
  <c r="N61" i="24"/>
  <c r="M61" i="24"/>
  <c r="L61" i="24"/>
  <c r="K61" i="24"/>
  <c r="Q60" i="24"/>
  <c r="P60" i="24"/>
  <c r="O60" i="24"/>
  <c r="N60" i="24"/>
  <c r="M60" i="24"/>
  <c r="L60" i="24"/>
  <c r="K60" i="24"/>
  <c r="Q59" i="24"/>
  <c r="P59" i="24"/>
  <c r="O59" i="24"/>
  <c r="N59" i="24"/>
  <c r="M59" i="24"/>
  <c r="L59" i="24"/>
  <c r="K59" i="24"/>
  <c r="Q58" i="24"/>
  <c r="P58" i="24"/>
  <c r="O58" i="24"/>
  <c r="N58" i="24"/>
  <c r="M58" i="24"/>
  <c r="L58" i="24"/>
  <c r="K58" i="24"/>
  <c r="Q57" i="24"/>
  <c r="P57" i="24"/>
  <c r="O57" i="24"/>
  <c r="N57" i="24"/>
  <c r="M57" i="24"/>
  <c r="L57" i="24"/>
  <c r="K57" i="24"/>
  <c r="Q56" i="24"/>
  <c r="P56" i="24"/>
  <c r="O56" i="24"/>
  <c r="N56" i="24"/>
  <c r="M56" i="24"/>
  <c r="L56" i="24"/>
  <c r="K56" i="24"/>
  <c r="Q55" i="24"/>
  <c r="P55" i="24"/>
  <c r="O55" i="24"/>
  <c r="N55" i="24"/>
  <c r="M55" i="24"/>
  <c r="L55" i="24"/>
  <c r="K55" i="24"/>
  <c r="Q54" i="24"/>
  <c r="P54" i="24"/>
  <c r="O54" i="24"/>
  <c r="N54" i="24"/>
  <c r="M54" i="24"/>
  <c r="L54" i="24"/>
  <c r="K54" i="24"/>
  <c r="Q53" i="24"/>
  <c r="P53" i="24"/>
  <c r="O53" i="24"/>
  <c r="N53" i="24"/>
  <c r="M53" i="24"/>
  <c r="L53" i="24"/>
  <c r="K53" i="24"/>
  <c r="Q52" i="24"/>
  <c r="P52" i="24"/>
  <c r="O52" i="24"/>
  <c r="N52" i="24"/>
  <c r="M52" i="24"/>
  <c r="L52" i="24"/>
  <c r="K52" i="24"/>
  <c r="Q51" i="24"/>
  <c r="P51" i="24"/>
  <c r="O51" i="24"/>
  <c r="N51" i="24"/>
  <c r="M51" i="24"/>
  <c r="L51" i="24"/>
  <c r="K51" i="24"/>
  <c r="Q50" i="24"/>
  <c r="P50" i="24"/>
  <c r="O50" i="24"/>
  <c r="N50" i="24"/>
  <c r="M50" i="24"/>
  <c r="L50" i="24"/>
  <c r="K50" i="24"/>
  <c r="Q49" i="24"/>
  <c r="P49" i="24"/>
  <c r="O49" i="24"/>
  <c r="N49" i="24"/>
  <c r="M49" i="24"/>
  <c r="L49" i="24"/>
  <c r="K49" i="24"/>
  <c r="Q48" i="24"/>
  <c r="P48" i="24"/>
  <c r="O48" i="24"/>
  <c r="N48" i="24"/>
  <c r="M48" i="24"/>
  <c r="L48" i="24"/>
  <c r="K48" i="24"/>
  <c r="Q47" i="24"/>
  <c r="P47" i="24"/>
  <c r="O47" i="24"/>
  <c r="N47" i="24"/>
  <c r="M47" i="24"/>
  <c r="L47" i="24"/>
  <c r="K47" i="24"/>
  <c r="Q46" i="24"/>
  <c r="P46" i="24"/>
  <c r="O46" i="24"/>
  <c r="N46" i="24"/>
  <c r="M46" i="24"/>
  <c r="L46" i="24"/>
  <c r="K46" i="24"/>
  <c r="Q45" i="24"/>
  <c r="P45" i="24"/>
  <c r="O45" i="24"/>
  <c r="N45" i="24"/>
  <c r="M45" i="24"/>
  <c r="L45" i="24"/>
  <c r="K45" i="24"/>
  <c r="Q44" i="24"/>
  <c r="P44" i="24"/>
  <c r="O44" i="24"/>
  <c r="N44" i="24"/>
  <c r="M44" i="24"/>
  <c r="L44" i="24"/>
  <c r="K44" i="24"/>
  <c r="Q43" i="24"/>
  <c r="P43" i="24"/>
  <c r="O43" i="24"/>
  <c r="N43" i="24"/>
  <c r="M43" i="24"/>
  <c r="L43" i="24"/>
  <c r="K43" i="24"/>
  <c r="Q42" i="24"/>
  <c r="P42" i="24"/>
  <c r="O42" i="24"/>
  <c r="N42" i="24"/>
  <c r="M42" i="24"/>
  <c r="L42" i="24"/>
  <c r="K42" i="24"/>
  <c r="Q41" i="24"/>
  <c r="P41" i="24"/>
  <c r="O41" i="24"/>
  <c r="N41" i="24"/>
  <c r="M41" i="24"/>
  <c r="L41" i="24"/>
  <c r="K41" i="24"/>
  <c r="Q40" i="24"/>
  <c r="P40" i="24"/>
  <c r="O40" i="24"/>
  <c r="N40" i="24"/>
  <c r="M40" i="24"/>
  <c r="L40" i="24"/>
  <c r="K40" i="24"/>
  <c r="Q39" i="24"/>
  <c r="P39" i="24"/>
  <c r="O39" i="24"/>
  <c r="N39" i="24"/>
  <c r="M39" i="24"/>
  <c r="L39" i="24"/>
  <c r="K39" i="24"/>
  <c r="Q38" i="24"/>
  <c r="P38" i="24"/>
  <c r="O38" i="24"/>
  <c r="N38" i="24"/>
  <c r="M38" i="24"/>
  <c r="L38" i="24"/>
  <c r="K38" i="24"/>
  <c r="Q37" i="24"/>
  <c r="P37" i="24"/>
  <c r="O37" i="24"/>
  <c r="N37" i="24"/>
  <c r="M37" i="24"/>
  <c r="L37" i="24"/>
  <c r="K37" i="24"/>
  <c r="Q36" i="24"/>
  <c r="P36" i="24"/>
  <c r="O36" i="24"/>
  <c r="N36" i="24"/>
  <c r="M36" i="24"/>
  <c r="L36" i="24"/>
  <c r="K36" i="24"/>
  <c r="Q35" i="24"/>
  <c r="P35" i="24"/>
  <c r="O35" i="24"/>
  <c r="N35" i="24"/>
  <c r="M35" i="24"/>
  <c r="L35" i="24"/>
  <c r="K35" i="24"/>
  <c r="Q34" i="24"/>
  <c r="P34" i="24"/>
  <c r="O34" i="24"/>
  <c r="N34" i="24"/>
  <c r="M34" i="24"/>
  <c r="L34" i="24"/>
  <c r="K34" i="24"/>
  <c r="Q33" i="24"/>
  <c r="P33" i="24"/>
  <c r="O33" i="24"/>
  <c r="N33" i="24"/>
  <c r="M33" i="24"/>
  <c r="L33" i="24"/>
  <c r="K33" i="24"/>
  <c r="Q32" i="24"/>
  <c r="P32" i="24"/>
  <c r="O32" i="24"/>
  <c r="N32" i="24"/>
  <c r="M32" i="24"/>
  <c r="L32" i="24"/>
  <c r="K32" i="24"/>
  <c r="Q31" i="24"/>
  <c r="P31" i="24"/>
  <c r="O31" i="24"/>
  <c r="N31" i="24"/>
  <c r="M31" i="24"/>
  <c r="L31" i="24"/>
  <c r="K31" i="24"/>
  <c r="Q30" i="24"/>
  <c r="P30" i="24"/>
  <c r="O30" i="24"/>
  <c r="N30" i="24"/>
  <c r="M30" i="24"/>
  <c r="L30" i="24"/>
  <c r="K30" i="24"/>
  <c r="Q29" i="24"/>
  <c r="P29" i="24"/>
  <c r="O29" i="24"/>
  <c r="N29" i="24"/>
  <c r="M29" i="24"/>
  <c r="L29" i="24"/>
  <c r="K29" i="24"/>
  <c r="Q28" i="24"/>
  <c r="P28" i="24"/>
  <c r="O28" i="24"/>
  <c r="N28" i="24"/>
  <c r="M28" i="24"/>
  <c r="L28" i="24"/>
  <c r="K28" i="24"/>
  <c r="Q27" i="24"/>
  <c r="P27" i="24"/>
  <c r="O27" i="24"/>
  <c r="N27" i="24"/>
  <c r="M27" i="24"/>
  <c r="L27" i="24"/>
  <c r="K27" i="24"/>
  <c r="Q26" i="24"/>
  <c r="P26" i="24"/>
  <c r="O26" i="24"/>
  <c r="N26" i="24"/>
  <c r="M26" i="24"/>
  <c r="L26" i="24"/>
  <c r="K26" i="24"/>
  <c r="Q25" i="24"/>
  <c r="P25" i="24"/>
  <c r="O25" i="24"/>
  <c r="N25" i="24"/>
  <c r="M25" i="24"/>
  <c r="L25" i="24"/>
  <c r="K25" i="24"/>
  <c r="Q24" i="24"/>
  <c r="P24" i="24"/>
  <c r="O24" i="24"/>
  <c r="N24" i="24"/>
  <c r="M24" i="24"/>
  <c r="L24" i="24"/>
  <c r="K24" i="24"/>
  <c r="Q23" i="24"/>
  <c r="P23" i="24"/>
  <c r="O23" i="24"/>
  <c r="N23" i="24"/>
  <c r="M23" i="24"/>
  <c r="L23" i="24"/>
  <c r="K23" i="24"/>
  <c r="Q22" i="24"/>
  <c r="P22" i="24"/>
  <c r="O22" i="24"/>
  <c r="N22" i="24"/>
  <c r="M22" i="24"/>
  <c r="L22" i="24"/>
  <c r="K22" i="24"/>
  <c r="Q21" i="24"/>
  <c r="P21" i="24"/>
  <c r="O21" i="24"/>
  <c r="N21" i="24"/>
  <c r="M21" i="24"/>
  <c r="L21" i="24"/>
  <c r="K21" i="24"/>
  <c r="Q20" i="24"/>
  <c r="P20" i="24"/>
  <c r="O20" i="24"/>
  <c r="N20" i="24"/>
  <c r="M20" i="24"/>
  <c r="L20" i="24"/>
  <c r="K20" i="24"/>
  <c r="Q19" i="24"/>
  <c r="P19" i="24"/>
  <c r="O19" i="24"/>
  <c r="N19" i="24"/>
  <c r="M19" i="24"/>
  <c r="L19" i="24"/>
  <c r="K19" i="24"/>
  <c r="Q18" i="24"/>
  <c r="P18" i="24"/>
  <c r="O18" i="24"/>
  <c r="N18" i="24"/>
  <c r="M18" i="24"/>
  <c r="L18" i="24"/>
  <c r="K18" i="24"/>
  <c r="Q17" i="24"/>
  <c r="P17" i="24"/>
  <c r="O17" i="24"/>
  <c r="N17" i="24"/>
  <c r="M17" i="24"/>
  <c r="L17" i="24"/>
  <c r="K17" i="24"/>
  <c r="Q16" i="24"/>
  <c r="P16" i="24"/>
  <c r="O16" i="24"/>
  <c r="N16" i="24"/>
  <c r="M16" i="24"/>
  <c r="L16" i="24"/>
  <c r="K16" i="24"/>
  <c r="Q15" i="24"/>
  <c r="P15" i="24"/>
  <c r="O15" i="24"/>
  <c r="N15" i="24"/>
  <c r="M15" i="24"/>
  <c r="L15" i="24"/>
  <c r="K15" i="24"/>
  <c r="Q14" i="24"/>
  <c r="P14" i="24"/>
  <c r="O14" i="24"/>
  <c r="N14" i="24"/>
  <c r="M14" i="24"/>
  <c r="L14" i="24"/>
  <c r="K14" i="24"/>
  <c r="Q13" i="24"/>
  <c r="P13" i="24"/>
  <c r="O13" i="24"/>
  <c r="N13" i="24"/>
  <c r="M13" i="24"/>
  <c r="L13" i="24"/>
  <c r="K13" i="24"/>
  <c r="Q12" i="24"/>
  <c r="P12" i="24"/>
  <c r="O12" i="24"/>
  <c r="N12" i="24"/>
  <c r="M12" i="24"/>
  <c r="L12" i="24"/>
  <c r="K12" i="24"/>
  <c r="Q11" i="24"/>
  <c r="P11" i="24"/>
  <c r="O11" i="24"/>
  <c r="N11" i="24"/>
  <c r="M11" i="24"/>
  <c r="L11" i="24"/>
  <c r="K11" i="24"/>
  <c r="Q10" i="24"/>
  <c r="P10" i="24"/>
  <c r="O10" i="24"/>
  <c r="N10" i="24"/>
  <c r="M10" i="24"/>
  <c r="L10" i="24"/>
  <c r="K10" i="24"/>
  <c r="Q9" i="24"/>
  <c r="P9" i="24"/>
  <c r="O9" i="24"/>
  <c r="N9" i="24"/>
  <c r="M9" i="24"/>
  <c r="L9" i="24"/>
  <c r="K9" i="24"/>
  <c r="Q8" i="24"/>
  <c r="P8" i="24"/>
  <c r="O8" i="24"/>
  <c r="N8" i="24"/>
  <c r="M8" i="24"/>
  <c r="L8" i="24"/>
  <c r="K8" i="24"/>
  <c r="Q7" i="24"/>
  <c r="P7" i="24"/>
  <c r="O7" i="24"/>
  <c r="N7" i="24"/>
  <c r="M7" i="24"/>
  <c r="L7" i="24"/>
  <c r="K7" i="24"/>
  <c r="Q6" i="24"/>
  <c r="P6" i="24"/>
  <c r="O6" i="24"/>
  <c r="N6" i="24"/>
  <c r="M6" i="24"/>
  <c r="L6" i="24"/>
  <c r="K6" i="24"/>
  <c r="F71" i="24" l="1"/>
  <c r="G71" i="24" s="1"/>
  <c r="H71" i="24" s="1"/>
  <c r="F79" i="24"/>
  <c r="G79" i="24" s="1"/>
  <c r="H79" i="24" s="1"/>
  <c r="F82" i="24"/>
  <c r="G82" i="24" s="1"/>
  <c r="H82" i="24" s="1"/>
  <c r="F7" i="24"/>
  <c r="G7" i="24" s="1"/>
  <c r="H7" i="24" s="1"/>
  <c r="F75" i="24"/>
  <c r="G75" i="24" s="1"/>
  <c r="H75" i="24" s="1"/>
  <c r="F63" i="24"/>
  <c r="G63" i="24" s="1"/>
  <c r="H63" i="24" s="1"/>
  <c r="F55" i="24"/>
  <c r="G55" i="24" s="1"/>
  <c r="H55" i="24" s="1"/>
  <c r="F57" i="24"/>
  <c r="G57" i="24" s="1"/>
  <c r="H57" i="24" s="1"/>
  <c r="F61" i="24"/>
  <c r="G61" i="24" s="1"/>
  <c r="H61" i="24" s="1"/>
  <c r="F11" i="24"/>
  <c r="G11" i="24" s="1"/>
  <c r="H11" i="24" s="1"/>
  <c r="F50" i="24"/>
  <c r="G50" i="24" s="1"/>
  <c r="H50" i="24" s="1"/>
  <c r="F56" i="24"/>
  <c r="G56" i="24" s="1"/>
  <c r="H56" i="24" s="1"/>
  <c r="F65" i="24"/>
  <c r="G65" i="24" s="1"/>
  <c r="H65" i="24" s="1"/>
  <c r="F69" i="24"/>
  <c r="G69" i="24" s="1"/>
  <c r="H69" i="24" s="1"/>
  <c r="F9" i="24"/>
  <c r="G9" i="24" s="1"/>
  <c r="H9" i="24" s="1"/>
  <c r="F13" i="24"/>
  <c r="G13" i="24" s="1"/>
  <c r="H13" i="24" s="1"/>
  <c r="F59" i="24"/>
  <c r="G59" i="24" s="1"/>
  <c r="H59" i="24" s="1"/>
  <c r="F62" i="24"/>
  <c r="G62" i="24" s="1"/>
  <c r="H62" i="24" s="1"/>
  <c r="F73" i="24"/>
  <c r="G73" i="24" s="1"/>
  <c r="H73" i="24" s="1"/>
  <c r="F17" i="24"/>
  <c r="G17" i="24" s="1"/>
  <c r="H17" i="24" s="1"/>
  <c r="F18" i="24"/>
  <c r="G18" i="24" s="1"/>
  <c r="H18" i="24" s="1"/>
  <c r="F21" i="24"/>
  <c r="G21" i="24" s="1"/>
  <c r="H21" i="24" s="1"/>
  <c r="F22" i="24"/>
  <c r="G22" i="24" s="1"/>
  <c r="H22" i="24" s="1"/>
  <c r="F25" i="24"/>
  <c r="G25" i="24" s="1"/>
  <c r="H25" i="24" s="1"/>
  <c r="F26" i="24"/>
  <c r="G26" i="24" s="1"/>
  <c r="H26" i="24" s="1"/>
  <c r="F29" i="24"/>
  <c r="G29" i="24" s="1"/>
  <c r="H29" i="24" s="1"/>
  <c r="F30" i="24"/>
  <c r="G30" i="24" s="1"/>
  <c r="H30" i="24" s="1"/>
  <c r="F33" i="24"/>
  <c r="G33" i="24" s="1"/>
  <c r="H33" i="24" s="1"/>
  <c r="F34" i="24"/>
  <c r="G34" i="24" s="1"/>
  <c r="H34" i="24" s="1"/>
  <c r="F37" i="24"/>
  <c r="G37" i="24" s="1"/>
  <c r="H37" i="24" s="1"/>
  <c r="F38" i="24"/>
  <c r="G38" i="24" s="1"/>
  <c r="H38" i="24" s="1"/>
  <c r="F41" i="24"/>
  <c r="G41" i="24" s="1"/>
  <c r="H41" i="24" s="1"/>
  <c r="F45" i="24"/>
  <c r="G45" i="24" s="1"/>
  <c r="H45" i="24" s="1"/>
  <c r="F67" i="24"/>
  <c r="G67" i="24" s="1"/>
  <c r="H67" i="24" s="1"/>
  <c r="F12" i="24"/>
  <c r="G12" i="24" s="1"/>
  <c r="H12" i="24" s="1"/>
  <c r="F14" i="24"/>
  <c r="G14" i="24" s="1"/>
  <c r="H14" i="24" s="1"/>
  <c r="F48" i="24"/>
  <c r="G48" i="24" s="1"/>
  <c r="H48" i="24" s="1"/>
  <c r="F51" i="24"/>
  <c r="G51" i="24" s="1"/>
  <c r="H51" i="24" s="1"/>
  <c r="F54" i="24"/>
  <c r="G54" i="24" s="1"/>
  <c r="H54" i="24" s="1"/>
  <c r="F68" i="24"/>
  <c r="G68" i="24" s="1"/>
  <c r="H68" i="24" s="1"/>
  <c r="F70" i="24"/>
  <c r="G70" i="24" s="1"/>
  <c r="H70" i="24" s="1"/>
  <c r="F76" i="24"/>
  <c r="G76" i="24" s="1"/>
  <c r="H76" i="24" s="1"/>
  <c r="F6" i="24"/>
  <c r="G6" i="24" s="1"/>
  <c r="H6" i="24" s="1"/>
  <c r="F15" i="24"/>
  <c r="G15" i="24" s="1"/>
  <c r="H15" i="24" s="1"/>
  <c r="F16" i="24"/>
  <c r="G16" i="24" s="1"/>
  <c r="H16" i="24" s="1"/>
  <c r="F19" i="24"/>
  <c r="G19" i="24" s="1"/>
  <c r="H19" i="24" s="1"/>
  <c r="F20" i="24"/>
  <c r="G20" i="24" s="1"/>
  <c r="H20" i="24" s="1"/>
  <c r="F23" i="24"/>
  <c r="G23" i="24" s="1"/>
  <c r="H23" i="24" s="1"/>
  <c r="F24" i="24"/>
  <c r="G24" i="24" s="1"/>
  <c r="H24" i="24" s="1"/>
  <c r="F27" i="24"/>
  <c r="G27" i="24" s="1"/>
  <c r="H27" i="24" s="1"/>
  <c r="F28" i="24"/>
  <c r="G28" i="24" s="1"/>
  <c r="H28" i="24" s="1"/>
  <c r="F31" i="24"/>
  <c r="G31" i="24" s="1"/>
  <c r="H31" i="24" s="1"/>
  <c r="F32" i="24"/>
  <c r="G32" i="24" s="1"/>
  <c r="H32" i="24" s="1"/>
  <c r="F35" i="24"/>
  <c r="G35" i="24" s="1"/>
  <c r="H35" i="24" s="1"/>
  <c r="F36" i="24"/>
  <c r="G36" i="24" s="1"/>
  <c r="H36" i="24" s="1"/>
  <c r="F39" i="24"/>
  <c r="G39" i="24" s="1"/>
  <c r="H39" i="24" s="1"/>
  <c r="F40" i="24"/>
  <c r="G40" i="24" s="1"/>
  <c r="H40" i="24" s="1"/>
  <c r="F43" i="24"/>
  <c r="G43" i="24" s="1"/>
  <c r="H43" i="24" s="1"/>
  <c r="F44" i="24"/>
  <c r="G44" i="24" s="1"/>
  <c r="H44" i="24" s="1"/>
  <c r="F46" i="24"/>
  <c r="G46" i="24" s="1"/>
  <c r="H46" i="24" s="1"/>
  <c r="F49" i="24"/>
  <c r="G49" i="24" s="1"/>
  <c r="H49" i="24" s="1"/>
  <c r="F60" i="24"/>
  <c r="G60" i="24" s="1"/>
  <c r="H60" i="24" s="1"/>
  <c r="F74" i="24"/>
  <c r="G74" i="24" s="1"/>
  <c r="H74" i="24" s="1"/>
  <c r="F77" i="24"/>
  <c r="G77" i="24" s="1"/>
  <c r="H77" i="24" s="1"/>
  <c r="F80" i="24"/>
  <c r="G80" i="24" s="1"/>
  <c r="H80" i="24" s="1"/>
  <c r="F8" i="24"/>
  <c r="G8" i="24" s="1"/>
  <c r="H8" i="24" s="1"/>
  <c r="F47" i="24"/>
  <c r="G47" i="24" s="1"/>
  <c r="H47" i="24" s="1"/>
  <c r="F53" i="24"/>
  <c r="G53" i="24" s="1"/>
  <c r="H53" i="24" s="1"/>
  <c r="F58" i="24"/>
  <c r="G58" i="24" s="1"/>
  <c r="H58" i="24" s="1"/>
  <c r="F64" i="24"/>
  <c r="G64" i="24" s="1"/>
  <c r="H64" i="24" s="1"/>
  <c r="F66" i="24"/>
  <c r="G66" i="24" s="1"/>
  <c r="H66" i="24" s="1"/>
  <c r="F72" i="24"/>
  <c r="G72" i="24" s="1"/>
  <c r="H72" i="24" s="1"/>
  <c r="F78" i="24"/>
  <c r="G78" i="24" s="1"/>
  <c r="H78" i="24" s="1"/>
  <c r="F81" i="24"/>
  <c r="G81" i="24" s="1"/>
  <c r="H81" i="24" s="1"/>
  <c r="F10" i="24"/>
  <c r="G10" i="24" s="1"/>
  <c r="H10" i="24" s="1"/>
  <c r="F42" i="24"/>
  <c r="G42" i="24" s="1"/>
  <c r="H42" i="24" s="1"/>
  <c r="F52" i="24"/>
  <c r="G52" i="24" s="1"/>
  <c r="H52" i="24" s="1"/>
  <c r="H3" i="24" l="1"/>
  <c r="H3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<sst xmlns="http://schemas.openxmlformats.org/spreadsheetml/2006/main" count="208" uniqueCount="106">
  <si>
    <t>Preço</t>
  </si>
  <si>
    <t>Pacotes</t>
  </si>
  <si>
    <t>nº</t>
  </si>
  <si>
    <t>1º</t>
  </si>
  <si>
    <t>2º</t>
  </si>
  <si>
    <t>3º</t>
  </si>
  <si>
    <t>4º</t>
  </si>
  <si>
    <t>5º</t>
  </si>
  <si>
    <t>6º</t>
  </si>
  <si>
    <t>7º</t>
  </si>
  <si>
    <t>Internet</t>
  </si>
  <si>
    <t>TV</t>
  </si>
  <si>
    <t>Internet + TV</t>
  </si>
  <si>
    <t>Internet + Telefone</t>
  </si>
  <si>
    <t>Telefone</t>
  </si>
  <si>
    <t>TV + Telefone</t>
  </si>
  <si>
    <t>Todos 3 produtos</t>
  </si>
  <si>
    <t>Vendas</t>
  </si>
  <si>
    <t>Receita</t>
  </si>
  <si>
    <t>Todos 3</t>
  </si>
  <si>
    <t>TV + Tel.</t>
  </si>
  <si>
    <t>Internet + Tel.</t>
  </si>
  <si>
    <t>Total =</t>
  </si>
  <si>
    <t>Pacote</t>
  </si>
  <si>
    <t>Obs</t>
  </si>
  <si>
    <t>Max</t>
  </si>
  <si>
    <t>C.01</t>
  </si>
  <si>
    <t>Cliente</t>
  </si>
  <si>
    <t>C.02</t>
  </si>
  <si>
    <t>C.03</t>
  </si>
  <si>
    <t>C.04</t>
  </si>
  <si>
    <t>C.05</t>
  </si>
  <si>
    <t>C.06</t>
  </si>
  <si>
    <t>C.07</t>
  </si>
  <si>
    <t>C.08</t>
  </si>
  <si>
    <t>C.09</t>
  </si>
  <si>
    <t>C.10</t>
  </si>
  <si>
    <t>C.11</t>
  </si>
  <si>
    <t>C.12</t>
  </si>
  <si>
    <t>C.13</t>
  </si>
  <si>
    <t>C.14</t>
  </si>
  <si>
    <t>C.15</t>
  </si>
  <si>
    <t>C.16</t>
  </si>
  <si>
    <t>C.17</t>
  </si>
  <si>
    <t>C.18</t>
  </si>
  <si>
    <t>C.19</t>
  </si>
  <si>
    <t>C.20</t>
  </si>
  <si>
    <t>C.21</t>
  </si>
  <si>
    <t>C.22</t>
  </si>
  <si>
    <t>C.23</t>
  </si>
  <si>
    <t>C.24</t>
  </si>
  <si>
    <t>C.25</t>
  </si>
  <si>
    <t>C.26</t>
  </si>
  <si>
    <t>C.27</t>
  </si>
  <si>
    <t>C.28</t>
  </si>
  <si>
    <t>C.29</t>
  </si>
  <si>
    <t>C.30</t>
  </si>
  <si>
    <t>C.31</t>
  </si>
  <si>
    <t>C.32</t>
  </si>
  <si>
    <t>C.33</t>
  </si>
  <si>
    <t>C.34</t>
  </si>
  <si>
    <t>C.35</t>
  </si>
  <si>
    <t>C.36</t>
  </si>
  <si>
    <t>C.37</t>
  </si>
  <si>
    <t>C.38</t>
  </si>
  <si>
    <t>C.39</t>
  </si>
  <si>
    <t>C.40</t>
  </si>
  <si>
    <t>C.41</t>
  </si>
  <si>
    <t>C.42</t>
  </si>
  <si>
    <t>C.43</t>
  </si>
  <si>
    <t>C.44</t>
  </si>
  <si>
    <t>C.45</t>
  </si>
  <si>
    <t>C.46</t>
  </si>
  <si>
    <t>C.47</t>
  </si>
  <si>
    <t>C.48</t>
  </si>
  <si>
    <t>C.49</t>
  </si>
  <si>
    <t>C.50</t>
  </si>
  <si>
    <t>C.51</t>
  </si>
  <si>
    <t>C.52</t>
  </si>
  <si>
    <t>C.53</t>
  </si>
  <si>
    <t>C.54</t>
  </si>
  <si>
    <t>C.55</t>
  </si>
  <si>
    <t>C.56</t>
  </si>
  <si>
    <t>C.57</t>
  </si>
  <si>
    <t>C.58</t>
  </si>
  <si>
    <t>C.59</t>
  </si>
  <si>
    <t>C.60</t>
  </si>
  <si>
    <t>C.61</t>
  </si>
  <si>
    <t>C.62</t>
  </si>
  <si>
    <t>C.63</t>
  </si>
  <si>
    <t>C.64</t>
  </si>
  <si>
    <t>C.65</t>
  </si>
  <si>
    <t>C.66</t>
  </si>
  <si>
    <t>C.67</t>
  </si>
  <si>
    <t>C.68</t>
  </si>
  <si>
    <t>C.69</t>
  </si>
  <si>
    <t>C.70</t>
  </si>
  <si>
    <t>C.71</t>
  </si>
  <si>
    <t>C.72</t>
  </si>
  <si>
    <t>C.73</t>
  </si>
  <si>
    <t>C.74</t>
  </si>
  <si>
    <t>C.75</t>
  </si>
  <si>
    <t>C.76</t>
  </si>
  <si>
    <t>C.77</t>
  </si>
  <si>
    <t>Preço Otimizado</t>
  </si>
  <si>
    <t>Preço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</si>
</sst>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R$&quot;#,##0;\-&quot;R$&quot;#,##0"/>
    <numFmt numFmtId="7" formatCode="&quot;R$&quot;#,##0.00;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\-#,##0\ 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0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0" fontId="6" fillId="6" borderId="3" applyNumberFormat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0" fillId="2" borderId="2" xfId="0" applyFill="1" applyBorder="1"/>
    <xf numFmtId="0" fontId="3" fillId="3" borderId="1" xfId="2" applyFont="1" applyFill="1" applyAlignment="1">
      <alignment horizontal="center"/>
    </xf>
    <xf numFmtId="7" fontId="2" fillId="4" borderId="0" xfId="0" applyNumberFormat="1" applyFont="1" applyFill="1" applyAlignment="1">
      <alignment horizontal="center" vertical="center"/>
    </xf>
    <xf numFmtId="3" fontId="2" fillId="4" borderId="0" xfId="3" applyNumberFormat="1" applyFont="1" applyFill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right"/>
    </xf>
    <xf numFmtId="44" fontId="0" fillId="5" borderId="5" xfId="0" applyNumberFormat="1" applyFill="1" applyBorder="1" applyAlignment="1">
      <alignment horizontal="left"/>
    </xf>
    <xf numFmtId="0" fontId="6" fillId="6" borderId="3" xfId="4" applyAlignment="1">
      <alignment horizontal="center"/>
    </xf>
    <xf numFmtId="5" fontId="6" fillId="6" borderId="3" xfId="4" applyNumberFormat="1" applyAlignment="1">
      <alignment horizontal="center"/>
    </xf>
    <xf numFmtId="0" fontId="8" fillId="6" borderId="3" xfId="4" applyFont="1"/>
    <xf numFmtId="0" fontId="4" fillId="8" borderId="0" xfId="6" applyAlignment="1">
      <alignment horizontal="center"/>
    </xf>
    <xf numFmtId="0" fontId="4" fillId="7" borderId="0" xfId="5" applyAlignment="1">
      <alignment horizontal="center"/>
    </xf>
    <xf numFmtId="44" fontId="0" fillId="0" borderId="6" xfId="1" applyFont="1" applyBorder="1"/>
    <xf numFmtId="165" fontId="0" fillId="0" borderId="6" xfId="0" applyNumberFormat="1" applyBorder="1"/>
    <xf numFmtId="0" fontId="0" fillId="0" borderId="6" xfId="0" applyBorder="1"/>
    <xf numFmtId="0" fontId="6" fillId="6" borderId="7" xfId="4" applyBorder="1" applyAlignment="1">
      <alignment horizontal="center"/>
    </xf>
    <xf numFmtId="164" fontId="0" fillId="0" borderId="6" xfId="3" applyNumberFormat="1" applyFont="1" applyBorder="1" applyAlignment="1">
      <alignment horizontal="center"/>
    </xf>
    <xf numFmtId="165" fontId="0" fillId="0" borderId="6" xfId="3" applyNumberFormat="1" applyFont="1" applyBorder="1"/>
    <xf numFmtId="0" fontId="5" fillId="6" borderId="7" xfId="4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7">
    <cellStyle name="Ênfase2" xfId="5" builtinId="33"/>
    <cellStyle name="Ênfase6" xfId="6" builtinId="49"/>
    <cellStyle name="Entrada" xfId="4" builtinId="20"/>
    <cellStyle name="Moeda" xfId="1" builtinId="4"/>
    <cellStyle name="Normal" xfId="0" builtinId="0"/>
    <cellStyle name="Total" xfId="2" builtinId="25"/>
    <cellStyle name="Vírgula" xfId="3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457200</xdr:colOff>
      <xdr:row>1</xdr:row>
      <xdr:rowOff>19050</xdr:rowOff>
    </xdr:from>
    <xdr:ext cx="36195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028825" y="123825"/>
          <a:ext cx="36195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Pacote de produtos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66676</xdr:colOff>
      <xdr:row>0</xdr:row>
      <xdr:rowOff>19050</xdr:rowOff>
    </xdr:from>
    <xdr:ext cx="75438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C2D5D69-FB85-44DF-BAD9-74CA5F6815F3}"/>
            </a:ext>
          </a:extLst>
        </xdr:cNvPr>
        <xdr:cNvSpPr/>
      </xdr:nvSpPr>
      <xdr:spPr>
        <a:xfrm>
          <a:off x="1771651" y="19050"/>
          <a:ext cx="75438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Otimização com Algoritmo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Genético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28575</xdr:colOff>
      <xdr:row>0</xdr:row>
      <xdr:rowOff>38100</xdr:rowOff>
    </xdr:from>
    <xdr:to>
      <xdr:col>2</xdr:col>
      <xdr:colOff>409575</xdr:colOff>
      <xdr:row>0</xdr:row>
      <xdr:rowOff>554077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81D90B4-80A9-499F-835A-891C8C2A7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8575" y="38100"/>
          <a:ext cx="1590675" cy="515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0</xdr:row>
      <xdr:rowOff>19050</xdr:rowOff>
    </xdr:from>
    <xdr:ext cx="7191376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6660491-19A8-48BB-98D3-D40D98845EBA}"/>
            </a:ext>
          </a:extLst>
        </xdr:cNvPr>
        <xdr:cNvSpPr/>
      </xdr:nvSpPr>
      <xdr:spPr>
        <a:xfrm>
          <a:off x="1876425" y="19050"/>
          <a:ext cx="719137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Solução</a:t>
          </a:r>
        </a:p>
      </xdr:txBody>
    </xdr:sp>
    <xdr:clientData/>
  </xdr:oneCellAnchor>
  <xdr:twoCellAnchor editAs="oneCell">
    <xdr:from>
      <xdr:col>0</xdr:col>
      <xdr:colOff>38100</xdr:colOff>
      <xdr:row>0</xdr:row>
      <xdr:rowOff>28575</xdr:rowOff>
    </xdr:from>
    <xdr:to>
      <xdr:col>2</xdr:col>
      <xdr:colOff>542925</xdr:colOff>
      <xdr:row>0</xdr:row>
      <xdr:rowOff>544552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374D245-C021-47F8-96E4-83DDC990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100" y="28575"/>
          <a:ext cx="1590675" cy="515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F11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3.28515625" customWidth="1"/>
    <col min="2" max="2" width="2.28515625" customWidth="1"/>
    <col min="3" max="3" width="18" bestFit="1" customWidth="1"/>
    <col min="4" max="4" width="24" customWidth="1"/>
    <col min="5" max="5" width="18.5703125" bestFit="1" customWidth="1"/>
    <col min="6" max="6" width="20.28515625" bestFit="1" customWidth="1"/>
  </cols>
  <sheetData>
    <row r="1" spans="2:6" ht="8.25" customHeight="1" x14ac:dyDescent="0.25"/>
    <row r="2" spans="2:6" ht="46.5" customHeight="1" thickBot="1" x14ac:dyDescent="0.3">
      <c r="B2" s="1"/>
      <c r="C2" s="1"/>
      <c r="D2" s="1"/>
      <c r="E2" s="1"/>
      <c r="F2" s="1"/>
    </row>
    <row r="3" spans="2:6" ht="6.75" customHeight="1" x14ac:dyDescent="0.25"/>
    <row r="4" spans="2:6" ht="19.5" thickBot="1" x14ac:dyDescent="0.35">
      <c r="C4" s="2" t="s">
        <v>2</v>
      </c>
      <c r="D4" s="2" t="s">
        <v>1</v>
      </c>
      <c r="E4" s="2" t="s">
        <v>105</v>
      </c>
      <c r="F4" s="2" t="s">
        <v>104</v>
      </c>
    </row>
    <row r="5" spans="2:6" ht="15.75" thickTop="1" x14ac:dyDescent="0.25">
      <c r="C5" s="4" t="s">
        <v>3</v>
      </c>
      <c r="D5" s="3" t="s">
        <v>10</v>
      </c>
      <c r="E5" s="3">
        <v>74</v>
      </c>
      <c r="F5" s="3">
        <f>Modelo!K4</f>
        <v>73.120831750769057</v>
      </c>
    </row>
    <row r="6" spans="2:6" x14ac:dyDescent="0.25">
      <c r="C6" s="4" t="s">
        <v>4</v>
      </c>
      <c r="D6" s="3" t="s">
        <v>11</v>
      </c>
      <c r="E6" s="3">
        <v>35</v>
      </c>
      <c r="F6" s="3">
        <f>Modelo!L4</f>
        <v>35</v>
      </c>
    </row>
    <row r="7" spans="2:6" x14ac:dyDescent="0.25">
      <c r="C7" s="4" t="s">
        <v>5</v>
      </c>
      <c r="D7" s="3" t="s">
        <v>14</v>
      </c>
      <c r="E7" s="3">
        <v>82</v>
      </c>
      <c r="F7" s="3">
        <f>Modelo!M4</f>
        <v>72.091697524266252</v>
      </c>
    </row>
    <row r="8" spans="2:6" x14ac:dyDescent="0.25">
      <c r="C8" s="4" t="s">
        <v>6</v>
      </c>
      <c r="D8" s="3" t="s">
        <v>12</v>
      </c>
      <c r="E8" s="3">
        <v>69</v>
      </c>
      <c r="F8" s="3">
        <f>Modelo!N4</f>
        <v>84.843717451570996</v>
      </c>
    </row>
    <row r="9" spans="2:6" x14ac:dyDescent="0.25">
      <c r="C9" s="4" t="s">
        <v>7</v>
      </c>
      <c r="D9" s="3" t="s">
        <v>13</v>
      </c>
      <c r="E9" s="3">
        <v>69</v>
      </c>
      <c r="F9" s="3">
        <f>Modelo!O4</f>
        <v>93.09421490600522</v>
      </c>
    </row>
    <row r="10" spans="2:6" x14ac:dyDescent="0.25">
      <c r="C10" s="4" t="s">
        <v>8</v>
      </c>
      <c r="D10" s="3" t="s">
        <v>15</v>
      </c>
      <c r="E10" s="3">
        <v>69</v>
      </c>
      <c r="F10" s="3">
        <f>Modelo!P4</f>
        <v>89.253511706496397</v>
      </c>
    </row>
    <row r="11" spans="2:6" x14ac:dyDescent="0.25">
      <c r="C11" s="4" t="s">
        <v>9</v>
      </c>
      <c r="D11" s="3" t="s">
        <v>16</v>
      </c>
      <c r="E11" s="3">
        <v>89</v>
      </c>
      <c r="F11" s="3">
        <f>Modelo!Q4</f>
        <v>69.999931845056707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2477-C617-437A-B263-96920C1D0FF2}">
  <dimension ref="A1:Q82"/>
  <sheetViews>
    <sheetView showGridLines="0" tabSelected="1" topLeftCell="B1" workbookViewId="0">
      <selection activeCell="M4" sqref="M4"/>
    </sheetView>
  </sheetViews>
  <sheetFormatPr defaultRowHeight="15" x14ac:dyDescent="0.25"/>
  <cols>
    <col min="1" max="1" width="7.42578125" bestFit="1" customWidth="1"/>
    <col min="2" max="2" width="10.7109375" customWidth="1"/>
    <col min="3" max="3" width="9.140625" customWidth="1"/>
    <col min="4" max="4" width="10.140625" bestFit="1" customWidth="1"/>
    <col min="5" max="5" width="1.85546875" customWidth="1"/>
    <col min="6" max="6" width="7" bestFit="1" customWidth="1"/>
    <col min="7" max="7" width="8.7109375" bestFit="1" customWidth="1"/>
    <col min="8" max="8" width="12.42578125" customWidth="1"/>
    <col min="9" max="9" width="2.140625" customWidth="1"/>
    <col min="10" max="10" width="6.28515625" bestFit="1" customWidth="1"/>
    <col min="11" max="11" width="8.28515625" bestFit="1" customWidth="1"/>
    <col min="12" max="12" width="7" bestFit="1" customWidth="1"/>
    <col min="13" max="13" width="9" bestFit="1" customWidth="1"/>
    <col min="14" max="14" width="12.42578125" bestFit="1" customWidth="1"/>
    <col min="15" max="15" width="13.5703125" bestFit="1" customWidth="1"/>
    <col min="16" max="16" width="8.42578125" bestFit="1" customWidth="1"/>
    <col min="17" max="17" width="7.7109375" bestFit="1" customWidth="1"/>
  </cols>
  <sheetData>
    <row r="1" spans="1:17" ht="46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9" customHeight="1" thickBot="1" x14ac:dyDescent="0.3"/>
    <row r="3" spans="1:17" ht="15.75" thickBot="1" x14ac:dyDescent="0.3">
      <c r="G3" s="7" t="s">
        <v>22</v>
      </c>
      <c r="H3" s="8">
        <f>SUM(H6:H82)</f>
        <v>3359.9972056473262</v>
      </c>
      <c r="J3" s="11" t="s">
        <v>23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</row>
    <row r="4" spans="1:17" x14ac:dyDescent="0.25">
      <c r="J4" s="11" t="s">
        <v>0</v>
      </c>
      <c r="K4" s="10">
        <v>73.120831750769057</v>
      </c>
      <c r="L4" s="10">
        <v>35</v>
      </c>
      <c r="M4" s="10">
        <v>72.091697524266252</v>
      </c>
      <c r="N4" s="10">
        <v>84.843717451570996</v>
      </c>
      <c r="O4" s="10">
        <v>93.09421490600522</v>
      </c>
      <c r="P4" s="10">
        <v>89.253511706496397</v>
      </c>
      <c r="Q4" s="10">
        <v>69.999931845056707</v>
      </c>
    </row>
    <row r="5" spans="1:17" x14ac:dyDescent="0.25">
      <c r="A5" s="12" t="s">
        <v>27</v>
      </c>
      <c r="B5" s="12" t="s">
        <v>10</v>
      </c>
      <c r="C5" s="12" t="s">
        <v>11</v>
      </c>
      <c r="D5" s="12" t="s">
        <v>14</v>
      </c>
      <c r="E5" s="6"/>
      <c r="F5" s="13" t="s">
        <v>25</v>
      </c>
      <c r="G5" s="13" t="s">
        <v>23</v>
      </c>
      <c r="H5" s="13" t="s">
        <v>18</v>
      </c>
      <c r="J5" s="17" t="s">
        <v>24</v>
      </c>
      <c r="K5" s="20" t="s">
        <v>10</v>
      </c>
      <c r="L5" s="20" t="s">
        <v>11</v>
      </c>
      <c r="M5" s="20" t="s">
        <v>14</v>
      </c>
      <c r="N5" s="20" t="s">
        <v>12</v>
      </c>
      <c r="O5" s="20" t="s">
        <v>21</v>
      </c>
      <c r="P5" s="20" t="s">
        <v>20</v>
      </c>
      <c r="Q5" s="20" t="s">
        <v>19</v>
      </c>
    </row>
    <row r="6" spans="1:17" x14ac:dyDescent="0.25">
      <c r="A6" s="21" t="s">
        <v>26</v>
      </c>
      <c r="B6" s="14">
        <v>3.5</v>
      </c>
      <c r="C6" s="14">
        <v>7</v>
      </c>
      <c r="D6" s="14">
        <v>3.5</v>
      </c>
      <c r="E6" s="5"/>
      <c r="F6" s="15">
        <f>MAX(K6:Q6)</f>
        <v>-28</v>
      </c>
      <c r="G6" s="22">
        <f>IF(F6&lt;0,0,MATCH(F6,K6:Q6,0))</f>
        <v>0</v>
      </c>
      <c r="H6" s="14">
        <f>IF(G6=0,0,HLOOKUP(G6,$K$3:$Q$4,2))</f>
        <v>0</v>
      </c>
      <c r="J6" s="18">
        <v>1</v>
      </c>
      <c r="K6" s="19">
        <f>B6-$K$4</f>
        <v>-69.620831750769057</v>
      </c>
      <c r="L6" s="19">
        <f>C6-$L$4</f>
        <v>-28</v>
      </c>
      <c r="M6" s="19">
        <f>D6-$M$4</f>
        <v>-68.591697524266252</v>
      </c>
      <c r="N6" s="19">
        <f>B6+C6-$N$4</f>
        <v>-74.343717451570996</v>
      </c>
      <c r="O6" s="19">
        <f>B6+D6-$O$4</f>
        <v>-86.09421490600522</v>
      </c>
      <c r="P6" s="19">
        <f>C6+D6-$P$4</f>
        <v>-78.753511706496397</v>
      </c>
      <c r="Q6" s="19">
        <f>B6+C6+D6-$Q$4</f>
        <v>-55.999931845056707</v>
      </c>
    </row>
    <row r="7" spans="1:17" x14ac:dyDescent="0.25">
      <c r="A7" s="21" t="s">
        <v>28</v>
      </c>
      <c r="B7" s="14">
        <v>17.5</v>
      </c>
      <c r="C7" s="14">
        <v>35</v>
      </c>
      <c r="D7" s="14">
        <v>3.5</v>
      </c>
      <c r="E7" s="5"/>
      <c r="F7" s="15">
        <f t="shared" ref="F7:F70" si="0">MAX(K7:Q7)</f>
        <v>0</v>
      </c>
      <c r="G7" s="22">
        <f>IF(F7&lt;0,0,MATCH(F7,K7:Q7,0))</f>
        <v>2</v>
      </c>
      <c r="H7" s="14">
        <f t="shared" ref="H7:H70" si="1">IF(G7=0,0,HLOOKUP(G7,$K$3:$Q$4,2))</f>
        <v>35</v>
      </c>
      <c r="J7" s="18">
        <v>2</v>
      </c>
      <c r="K7" s="19">
        <f t="shared" ref="K7:K70" si="2">B7-$K$4</f>
        <v>-55.620831750769057</v>
      </c>
      <c r="L7" s="19">
        <f t="shared" ref="L7:L70" si="3">C7-$L$4</f>
        <v>0</v>
      </c>
      <c r="M7" s="19">
        <f t="shared" ref="M7:M70" si="4">D7-$M$4</f>
        <v>-68.591697524266252</v>
      </c>
      <c r="N7" s="19">
        <f t="shared" ref="N7:N70" si="5">B7+C7-$N$4</f>
        <v>-32.343717451570996</v>
      </c>
      <c r="O7" s="19">
        <f t="shared" ref="O7:O70" si="6">B7+D7-$O$4</f>
        <v>-72.09421490600522</v>
      </c>
      <c r="P7" s="19">
        <f t="shared" ref="P7:P70" si="7">C7+D7-$P$4</f>
        <v>-50.753511706496397</v>
      </c>
      <c r="Q7" s="19">
        <f t="shared" ref="Q7:Q70" si="8">B7+C7+D7-$Q$4</f>
        <v>-13.999931845056707</v>
      </c>
    </row>
    <row r="8" spans="1:17" x14ac:dyDescent="0.25">
      <c r="A8" s="21" t="s">
        <v>29</v>
      </c>
      <c r="B8" s="14">
        <v>28</v>
      </c>
      <c r="C8" s="14">
        <v>28</v>
      </c>
      <c r="D8" s="14">
        <v>49</v>
      </c>
      <c r="E8" s="5"/>
      <c r="F8" s="15">
        <f t="shared" si="0"/>
        <v>35.000068154943293</v>
      </c>
      <c r="G8" s="22">
        <f t="shared" ref="G8:G71" si="9">IF(F8&lt;0,0,MATCH(F8,K8:Q8,0))</f>
        <v>7</v>
      </c>
      <c r="H8" s="14">
        <f t="shared" si="1"/>
        <v>69.999931845056707</v>
      </c>
      <c r="J8" s="18">
        <v>3</v>
      </c>
      <c r="K8" s="19">
        <f t="shared" si="2"/>
        <v>-45.120831750769057</v>
      </c>
      <c r="L8" s="19">
        <f t="shared" si="3"/>
        <v>-7</v>
      </c>
      <c r="M8" s="19">
        <f t="shared" si="4"/>
        <v>-23.091697524266252</v>
      </c>
      <c r="N8" s="19">
        <f t="shared" si="5"/>
        <v>-28.843717451570996</v>
      </c>
      <c r="O8" s="19">
        <f t="shared" si="6"/>
        <v>-16.09421490600522</v>
      </c>
      <c r="P8" s="19">
        <f t="shared" si="7"/>
        <v>-12.253511706496397</v>
      </c>
      <c r="Q8" s="19">
        <f t="shared" si="8"/>
        <v>35.000068154943293</v>
      </c>
    </row>
    <row r="9" spans="1:17" x14ac:dyDescent="0.25">
      <c r="A9" s="21" t="s">
        <v>30</v>
      </c>
      <c r="B9" s="14">
        <v>70</v>
      </c>
      <c r="C9" s="14">
        <v>70</v>
      </c>
      <c r="D9" s="14">
        <v>0</v>
      </c>
      <c r="E9" s="5"/>
      <c r="F9" s="15">
        <f t="shared" si="0"/>
        <v>70.000068154943293</v>
      </c>
      <c r="G9" s="22">
        <f t="shared" si="9"/>
        <v>7</v>
      </c>
      <c r="H9" s="14">
        <f t="shared" si="1"/>
        <v>69.999931845056707</v>
      </c>
      <c r="J9" s="18">
        <v>4</v>
      </c>
      <c r="K9" s="19">
        <f t="shared" si="2"/>
        <v>-3.1208317507690566</v>
      </c>
      <c r="L9" s="19">
        <f t="shared" si="3"/>
        <v>35</v>
      </c>
      <c r="M9" s="19">
        <f t="shared" si="4"/>
        <v>-72.091697524266252</v>
      </c>
      <c r="N9" s="19">
        <f t="shared" si="5"/>
        <v>55.156282548429004</v>
      </c>
      <c r="O9" s="19">
        <f t="shared" si="6"/>
        <v>-23.09421490600522</v>
      </c>
      <c r="P9" s="19">
        <f t="shared" si="7"/>
        <v>-19.253511706496397</v>
      </c>
      <c r="Q9" s="19">
        <f t="shared" si="8"/>
        <v>70.000068154943293</v>
      </c>
    </row>
    <row r="10" spans="1:17" x14ac:dyDescent="0.25">
      <c r="A10" s="21" t="s">
        <v>31</v>
      </c>
      <c r="B10" s="14">
        <v>0</v>
      </c>
      <c r="C10" s="14">
        <v>7</v>
      </c>
      <c r="D10" s="14">
        <v>14</v>
      </c>
      <c r="E10" s="5"/>
      <c r="F10" s="15">
        <f t="shared" si="0"/>
        <v>-28</v>
      </c>
      <c r="G10" s="22">
        <f t="shared" si="9"/>
        <v>0</v>
      </c>
      <c r="H10" s="14">
        <f t="shared" si="1"/>
        <v>0</v>
      </c>
      <c r="J10" s="18">
        <v>5</v>
      </c>
      <c r="K10" s="19">
        <f t="shared" si="2"/>
        <v>-73.120831750769057</v>
      </c>
      <c r="L10" s="19">
        <f t="shared" si="3"/>
        <v>-28</v>
      </c>
      <c r="M10" s="19">
        <f t="shared" si="4"/>
        <v>-58.091697524266252</v>
      </c>
      <c r="N10" s="19">
        <f t="shared" si="5"/>
        <v>-77.843717451570996</v>
      </c>
      <c r="O10" s="19">
        <f t="shared" si="6"/>
        <v>-79.09421490600522</v>
      </c>
      <c r="P10" s="19">
        <f t="shared" si="7"/>
        <v>-68.253511706496397</v>
      </c>
      <c r="Q10" s="19">
        <f t="shared" si="8"/>
        <v>-48.999931845056707</v>
      </c>
    </row>
    <row r="11" spans="1:17" x14ac:dyDescent="0.25">
      <c r="A11" s="21" t="s">
        <v>32</v>
      </c>
      <c r="B11" s="14">
        <v>0</v>
      </c>
      <c r="C11" s="14">
        <v>70</v>
      </c>
      <c r="D11" s="14">
        <v>0</v>
      </c>
      <c r="E11" s="5"/>
      <c r="F11" s="15">
        <f t="shared" si="0"/>
        <v>35</v>
      </c>
      <c r="G11" s="22">
        <f t="shared" si="9"/>
        <v>2</v>
      </c>
      <c r="H11" s="14">
        <f t="shared" si="1"/>
        <v>35</v>
      </c>
      <c r="J11" s="18">
        <v>6</v>
      </c>
      <c r="K11" s="19">
        <f t="shared" si="2"/>
        <v>-73.120831750769057</v>
      </c>
      <c r="L11" s="19">
        <f t="shared" si="3"/>
        <v>35</v>
      </c>
      <c r="M11" s="19">
        <f t="shared" si="4"/>
        <v>-72.091697524266252</v>
      </c>
      <c r="N11" s="19">
        <f t="shared" si="5"/>
        <v>-14.843717451570996</v>
      </c>
      <c r="O11" s="19">
        <f t="shared" si="6"/>
        <v>-93.09421490600522</v>
      </c>
      <c r="P11" s="19">
        <f t="shared" si="7"/>
        <v>-19.253511706496397</v>
      </c>
      <c r="Q11" s="19">
        <f t="shared" si="8"/>
        <v>6.8154943292597636E-5</v>
      </c>
    </row>
    <row r="12" spans="1:17" x14ac:dyDescent="0.25">
      <c r="A12" s="21" t="s">
        <v>33</v>
      </c>
      <c r="B12" s="14">
        <v>21</v>
      </c>
      <c r="C12" s="14">
        <v>35</v>
      </c>
      <c r="D12" s="14">
        <v>10.5</v>
      </c>
      <c r="E12" s="5"/>
      <c r="F12" s="15">
        <f t="shared" si="0"/>
        <v>0</v>
      </c>
      <c r="G12" s="22">
        <f t="shared" si="9"/>
        <v>2</v>
      </c>
      <c r="H12" s="14">
        <f t="shared" si="1"/>
        <v>35</v>
      </c>
      <c r="J12" s="18">
        <v>7</v>
      </c>
      <c r="K12" s="19">
        <f t="shared" si="2"/>
        <v>-52.120831750769057</v>
      </c>
      <c r="L12" s="19">
        <f t="shared" si="3"/>
        <v>0</v>
      </c>
      <c r="M12" s="19">
        <f t="shared" si="4"/>
        <v>-61.591697524266252</v>
      </c>
      <c r="N12" s="19">
        <f t="shared" si="5"/>
        <v>-28.843717451570996</v>
      </c>
      <c r="O12" s="19">
        <f t="shared" si="6"/>
        <v>-61.59421490600522</v>
      </c>
      <c r="P12" s="19">
        <f t="shared" si="7"/>
        <v>-43.753511706496397</v>
      </c>
      <c r="Q12" s="19">
        <f t="shared" si="8"/>
        <v>-3.4999318450567074</v>
      </c>
    </row>
    <row r="13" spans="1:17" x14ac:dyDescent="0.25">
      <c r="A13" s="21" t="s">
        <v>34</v>
      </c>
      <c r="B13" s="14">
        <v>7</v>
      </c>
      <c r="C13" s="14">
        <v>21</v>
      </c>
      <c r="D13" s="14">
        <v>0</v>
      </c>
      <c r="E13" s="5"/>
      <c r="F13" s="15">
        <f t="shared" si="0"/>
        <v>-14</v>
      </c>
      <c r="G13" s="22">
        <f t="shared" si="9"/>
        <v>0</v>
      </c>
      <c r="H13" s="14">
        <f t="shared" si="1"/>
        <v>0</v>
      </c>
      <c r="J13" s="18">
        <v>8</v>
      </c>
      <c r="K13" s="19">
        <f t="shared" si="2"/>
        <v>-66.120831750769057</v>
      </c>
      <c r="L13" s="19">
        <f t="shared" si="3"/>
        <v>-14</v>
      </c>
      <c r="M13" s="19">
        <f t="shared" si="4"/>
        <v>-72.091697524266252</v>
      </c>
      <c r="N13" s="19">
        <f t="shared" si="5"/>
        <v>-56.843717451570996</v>
      </c>
      <c r="O13" s="19">
        <f t="shared" si="6"/>
        <v>-86.09421490600522</v>
      </c>
      <c r="P13" s="19">
        <f t="shared" si="7"/>
        <v>-68.253511706496397</v>
      </c>
      <c r="Q13" s="19">
        <f t="shared" si="8"/>
        <v>-41.999931845056707</v>
      </c>
    </row>
    <row r="14" spans="1:17" x14ac:dyDescent="0.25">
      <c r="A14" s="21" t="s">
        <v>35</v>
      </c>
      <c r="B14" s="14">
        <v>5.25</v>
      </c>
      <c r="C14" s="14">
        <v>7</v>
      </c>
      <c r="D14" s="14">
        <v>2.1</v>
      </c>
      <c r="E14" s="5"/>
      <c r="F14" s="15">
        <f t="shared" si="0"/>
        <v>-28</v>
      </c>
      <c r="G14" s="22">
        <f t="shared" si="9"/>
        <v>0</v>
      </c>
      <c r="H14" s="14">
        <f t="shared" si="1"/>
        <v>0</v>
      </c>
      <c r="J14" s="18">
        <v>9</v>
      </c>
      <c r="K14" s="19">
        <f t="shared" si="2"/>
        <v>-67.870831750769057</v>
      </c>
      <c r="L14" s="19">
        <f t="shared" si="3"/>
        <v>-28</v>
      </c>
      <c r="M14" s="19">
        <f t="shared" si="4"/>
        <v>-69.991697524266257</v>
      </c>
      <c r="N14" s="19">
        <f t="shared" si="5"/>
        <v>-72.593717451570996</v>
      </c>
      <c r="O14" s="19">
        <f t="shared" si="6"/>
        <v>-85.744214906005226</v>
      </c>
      <c r="P14" s="19">
        <f t="shared" si="7"/>
        <v>-80.153511706496403</v>
      </c>
      <c r="Q14" s="19">
        <f t="shared" si="8"/>
        <v>-55.649931845056706</v>
      </c>
    </row>
    <row r="15" spans="1:17" x14ac:dyDescent="0.25">
      <c r="A15" s="21" t="s">
        <v>36</v>
      </c>
      <c r="B15" s="14">
        <v>21</v>
      </c>
      <c r="C15" s="14">
        <v>28</v>
      </c>
      <c r="D15" s="14">
        <v>28</v>
      </c>
      <c r="E15" s="5"/>
      <c r="F15" s="15">
        <f t="shared" si="0"/>
        <v>7.0000681549432926</v>
      </c>
      <c r="G15" s="22">
        <f t="shared" si="9"/>
        <v>7</v>
      </c>
      <c r="H15" s="14">
        <f t="shared" si="1"/>
        <v>69.999931845056707</v>
      </c>
      <c r="J15" s="18">
        <v>10</v>
      </c>
      <c r="K15" s="19">
        <f t="shared" si="2"/>
        <v>-52.120831750769057</v>
      </c>
      <c r="L15" s="19">
        <f t="shared" si="3"/>
        <v>-7</v>
      </c>
      <c r="M15" s="19">
        <f t="shared" si="4"/>
        <v>-44.091697524266252</v>
      </c>
      <c r="N15" s="19">
        <f t="shared" si="5"/>
        <v>-35.843717451570996</v>
      </c>
      <c r="O15" s="19">
        <f t="shared" si="6"/>
        <v>-44.09421490600522</v>
      </c>
      <c r="P15" s="19">
        <f t="shared" si="7"/>
        <v>-33.253511706496397</v>
      </c>
      <c r="Q15" s="19">
        <f t="shared" si="8"/>
        <v>7.0000681549432926</v>
      </c>
    </row>
    <row r="16" spans="1:17" x14ac:dyDescent="0.25">
      <c r="A16" s="21" t="s">
        <v>37</v>
      </c>
      <c r="B16" s="14">
        <v>35</v>
      </c>
      <c r="C16" s="14">
        <v>49</v>
      </c>
      <c r="D16" s="14">
        <v>21</v>
      </c>
      <c r="E16" s="5"/>
      <c r="F16" s="15">
        <f t="shared" si="0"/>
        <v>35.000068154943293</v>
      </c>
      <c r="G16" s="22">
        <f t="shared" si="9"/>
        <v>7</v>
      </c>
      <c r="H16" s="14">
        <f t="shared" si="1"/>
        <v>69.999931845056707</v>
      </c>
      <c r="J16" s="18">
        <v>11</v>
      </c>
      <c r="K16" s="19">
        <f t="shared" si="2"/>
        <v>-38.120831750769057</v>
      </c>
      <c r="L16" s="19">
        <f t="shared" si="3"/>
        <v>14</v>
      </c>
      <c r="M16" s="19">
        <f t="shared" si="4"/>
        <v>-51.091697524266252</v>
      </c>
      <c r="N16" s="19">
        <f t="shared" si="5"/>
        <v>-0.84371745157099554</v>
      </c>
      <c r="O16" s="19">
        <f t="shared" si="6"/>
        <v>-37.09421490600522</v>
      </c>
      <c r="P16" s="19">
        <f t="shared" si="7"/>
        <v>-19.253511706496397</v>
      </c>
      <c r="Q16" s="19">
        <f t="shared" si="8"/>
        <v>35.000068154943293</v>
      </c>
    </row>
    <row r="17" spans="1:17" x14ac:dyDescent="0.25">
      <c r="A17" s="21" t="s">
        <v>38</v>
      </c>
      <c r="B17" s="14">
        <v>21</v>
      </c>
      <c r="C17" s="14">
        <v>21</v>
      </c>
      <c r="D17" s="14">
        <v>21</v>
      </c>
      <c r="E17" s="5"/>
      <c r="F17" s="15">
        <f t="shared" si="0"/>
        <v>-6.9999318450567074</v>
      </c>
      <c r="G17" s="22">
        <f t="shared" si="9"/>
        <v>0</v>
      </c>
      <c r="H17" s="14">
        <f t="shared" si="1"/>
        <v>0</v>
      </c>
      <c r="J17" s="18">
        <v>12</v>
      </c>
      <c r="K17" s="19">
        <f t="shared" si="2"/>
        <v>-52.120831750769057</v>
      </c>
      <c r="L17" s="19">
        <f t="shared" si="3"/>
        <v>-14</v>
      </c>
      <c r="M17" s="19">
        <f t="shared" si="4"/>
        <v>-51.091697524266252</v>
      </c>
      <c r="N17" s="19">
        <f t="shared" si="5"/>
        <v>-42.843717451570996</v>
      </c>
      <c r="O17" s="19">
        <f t="shared" si="6"/>
        <v>-51.09421490600522</v>
      </c>
      <c r="P17" s="19">
        <f t="shared" si="7"/>
        <v>-47.253511706496397</v>
      </c>
      <c r="Q17" s="19">
        <f t="shared" si="8"/>
        <v>-6.9999318450567074</v>
      </c>
    </row>
    <row r="18" spans="1:17" x14ac:dyDescent="0.25">
      <c r="A18" s="21" t="s">
        <v>39</v>
      </c>
      <c r="B18" s="14">
        <v>14</v>
      </c>
      <c r="C18" s="14">
        <v>35</v>
      </c>
      <c r="D18" s="14">
        <v>21</v>
      </c>
      <c r="E18" s="5"/>
      <c r="F18" s="15">
        <f t="shared" si="0"/>
        <v>6.8154943292597636E-5</v>
      </c>
      <c r="G18" s="22">
        <f t="shared" si="9"/>
        <v>7</v>
      </c>
      <c r="H18" s="14">
        <f t="shared" si="1"/>
        <v>69.999931845056707</v>
      </c>
      <c r="J18" s="18">
        <v>13</v>
      </c>
      <c r="K18" s="19">
        <f t="shared" si="2"/>
        <v>-59.120831750769057</v>
      </c>
      <c r="L18" s="19">
        <f t="shared" si="3"/>
        <v>0</v>
      </c>
      <c r="M18" s="19">
        <f t="shared" si="4"/>
        <v>-51.091697524266252</v>
      </c>
      <c r="N18" s="19">
        <f t="shared" si="5"/>
        <v>-35.843717451570996</v>
      </c>
      <c r="O18" s="19">
        <f t="shared" si="6"/>
        <v>-58.09421490600522</v>
      </c>
      <c r="P18" s="19">
        <f t="shared" si="7"/>
        <v>-33.253511706496397</v>
      </c>
      <c r="Q18" s="19">
        <f t="shared" si="8"/>
        <v>6.8154943292597636E-5</v>
      </c>
    </row>
    <row r="19" spans="1:17" x14ac:dyDescent="0.25">
      <c r="A19" s="21" t="s">
        <v>40</v>
      </c>
      <c r="B19" s="14">
        <v>14</v>
      </c>
      <c r="C19" s="14">
        <v>35</v>
      </c>
      <c r="D19" s="14">
        <v>14</v>
      </c>
      <c r="E19" s="5"/>
      <c r="F19" s="15">
        <f t="shared" si="0"/>
        <v>0</v>
      </c>
      <c r="G19" s="22">
        <f t="shared" si="9"/>
        <v>2</v>
      </c>
      <c r="H19" s="14">
        <f t="shared" si="1"/>
        <v>35</v>
      </c>
      <c r="J19" s="18">
        <v>14</v>
      </c>
      <c r="K19" s="19">
        <f t="shared" si="2"/>
        <v>-59.120831750769057</v>
      </c>
      <c r="L19" s="19">
        <f t="shared" si="3"/>
        <v>0</v>
      </c>
      <c r="M19" s="19">
        <f t="shared" si="4"/>
        <v>-58.091697524266252</v>
      </c>
      <c r="N19" s="19">
        <f t="shared" si="5"/>
        <v>-35.843717451570996</v>
      </c>
      <c r="O19" s="19">
        <f t="shared" si="6"/>
        <v>-65.09421490600522</v>
      </c>
      <c r="P19" s="19">
        <f t="shared" si="7"/>
        <v>-40.253511706496397</v>
      </c>
      <c r="Q19" s="19">
        <f t="shared" si="8"/>
        <v>-6.9999318450567074</v>
      </c>
    </row>
    <row r="20" spans="1:17" x14ac:dyDescent="0.25">
      <c r="A20" s="21" t="s">
        <v>41</v>
      </c>
      <c r="B20" s="14">
        <v>70</v>
      </c>
      <c r="C20" s="14">
        <v>0</v>
      </c>
      <c r="D20" s="14">
        <v>49</v>
      </c>
      <c r="E20" s="5"/>
      <c r="F20" s="15">
        <f t="shared" si="0"/>
        <v>49.000068154943293</v>
      </c>
      <c r="G20" s="22">
        <f t="shared" si="9"/>
        <v>7</v>
      </c>
      <c r="H20" s="14">
        <f t="shared" si="1"/>
        <v>69.999931845056707</v>
      </c>
      <c r="J20" s="18">
        <v>15</v>
      </c>
      <c r="K20" s="19">
        <f t="shared" si="2"/>
        <v>-3.1208317507690566</v>
      </c>
      <c r="L20" s="19">
        <f t="shared" si="3"/>
        <v>-35</v>
      </c>
      <c r="M20" s="19">
        <f t="shared" si="4"/>
        <v>-23.091697524266252</v>
      </c>
      <c r="N20" s="19">
        <f t="shared" si="5"/>
        <v>-14.843717451570996</v>
      </c>
      <c r="O20" s="19">
        <f t="shared" si="6"/>
        <v>25.90578509399478</v>
      </c>
      <c r="P20" s="19">
        <f t="shared" si="7"/>
        <v>-40.253511706496397</v>
      </c>
      <c r="Q20" s="19">
        <f t="shared" si="8"/>
        <v>49.000068154943293</v>
      </c>
    </row>
    <row r="21" spans="1:17" x14ac:dyDescent="0.25">
      <c r="A21" s="21" t="s">
        <v>42</v>
      </c>
      <c r="B21" s="14">
        <v>7</v>
      </c>
      <c r="C21" s="14">
        <v>35</v>
      </c>
      <c r="D21" s="14">
        <v>14</v>
      </c>
      <c r="E21" s="5"/>
      <c r="F21" s="15">
        <f t="shared" si="0"/>
        <v>0</v>
      </c>
      <c r="G21" s="22">
        <f t="shared" si="9"/>
        <v>2</v>
      </c>
      <c r="H21" s="14">
        <f t="shared" si="1"/>
        <v>35</v>
      </c>
      <c r="J21" s="18">
        <v>16</v>
      </c>
      <c r="K21" s="19">
        <f t="shared" si="2"/>
        <v>-66.120831750769057</v>
      </c>
      <c r="L21" s="19">
        <f t="shared" si="3"/>
        <v>0</v>
      </c>
      <c r="M21" s="19">
        <f t="shared" si="4"/>
        <v>-58.091697524266252</v>
      </c>
      <c r="N21" s="19">
        <f t="shared" si="5"/>
        <v>-42.843717451570996</v>
      </c>
      <c r="O21" s="19">
        <f t="shared" si="6"/>
        <v>-72.09421490600522</v>
      </c>
      <c r="P21" s="19">
        <f t="shared" si="7"/>
        <v>-40.253511706496397</v>
      </c>
      <c r="Q21" s="19">
        <f t="shared" si="8"/>
        <v>-13.999931845056707</v>
      </c>
    </row>
    <row r="22" spans="1:17" x14ac:dyDescent="0.25">
      <c r="A22" s="21" t="s">
        <v>43</v>
      </c>
      <c r="B22" s="14">
        <v>21</v>
      </c>
      <c r="C22" s="14">
        <v>35</v>
      </c>
      <c r="D22" s="14">
        <v>42</v>
      </c>
      <c r="E22" s="5"/>
      <c r="F22" s="15">
        <f t="shared" si="0"/>
        <v>28.000068154943293</v>
      </c>
      <c r="G22" s="22">
        <f t="shared" si="9"/>
        <v>7</v>
      </c>
      <c r="H22" s="14">
        <f t="shared" si="1"/>
        <v>69.999931845056707</v>
      </c>
      <c r="J22" s="18">
        <v>17</v>
      </c>
      <c r="K22" s="19">
        <f t="shared" si="2"/>
        <v>-52.120831750769057</v>
      </c>
      <c r="L22" s="19">
        <f t="shared" si="3"/>
        <v>0</v>
      </c>
      <c r="M22" s="19">
        <f t="shared" si="4"/>
        <v>-30.091697524266252</v>
      </c>
      <c r="N22" s="19">
        <f t="shared" si="5"/>
        <v>-28.843717451570996</v>
      </c>
      <c r="O22" s="19">
        <f t="shared" si="6"/>
        <v>-30.09421490600522</v>
      </c>
      <c r="P22" s="19">
        <f t="shared" si="7"/>
        <v>-12.253511706496397</v>
      </c>
      <c r="Q22" s="19">
        <f t="shared" si="8"/>
        <v>28.000068154943293</v>
      </c>
    </row>
    <row r="23" spans="1:17" x14ac:dyDescent="0.25">
      <c r="A23" s="21" t="s">
        <v>44</v>
      </c>
      <c r="B23" s="14">
        <v>20.650000000000002</v>
      </c>
      <c r="C23" s="14">
        <v>34.65</v>
      </c>
      <c r="D23" s="14">
        <v>34.65</v>
      </c>
      <c r="E23" s="5"/>
      <c r="F23" s="15">
        <f t="shared" si="0"/>
        <v>19.950068154943281</v>
      </c>
      <c r="G23" s="22">
        <f t="shared" si="9"/>
        <v>7</v>
      </c>
      <c r="H23" s="14">
        <f t="shared" si="1"/>
        <v>69.999931845056707</v>
      </c>
      <c r="J23" s="18">
        <v>18</v>
      </c>
      <c r="K23" s="19">
        <f t="shared" si="2"/>
        <v>-52.470831750769051</v>
      </c>
      <c r="L23" s="19">
        <f t="shared" si="3"/>
        <v>-0.35000000000000142</v>
      </c>
      <c r="M23" s="19">
        <f t="shared" si="4"/>
        <v>-37.441697524266253</v>
      </c>
      <c r="N23" s="19">
        <f t="shared" si="5"/>
        <v>-29.543717451570998</v>
      </c>
      <c r="O23" s="19">
        <f t="shared" si="6"/>
        <v>-37.794214906005223</v>
      </c>
      <c r="P23" s="19">
        <f t="shared" si="7"/>
        <v>-19.9535117064964</v>
      </c>
      <c r="Q23" s="19">
        <f t="shared" si="8"/>
        <v>19.950068154943281</v>
      </c>
    </row>
    <row r="24" spans="1:17" x14ac:dyDescent="0.25">
      <c r="A24" s="21" t="s">
        <v>45</v>
      </c>
      <c r="B24" s="14">
        <v>1.75</v>
      </c>
      <c r="C24" s="14">
        <v>21</v>
      </c>
      <c r="D24" s="14">
        <v>0</v>
      </c>
      <c r="E24" s="5"/>
      <c r="F24" s="15">
        <f t="shared" si="0"/>
        <v>-14</v>
      </c>
      <c r="G24" s="22">
        <f t="shared" si="9"/>
        <v>0</v>
      </c>
      <c r="H24" s="14">
        <f t="shared" si="1"/>
        <v>0</v>
      </c>
      <c r="J24" s="18">
        <v>19</v>
      </c>
      <c r="K24" s="19">
        <f t="shared" si="2"/>
        <v>-71.370831750769057</v>
      </c>
      <c r="L24" s="19">
        <f t="shared" si="3"/>
        <v>-14</v>
      </c>
      <c r="M24" s="19">
        <f t="shared" si="4"/>
        <v>-72.091697524266252</v>
      </c>
      <c r="N24" s="19">
        <f t="shared" si="5"/>
        <v>-62.093717451570996</v>
      </c>
      <c r="O24" s="19">
        <f t="shared" si="6"/>
        <v>-91.34421490600522</v>
      </c>
      <c r="P24" s="19">
        <f t="shared" si="7"/>
        <v>-68.253511706496397</v>
      </c>
      <c r="Q24" s="19">
        <f t="shared" si="8"/>
        <v>-47.249931845056707</v>
      </c>
    </row>
    <row r="25" spans="1:17" x14ac:dyDescent="0.25">
      <c r="A25" s="21" t="s">
        <v>46</v>
      </c>
      <c r="B25" s="14">
        <v>21</v>
      </c>
      <c r="C25" s="14">
        <v>17.5</v>
      </c>
      <c r="D25" s="14">
        <v>21</v>
      </c>
      <c r="E25" s="5"/>
      <c r="F25" s="15">
        <f t="shared" si="0"/>
        <v>-10.499931845056707</v>
      </c>
      <c r="G25" s="22">
        <f t="shared" si="9"/>
        <v>0</v>
      </c>
      <c r="H25" s="14">
        <f t="shared" si="1"/>
        <v>0</v>
      </c>
      <c r="J25" s="18">
        <v>20</v>
      </c>
      <c r="K25" s="19">
        <f t="shared" si="2"/>
        <v>-52.120831750769057</v>
      </c>
      <c r="L25" s="19">
        <f t="shared" si="3"/>
        <v>-17.5</v>
      </c>
      <c r="M25" s="19">
        <f t="shared" si="4"/>
        <v>-51.091697524266252</v>
      </c>
      <c r="N25" s="19">
        <f t="shared" si="5"/>
        <v>-46.343717451570996</v>
      </c>
      <c r="O25" s="19">
        <f t="shared" si="6"/>
        <v>-51.09421490600522</v>
      </c>
      <c r="P25" s="19">
        <f t="shared" si="7"/>
        <v>-50.753511706496397</v>
      </c>
      <c r="Q25" s="19">
        <f t="shared" si="8"/>
        <v>-10.499931845056707</v>
      </c>
    </row>
    <row r="26" spans="1:17" x14ac:dyDescent="0.25">
      <c r="A26" s="21" t="s">
        <v>47</v>
      </c>
      <c r="B26" s="14">
        <v>27.650000000000002</v>
      </c>
      <c r="C26" s="14">
        <v>34.65</v>
      </c>
      <c r="D26" s="14">
        <v>41.65</v>
      </c>
      <c r="E26" s="5"/>
      <c r="F26" s="15">
        <f t="shared" si="0"/>
        <v>33.950068154943281</v>
      </c>
      <c r="G26" s="22">
        <f t="shared" si="9"/>
        <v>7</v>
      </c>
      <c r="H26" s="14">
        <f t="shared" si="1"/>
        <v>69.999931845056707</v>
      </c>
      <c r="J26" s="18">
        <v>21</v>
      </c>
      <c r="K26" s="19">
        <f t="shared" si="2"/>
        <v>-45.470831750769051</v>
      </c>
      <c r="L26" s="19">
        <f t="shared" si="3"/>
        <v>-0.35000000000000142</v>
      </c>
      <c r="M26" s="19">
        <f t="shared" si="4"/>
        <v>-30.441697524266253</v>
      </c>
      <c r="N26" s="19">
        <f t="shared" si="5"/>
        <v>-22.543717451570998</v>
      </c>
      <c r="O26" s="19">
        <f t="shared" si="6"/>
        <v>-23.794214906005223</v>
      </c>
      <c r="P26" s="19">
        <f t="shared" si="7"/>
        <v>-12.9535117064964</v>
      </c>
      <c r="Q26" s="19">
        <f t="shared" si="8"/>
        <v>33.950068154943281</v>
      </c>
    </row>
    <row r="27" spans="1:17" x14ac:dyDescent="0.25">
      <c r="A27" s="21" t="s">
        <v>48</v>
      </c>
      <c r="B27" s="14">
        <v>7</v>
      </c>
      <c r="C27" s="14">
        <v>0</v>
      </c>
      <c r="D27" s="14">
        <v>28</v>
      </c>
      <c r="E27" s="5"/>
      <c r="F27" s="15">
        <f t="shared" si="0"/>
        <v>-34.999931845056707</v>
      </c>
      <c r="G27" s="22">
        <f t="shared" si="9"/>
        <v>0</v>
      </c>
      <c r="H27" s="14">
        <f t="shared" si="1"/>
        <v>0</v>
      </c>
      <c r="J27" s="18">
        <v>22</v>
      </c>
      <c r="K27" s="19">
        <f t="shared" si="2"/>
        <v>-66.120831750769057</v>
      </c>
      <c r="L27" s="19">
        <f t="shared" si="3"/>
        <v>-35</v>
      </c>
      <c r="M27" s="19">
        <f t="shared" si="4"/>
        <v>-44.091697524266252</v>
      </c>
      <c r="N27" s="19">
        <f t="shared" si="5"/>
        <v>-77.843717451570996</v>
      </c>
      <c r="O27" s="19">
        <f t="shared" si="6"/>
        <v>-58.09421490600522</v>
      </c>
      <c r="P27" s="19">
        <f t="shared" si="7"/>
        <v>-61.253511706496397</v>
      </c>
      <c r="Q27" s="19">
        <f t="shared" si="8"/>
        <v>-34.999931845056707</v>
      </c>
    </row>
    <row r="28" spans="1:17" x14ac:dyDescent="0.25">
      <c r="A28" s="21" t="s">
        <v>49</v>
      </c>
      <c r="B28" s="14">
        <v>21</v>
      </c>
      <c r="C28" s="14">
        <v>35</v>
      </c>
      <c r="D28" s="14">
        <v>10.5</v>
      </c>
      <c r="E28" s="5"/>
      <c r="F28" s="15">
        <f t="shared" si="0"/>
        <v>0</v>
      </c>
      <c r="G28" s="22">
        <f t="shared" si="9"/>
        <v>2</v>
      </c>
      <c r="H28" s="14">
        <f t="shared" si="1"/>
        <v>35</v>
      </c>
      <c r="J28" s="18">
        <v>23</v>
      </c>
      <c r="K28" s="19">
        <f t="shared" si="2"/>
        <v>-52.120831750769057</v>
      </c>
      <c r="L28" s="19">
        <f t="shared" si="3"/>
        <v>0</v>
      </c>
      <c r="M28" s="19">
        <f t="shared" si="4"/>
        <v>-61.591697524266252</v>
      </c>
      <c r="N28" s="19">
        <f t="shared" si="5"/>
        <v>-28.843717451570996</v>
      </c>
      <c r="O28" s="19">
        <f t="shared" si="6"/>
        <v>-61.59421490600522</v>
      </c>
      <c r="P28" s="19">
        <f t="shared" si="7"/>
        <v>-43.753511706496397</v>
      </c>
      <c r="Q28" s="19">
        <f t="shared" si="8"/>
        <v>-3.4999318450567074</v>
      </c>
    </row>
    <row r="29" spans="1:17" x14ac:dyDescent="0.25">
      <c r="A29" s="21" t="s">
        <v>50</v>
      </c>
      <c r="B29" s="14">
        <v>27.650000000000002</v>
      </c>
      <c r="C29" s="14">
        <v>69.649999999999991</v>
      </c>
      <c r="D29" s="14">
        <v>27.650000000000002</v>
      </c>
      <c r="E29" s="5"/>
      <c r="F29" s="15">
        <f t="shared" si="0"/>
        <v>54.950068154943295</v>
      </c>
      <c r="G29" s="22">
        <f t="shared" si="9"/>
        <v>7</v>
      </c>
      <c r="H29" s="14">
        <f t="shared" si="1"/>
        <v>69.999931845056707</v>
      </c>
      <c r="J29" s="18">
        <v>24</v>
      </c>
      <c r="K29" s="19">
        <f t="shared" si="2"/>
        <v>-45.470831750769051</v>
      </c>
      <c r="L29" s="19">
        <f t="shared" si="3"/>
        <v>34.649999999999991</v>
      </c>
      <c r="M29" s="19">
        <f t="shared" si="4"/>
        <v>-44.441697524266246</v>
      </c>
      <c r="N29" s="19">
        <f t="shared" si="5"/>
        <v>12.456282548429002</v>
      </c>
      <c r="O29" s="19">
        <f t="shared" si="6"/>
        <v>-37.794214906005216</v>
      </c>
      <c r="P29" s="19">
        <f t="shared" si="7"/>
        <v>8.0464882935036002</v>
      </c>
      <c r="Q29" s="19">
        <f t="shared" si="8"/>
        <v>54.950068154943295</v>
      </c>
    </row>
    <row r="30" spans="1:17" x14ac:dyDescent="0.25">
      <c r="A30" s="21" t="s">
        <v>51</v>
      </c>
      <c r="B30" s="14">
        <v>35</v>
      </c>
      <c r="C30" s="14">
        <v>70</v>
      </c>
      <c r="D30" s="14">
        <v>35</v>
      </c>
      <c r="E30" s="5"/>
      <c r="F30" s="15">
        <f t="shared" si="0"/>
        <v>70.000068154943293</v>
      </c>
      <c r="G30" s="22">
        <f t="shared" si="9"/>
        <v>7</v>
      </c>
      <c r="H30" s="14">
        <f t="shared" si="1"/>
        <v>69.999931845056707</v>
      </c>
      <c r="J30" s="18">
        <v>25</v>
      </c>
      <c r="K30" s="19">
        <f t="shared" si="2"/>
        <v>-38.120831750769057</v>
      </c>
      <c r="L30" s="19">
        <f t="shared" si="3"/>
        <v>35</v>
      </c>
      <c r="M30" s="19">
        <f t="shared" si="4"/>
        <v>-37.091697524266252</v>
      </c>
      <c r="N30" s="19">
        <f t="shared" si="5"/>
        <v>20.156282548429004</v>
      </c>
      <c r="O30" s="19">
        <f t="shared" si="6"/>
        <v>-23.09421490600522</v>
      </c>
      <c r="P30" s="19">
        <f t="shared" si="7"/>
        <v>15.746488293503603</v>
      </c>
      <c r="Q30" s="19">
        <f t="shared" si="8"/>
        <v>70.000068154943293</v>
      </c>
    </row>
    <row r="31" spans="1:17" x14ac:dyDescent="0.25">
      <c r="A31" s="21" t="s">
        <v>52</v>
      </c>
      <c r="B31" s="14">
        <v>14</v>
      </c>
      <c r="C31" s="14">
        <v>35</v>
      </c>
      <c r="D31" s="14">
        <v>7</v>
      </c>
      <c r="E31" s="5"/>
      <c r="F31" s="15">
        <f t="shared" si="0"/>
        <v>0</v>
      </c>
      <c r="G31" s="22">
        <f t="shared" si="9"/>
        <v>2</v>
      </c>
      <c r="H31" s="14">
        <f t="shared" si="1"/>
        <v>35</v>
      </c>
      <c r="J31" s="18">
        <v>26</v>
      </c>
      <c r="K31" s="19">
        <f t="shared" si="2"/>
        <v>-59.120831750769057</v>
      </c>
      <c r="L31" s="19">
        <f t="shared" si="3"/>
        <v>0</v>
      </c>
      <c r="M31" s="19">
        <f t="shared" si="4"/>
        <v>-65.091697524266252</v>
      </c>
      <c r="N31" s="19">
        <f t="shared" si="5"/>
        <v>-35.843717451570996</v>
      </c>
      <c r="O31" s="19">
        <f t="shared" si="6"/>
        <v>-72.09421490600522</v>
      </c>
      <c r="P31" s="19">
        <f t="shared" si="7"/>
        <v>-47.253511706496397</v>
      </c>
      <c r="Q31" s="19">
        <f t="shared" si="8"/>
        <v>-13.999931845056707</v>
      </c>
    </row>
    <row r="32" spans="1:17" x14ac:dyDescent="0.25">
      <c r="A32" s="21" t="s">
        <v>53</v>
      </c>
      <c r="B32" s="14">
        <v>21</v>
      </c>
      <c r="C32" s="14">
        <v>35</v>
      </c>
      <c r="D32" s="14">
        <v>28</v>
      </c>
      <c r="E32" s="5"/>
      <c r="F32" s="15">
        <f t="shared" si="0"/>
        <v>14.000068154943293</v>
      </c>
      <c r="G32" s="22">
        <f t="shared" si="9"/>
        <v>7</v>
      </c>
      <c r="H32" s="14">
        <f t="shared" si="1"/>
        <v>69.999931845056707</v>
      </c>
      <c r="J32" s="18">
        <v>27</v>
      </c>
      <c r="K32" s="19">
        <f t="shared" si="2"/>
        <v>-52.120831750769057</v>
      </c>
      <c r="L32" s="19">
        <f t="shared" si="3"/>
        <v>0</v>
      </c>
      <c r="M32" s="19">
        <f t="shared" si="4"/>
        <v>-44.091697524266252</v>
      </c>
      <c r="N32" s="19">
        <f t="shared" si="5"/>
        <v>-28.843717451570996</v>
      </c>
      <c r="O32" s="19">
        <f t="shared" si="6"/>
        <v>-44.09421490600522</v>
      </c>
      <c r="P32" s="19">
        <f t="shared" si="7"/>
        <v>-26.253511706496397</v>
      </c>
      <c r="Q32" s="19">
        <f t="shared" si="8"/>
        <v>14.000068154943293</v>
      </c>
    </row>
    <row r="33" spans="1:17" x14ac:dyDescent="0.25">
      <c r="A33" s="21" t="s">
        <v>54</v>
      </c>
      <c r="B33" s="14">
        <v>7</v>
      </c>
      <c r="C33" s="14">
        <v>70</v>
      </c>
      <c r="D33" s="14">
        <v>0</v>
      </c>
      <c r="E33" s="5"/>
      <c r="F33" s="15">
        <f t="shared" si="0"/>
        <v>35</v>
      </c>
      <c r="G33" s="22">
        <f t="shared" si="9"/>
        <v>2</v>
      </c>
      <c r="H33" s="14">
        <f t="shared" si="1"/>
        <v>35</v>
      </c>
      <c r="J33" s="18">
        <v>28</v>
      </c>
      <c r="K33" s="19">
        <f t="shared" si="2"/>
        <v>-66.120831750769057</v>
      </c>
      <c r="L33" s="19">
        <f t="shared" si="3"/>
        <v>35</v>
      </c>
      <c r="M33" s="19">
        <f t="shared" si="4"/>
        <v>-72.091697524266252</v>
      </c>
      <c r="N33" s="19">
        <f t="shared" si="5"/>
        <v>-7.8437174515709955</v>
      </c>
      <c r="O33" s="19">
        <f t="shared" si="6"/>
        <v>-86.09421490600522</v>
      </c>
      <c r="P33" s="19">
        <f t="shared" si="7"/>
        <v>-19.253511706496397</v>
      </c>
      <c r="Q33" s="19">
        <f t="shared" si="8"/>
        <v>7.0000681549432926</v>
      </c>
    </row>
    <row r="34" spans="1:17" x14ac:dyDescent="0.25">
      <c r="A34" s="21" t="s">
        <v>55</v>
      </c>
      <c r="B34" s="14">
        <v>3.5</v>
      </c>
      <c r="C34" s="14">
        <v>7</v>
      </c>
      <c r="D34" s="14">
        <v>10.5</v>
      </c>
      <c r="E34" s="5"/>
      <c r="F34" s="15">
        <f t="shared" si="0"/>
        <v>-28</v>
      </c>
      <c r="G34" s="22">
        <f t="shared" si="9"/>
        <v>0</v>
      </c>
      <c r="H34" s="14">
        <f t="shared" si="1"/>
        <v>0</v>
      </c>
      <c r="J34" s="18">
        <v>29</v>
      </c>
      <c r="K34" s="19">
        <f t="shared" si="2"/>
        <v>-69.620831750769057</v>
      </c>
      <c r="L34" s="19">
        <f t="shared" si="3"/>
        <v>-28</v>
      </c>
      <c r="M34" s="19">
        <f t="shared" si="4"/>
        <v>-61.591697524266252</v>
      </c>
      <c r="N34" s="19">
        <f t="shared" si="5"/>
        <v>-74.343717451570996</v>
      </c>
      <c r="O34" s="19">
        <f t="shared" si="6"/>
        <v>-79.09421490600522</v>
      </c>
      <c r="P34" s="19">
        <f t="shared" si="7"/>
        <v>-71.753511706496397</v>
      </c>
      <c r="Q34" s="19">
        <f t="shared" si="8"/>
        <v>-48.999931845056707</v>
      </c>
    </row>
    <row r="35" spans="1:17" x14ac:dyDescent="0.25">
      <c r="A35" s="21" t="s">
        <v>56</v>
      </c>
      <c r="B35" s="14">
        <v>0</v>
      </c>
      <c r="C35" s="14">
        <v>21</v>
      </c>
      <c r="D35" s="14">
        <v>14</v>
      </c>
      <c r="E35" s="5"/>
      <c r="F35" s="15">
        <f t="shared" si="0"/>
        <v>-14</v>
      </c>
      <c r="G35" s="22">
        <f t="shared" si="9"/>
        <v>0</v>
      </c>
      <c r="H35" s="14">
        <f t="shared" si="1"/>
        <v>0</v>
      </c>
      <c r="J35" s="18">
        <v>30</v>
      </c>
      <c r="K35" s="19">
        <f t="shared" si="2"/>
        <v>-73.120831750769057</v>
      </c>
      <c r="L35" s="19">
        <f t="shared" si="3"/>
        <v>-14</v>
      </c>
      <c r="M35" s="19">
        <f t="shared" si="4"/>
        <v>-58.091697524266252</v>
      </c>
      <c r="N35" s="19">
        <f t="shared" si="5"/>
        <v>-63.843717451570996</v>
      </c>
      <c r="O35" s="19">
        <f t="shared" si="6"/>
        <v>-79.09421490600522</v>
      </c>
      <c r="P35" s="19">
        <f t="shared" si="7"/>
        <v>-54.253511706496397</v>
      </c>
      <c r="Q35" s="19">
        <f t="shared" si="8"/>
        <v>-34.999931845056707</v>
      </c>
    </row>
    <row r="36" spans="1:17" x14ac:dyDescent="0.25">
      <c r="A36" s="21" t="s">
        <v>57</v>
      </c>
      <c r="B36" s="14">
        <v>21</v>
      </c>
      <c r="C36" s="14">
        <v>56</v>
      </c>
      <c r="D36" s="14">
        <v>35</v>
      </c>
      <c r="E36" s="5"/>
      <c r="F36" s="15">
        <f t="shared" si="0"/>
        <v>42.000068154943293</v>
      </c>
      <c r="G36" s="22">
        <f t="shared" si="9"/>
        <v>7</v>
      </c>
      <c r="H36" s="14">
        <f t="shared" si="1"/>
        <v>69.999931845056707</v>
      </c>
      <c r="J36" s="18">
        <v>31</v>
      </c>
      <c r="K36" s="19">
        <f t="shared" si="2"/>
        <v>-52.120831750769057</v>
      </c>
      <c r="L36" s="19">
        <f t="shared" si="3"/>
        <v>21</v>
      </c>
      <c r="M36" s="19">
        <f t="shared" si="4"/>
        <v>-37.091697524266252</v>
      </c>
      <c r="N36" s="19">
        <f t="shared" si="5"/>
        <v>-7.8437174515709955</v>
      </c>
      <c r="O36" s="19">
        <f t="shared" si="6"/>
        <v>-37.09421490600522</v>
      </c>
      <c r="P36" s="19">
        <f t="shared" si="7"/>
        <v>1.746488293503603</v>
      </c>
      <c r="Q36" s="19">
        <f t="shared" si="8"/>
        <v>42.000068154943293</v>
      </c>
    </row>
    <row r="37" spans="1:17" x14ac:dyDescent="0.25">
      <c r="A37" s="21" t="s">
        <v>58</v>
      </c>
      <c r="B37" s="14">
        <v>49</v>
      </c>
      <c r="C37" s="14">
        <v>105</v>
      </c>
      <c r="D37" s="14">
        <v>0</v>
      </c>
      <c r="E37" s="5"/>
      <c r="F37" s="15">
        <f t="shared" si="0"/>
        <v>84.000068154943293</v>
      </c>
      <c r="G37" s="22">
        <f t="shared" si="9"/>
        <v>7</v>
      </c>
      <c r="H37" s="14">
        <f t="shared" si="1"/>
        <v>69.999931845056707</v>
      </c>
      <c r="J37" s="18">
        <v>32</v>
      </c>
      <c r="K37" s="19">
        <f t="shared" si="2"/>
        <v>-24.120831750769057</v>
      </c>
      <c r="L37" s="19">
        <f t="shared" si="3"/>
        <v>70</v>
      </c>
      <c r="M37" s="19">
        <f t="shared" si="4"/>
        <v>-72.091697524266252</v>
      </c>
      <c r="N37" s="19">
        <f t="shared" si="5"/>
        <v>69.156282548429004</v>
      </c>
      <c r="O37" s="19">
        <f t="shared" si="6"/>
        <v>-44.09421490600522</v>
      </c>
      <c r="P37" s="19">
        <f t="shared" si="7"/>
        <v>15.746488293503603</v>
      </c>
      <c r="Q37" s="19">
        <f t="shared" si="8"/>
        <v>84.000068154943293</v>
      </c>
    </row>
    <row r="38" spans="1:17" x14ac:dyDescent="0.25">
      <c r="A38" s="21" t="s">
        <v>59</v>
      </c>
      <c r="B38" s="14">
        <v>70</v>
      </c>
      <c r="C38" s="14">
        <v>70</v>
      </c>
      <c r="D38" s="14">
        <v>140</v>
      </c>
      <c r="E38" s="5"/>
      <c r="F38" s="15">
        <f t="shared" si="0"/>
        <v>210.00006815494328</v>
      </c>
      <c r="G38" s="22">
        <f t="shared" si="9"/>
        <v>7</v>
      </c>
      <c r="H38" s="14">
        <f t="shared" si="1"/>
        <v>69.999931845056707</v>
      </c>
      <c r="J38" s="18">
        <v>33</v>
      </c>
      <c r="K38" s="19">
        <f t="shared" si="2"/>
        <v>-3.1208317507690566</v>
      </c>
      <c r="L38" s="19">
        <f t="shared" si="3"/>
        <v>35</v>
      </c>
      <c r="M38" s="19">
        <f t="shared" si="4"/>
        <v>67.908302475733748</v>
      </c>
      <c r="N38" s="19">
        <f t="shared" si="5"/>
        <v>55.156282548429004</v>
      </c>
      <c r="O38" s="19">
        <f t="shared" si="6"/>
        <v>116.90578509399478</v>
      </c>
      <c r="P38" s="19">
        <f t="shared" si="7"/>
        <v>120.7464882935036</v>
      </c>
      <c r="Q38" s="19">
        <f t="shared" si="8"/>
        <v>210.00006815494328</v>
      </c>
    </row>
    <row r="39" spans="1:17" x14ac:dyDescent="0.25">
      <c r="A39" s="21" t="s">
        <v>60</v>
      </c>
      <c r="B39" s="14">
        <v>21</v>
      </c>
      <c r="C39" s="14">
        <v>105</v>
      </c>
      <c r="D39" s="14">
        <v>14</v>
      </c>
      <c r="E39" s="5"/>
      <c r="F39" s="15">
        <f t="shared" si="0"/>
        <v>70.000068154943293</v>
      </c>
      <c r="G39" s="22">
        <f t="shared" si="9"/>
        <v>7</v>
      </c>
      <c r="H39" s="14">
        <f t="shared" si="1"/>
        <v>69.999931845056707</v>
      </c>
      <c r="J39" s="18">
        <v>34</v>
      </c>
      <c r="K39" s="19">
        <f t="shared" si="2"/>
        <v>-52.120831750769057</v>
      </c>
      <c r="L39" s="19">
        <f t="shared" si="3"/>
        <v>70</v>
      </c>
      <c r="M39" s="19">
        <f t="shared" si="4"/>
        <v>-58.091697524266252</v>
      </c>
      <c r="N39" s="19">
        <f t="shared" si="5"/>
        <v>41.156282548429004</v>
      </c>
      <c r="O39" s="19">
        <f t="shared" si="6"/>
        <v>-58.09421490600522</v>
      </c>
      <c r="P39" s="19">
        <f t="shared" si="7"/>
        <v>29.746488293503603</v>
      </c>
      <c r="Q39" s="19">
        <f t="shared" si="8"/>
        <v>70.000068154943293</v>
      </c>
    </row>
    <row r="40" spans="1:17" x14ac:dyDescent="0.25">
      <c r="A40" s="21" t="s">
        <v>61</v>
      </c>
      <c r="B40" s="14">
        <v>21</v>
      </c>
      <c r="C40" s="14">
        <v>35</v>
      </c>
      <c r="D40" s="14">
        <v>14</v>
      </c>
      <c r="E40" s="5"/>
      <c r="F40" s="15">
        <f t="shared" si="0"/>
        <v>6.8154943292597636E-5</v>
      </c>
      <c r="G40" s="22">
        <f t="shared" si="9"/>
        <v>7</v>
      </c>
      <c r="H40" s="14">
        <f t="shared" si="1"/>
        <v>69.999931845056707</v>
      </c>
      <c r="J40" s="18">
        <v>35</v>
      </c>
      <c r="K40" s="19">
        <f t="shared" si="2"/>
        <v>-52.120831750769057</v>
      </c>
      <c r="L40" s="19">
        <f t="shared" si="3"/>
        <v>0</v>
      </c>
      <c r="M40" s="19">
        <f t="shared" si="4"/>
        <v>-58.091697524266252</v>
      </c>
      <c r="N40" s="19">
        <f t="shared" si="5"/>
        <v>-28.843717451570996</v>
      </c>
      <c r="O40" s="19">
        <f t="shared" si="6"/>
        <v>-58.09421490600522</v>
      </c>
      <c r="P40" s="19">
        <f t="shared" si="7"/>
        <v>-40.253511706496397</v>
      </c>
      <c r="Q40" s="19">
        <f t="shared" si="8"/>
        <v>6.8154943292597636E-5</v>
      </c>
    </row>
    <row r="41" spans="1:17" x14ac:dyDescent="0.25">
      <c r="A41" s="21" t="s">
        <v>62</v>
      </c>
      <c r="B41" s="14">
        <v>0</v>
      </c>
      <c r="C41" s="14">
        <v>140</v>
      </c>
      <c r="D41" s="14">
        <v>0</v>
      </c>
      <c r="E41" s="5"/>
      <c r="F41" s="15">
        <f t="shared" si="0"/>
        <v>105</v>
      </c>
      <c r="G41" s="22">
        <f t="shared" si="9"/>
        <v>2</v>
      </c>
      <c r="H41" s="14">
        <f t="shared" si="1"/>
        <v>35</v>
      </c>
      <c r="J41" s="18">
        <v>36</v>
      </c>
      <c r="K41" s="19">
        <f t="shared" si="2"/>
        <v>-73.120831750769057</v>
      </c>
      <c r="L41" s="19">
        <f t="shared" si="3"/>
        <v>105</v>
      </c>
      <c r="M41" s="19">
        <f t="shared" si="4"/>
        <v>-72.091697524266252</v>
      </c>
      <c r="N41" s="19">
        <f t="shared" si="5"/>
        <v>55.156282548429004</v>
      </c>
      <c r="O41" s="19">
        <f t="shared" si="6"/>
        <v>-93.09421490600522</v>
      </c>
      <c r="P41" s="19">
        <f t="shared" si="7"/>
        <v>50.746488293503603</v>
      </c>
      <c r="Q41" s="19">
        <f t="shared" si="8"/>
        <v>70.000068154943293</v>
      </c>
    </row>
    <row r="42" spans="1:17" x14ac:dyDescent="0.25">
      <c r="A42" s="21" t="s">
        <v>63</v>
      </c>
      <c r="B42" s="14">
        <v>0</v>
      </c>
      <c r="C42" s="14">
        <v>35</v>
      </c>
      <c r="D42" s="14">
        <v>0</v>
      </c>
      <c r="E42" s="5"/>
      <c r="F42" s="15">
        <f t="shared" si="0"/>
        <v>0</v>
      </c>
      <c r="G42" s="22">
        <f t="shared" si="9"/>
        <v>2</v>
      </c>
      <c r="H42" s="14">
        <f t="shared" si="1"/>
        <v>35</v>
      </c>
      <c r="J42" s="18">
        <v>37</v>
      </c>
      <c r="K42" s="19">
        <f t="shared" si="2"/>
        <v>-73.120831750769057</v>
      </c>
      <c r="L42" s="19">
        <f t="shared" si="3"/>
        <v>0</v>
      </c>
      <c r="M42" s="19">
        <f t="shared" si="4"/>
        <v>-72.091697524266252</v>
      </c>
      <c r="N42" s="19">
        <f t="shared" si="5"/>
        <v>-49.843717451570996</v>
      </c>
      <c r="O42" s="19">
        <f t="shared" si="6"/>
        <v>-93.09421490600522</v>
      </c>
      <c r="P42" s="19">
        <f t="shared" si="7"/>
        <v>-54.253511706496397</v>
      </c>
      <c r="Q42" s="19">
        <f t="shared" si="8"/>
        <v>-34.999931845056707</v>
      </c>
    </row>
    <row r="43" spans="1:17" x14ac:dyDescent="0.25">
      <c r="A43" s="21" t="s">
        <v>64</v>
      </c>
      <c r="B43" s="14">
        <v>7</v>
      </c>
      <c r="C43" s="14">
        <v>35</v>
      </c>
      <c r="D43" s="14">
        <v>21</v>
      </c>
      <c r="E43" s="5"/>
      <c r="F43" s="15">
        <f t="shared" si="0"/>
        <v>0</v>
      </c>
      <c r="G43" s="22">
        <f t="shared" si="9"/>
        <v>2</v>
      </c>
      <c r="H43" s="14">
        <f t="shared" si="1"/>
        <v>35</v>
      </c>
      <c r="J43" s="18">
        <v>38</v>
      </c>
      <c r="K43" s="19">
        <f t="shared" si="2"/>
        <v>-66.120831750769057</v>
      </c>
      <c r="L43" s="19">
        <f t="shared" si="3"/>
        <v>0</v>
      </c>
      <c r="M43" s="19">
        <f t="shared" si="4"/>
        <v>-51.091697524266252</v>
      </c>
      <c r="N43" s="19">
        <f t="shared" si="5"/>
        <v>-42.843717451570996</v>
      </c>
      <c r="O43" s="19">
        <f t="shared" si="6"/>
        <v>-65.09421490600522</v>
      </c>
      <c r="P43" s="19">
        <f t="shared" si="7"/>
        <v>-33.253511706496397</v>
      </c>
      <c r="Q43" s="19">
        <f t="shared" si="8"/>
        <v>-6.9999318450567074</v>
      </c>
    </row>
    <row r="44" spans="1:17" x14ac:dyDescent="0.25">
      <c r="A44" s="21" t="s">
        <v>65</v>
      </c>
      <c r="B44" s="14">
        <v>35</v>
      </c>
      <c r="C44" s="14">
        <v>35</v>
      </c>
      <c r="D44" s="14">
        <v>35</v>
      </c>
      <c r="E44" s="5"/>
      <c r="F44" s="15">
        <f t="shared" si="0"/>
        <v>35.000068154943293</v>
      </c>
      <c r="G44" s="22">
        <f t="shared" si="9"/>
        <v>7</v>
      </c>
      <c r="H44" s="14">
        <f t="shared" si="1"/>
        <v>69.999931845056707</v>
      </c>
      <c r="J44" s="18">
        <v>39</v>
      </c>
      <c r="K44" s="19">
        <f t="shared" si="2"/>
        <v>-38.120831750769057</v>
      </c>
      <c r="L44" s="19">
        <f t="shared" si="3"/>
        <v>0</v>
      </c>
      <c r="M44" s="19">
        <f t="shared" si="4"/>
        <v>-37.091697524266252</v>
      </c>
      <c r="N44" s="19">
        <f t="shared" si="5"/>
        <v>-14.843717451570996</v>
      </c>
      <c r="O44" s="19">
        <f t="shared" si="6"/>
        <v>-23.09421490600522</v>
      </c>
      <c r="P44" s="19">
        <f t="shared" si="7"/>
        <v>-19.253511706496397</v>
      </c>
      <c r="Q44" s="19">
        <f t="shared" si="8"/>
        <v>35.000068154943293</v>
      </c>
    </row>
    <row r="45" spans="1:17" x14ac:dyDescent="0.25">
      <c r="A45" s="21" t="s">
        <v>66</v>
      </c>
      <c r="B45" s="14">
        <v>21</v>
      </c>
      <c r="C45" s="14">
        <v>31.5</v>
      </c>
      <c r="D45" s="14">
        <v>17.5</v>
      </c>
      <c r="E45" s="5"/>
      <c r="F45" s="15">
        <f t="shared" si="0"/>
        <v>6.8154943292597636E-5</v>
      </c>
      <c r="G45" s="22">
        <f t="shared" si="9"/>
        <v>7</v>
      </c>
      <c r="H45" s="14">
        <f t="shared" si="1"/>
        <v>69.999931845056707</v>
      </c>
      <c r="J45" s="18">
        <v>40</v>
      </c>
      <c r="K45" s="19">
        <f t="shared" si="2"/>
        <v>-52.120831750769057</v>
      </c>
      <c r="L45" s="19">
        <f t="shared" si="3"/>
        <v>-3.5</v>
      </c>
      <c r="M45" s="19">
        <f t="shared" si="4"/>
        <v>-54.591697524266252</v>
      </c>
      <c r="N45" s="19">
        <f t="shared" si="5"/>
        <v>-32.343717451570996</v>
      </c>
      <c r="O45" s="19">
        <f t="shared" si="6"/>
        <v>-54.59421490600522</v>
      </c>
      <c r="P45" s="19">
        <f t="shared" si="7"/>
        <v>-40.253511706496397</v>
      </c>
      <c r="Q45" s="19">
        <f t="shared" si="8"/>
        <v>6.8154943292597636E-5</v>
      </c>
    </row>
    <row r="46" spans="1:17" x14ac:dyDescent="0.25">
      <c r="A46" s="21" t="s">
        <v>67</v>
      </c>
      <c r="B46" s="14">
        <v>7</v>
      </c>
      <c r="C46" s="14">
        <v>21</v>
      </c>
      <c r="D46" s="14">
        <v>7</v>
      </c>
      <c r="E46" s="5"/>
      <c r="F46" s="15">
        <f t="shared" si="0"/>
        <v>-14</v>
      </c>
      <c r="G46" s="22">
        <f t="shared" si="9"/>
        <v>0</v>
      </c>
      <c r="H46" s="14">
        <f t="shared" si="1"/>
        <v>0</v>
      </c>
      <c r="J46" s="18">
        <v>41</v>
      </c>
      <c r="K46" s="19">
        <f t="shared" si="2"/>
        <v>-66.120831750769057</v>
      </c>
      <c r="L46" s="19">
        <f t="shared" si="3"/>
        <v>-14</v>
      </c>
      <c r="M46" s="19">
        <f t="shared" si="4"/>
        <v>-65.091697524266252</v>
      </c>
      <c r="N46" s="19">
        <f t="shared" si="5"/>
        <v>-56.843717451570996</v>
      </c>
      <c r="O46" s="19">
        <f t="shared" si="6"/>
        <v>-79.09421490600522</v>
      </c>
      <c r="P46" s="19">
        <f t="shared" si="7"/>
        <v>-61.253511706496397</v>
      </c>
      <c r="Q46" s="19">
        <f t="shared" si="8"/>
        <v>-34.999931845056707</v>
      </c>
    </row>
    <row r="47" spans="1:17" x14ac:dyDescent="0.25">
      <c r="A47" s="21" t="s">
        <v>68</v>
      </c>
      <c r="B47" s="14">
        <v>35</v>
      </c>
      <c r="C47" s="14">
        <v>35</v>
      </c>
      <c r="D47" s="14">
        <v>35</v>
      </c>
      <c r="E47" s="5"/>
      <c r="F47" s="15">
        <f t="shared" si="0"/>
        <v>35.000068154943293</v>
      </c>
      <c r="G47" s="22">
        <f t="shared" si="9"/>
        <v>7</v>
      </c>
      <c r="H47" s="14">
        <f t="shared" si="1"/>
        <v>69.999931845056707</v>
      </c>
      <c r="J47" s="18">
        <v>42</v>
      </c>
      <c r="K47" s="19">
        <f t="shared" si="2"/>
        <v>-38.120831750769057</v>
      </c>
      <c r="L47" s="19">
        <f t="shared" si="3"/>
        <v>0</v>
      </c>
      <c r="M47" s="19">
        <f t="shared" si="4"/>
        <v>-37.091697524266252</v>
      </c>
      <c r="N47" s="19">
        <f t="shared" si="5"/>
        <v>-14.843717451570996</v>
      </c>
      <c r="O47" s="19">
        <f t="shared" si="6"/>
        <v>-23.09421490600522</v>
      </c>
      <c r="P47" s="19">
        <f t="shared" si="7"/>
        <v>-19.253511706496397</v>
      </c>
      <c r="Q47" s="19">
        <f t="shared" si="8"/>
        <v>35.000068154943293</v>
      </c>
    </row>
    <row r="48" spans="1:17" x14ac:dyDescent="0.25">
      <c r="A48" s="21" t="s">
        <v>69</v>
      </c>
      <c r="B48" s="14">
        <v>28</v>
      </c>
      <c r="C48" s="14">
        <v>70</v>
      </c>
      <c r="D48" s="14">
        <v>70</v>
      </c>
      <c r="E48" s="5"/>
      <c r="F48" s="15">
        <f t="shared" si="0"/>
        <v>98.000068154943293</v>
      </c>
      <c r="G48" s="22">
        <f t="shared" si="9"/>
        <v>7</v>
      </c>
      <c r="H48" s="14">
        <f t="shared" si="1"/>
        <v>69.999931845056707</v>
      </c>
      <c r="J48" s="18">
        <v>43</v>
      </c>
      <c r="K48" s="19">
        <f t="shared" si="2"/>
        <v>-45.120831750769057</v>
      </c>
      <c r="L48" s="19">
        <f t="shared" si="3"/>
        <v>35</v>
      </c>
      <c r="M48" s="19">
        <f t="shared" si="4"/>
        <v>-2.0916975242662517</v>
      </c>
      <c r="N48" s="19">
        <f t="shared" si="5"/>
        <v>13.156282548429004</v>
      </c>
      <c r="O48" s="19">
        <f t="shared" si="6"/>
        <v>4.9057850939947798</v>
      </c>
      <c r="P48" s="19">
        <f t="shared" si="7"/>
        <v>50.746488293503603</v>
      </c>
      <c r="Q48" s="19">
        <f t="shared" si="8"/>
        <v>98.000068154943293</v>
      </c>
    </row>
    <row r="49" spans="1:17" x14ac:dyDescent="0.25">
      <c r="A49" s="21" t="s">
        <v>70</v>
      </c>
      <c r="B49" s="14">
        <v>21</v>
      </c>
      <c r="C49" s="14">
        <v>0</v>
      </c>
      <c r="D49" s="14">
        <v>14</v>
      </c>
      <c r="E49" s="5"/>
      <c r="F49" s="15">
        <f t="shared" si="0"/>
        <v>-34.999931845056707</v>
      </c>
      <c r="G49" s="22">
        <f t="shared" si="9"/>
        <v>0</v>
      </c>
      <c r="H49" s="14">
        <f t="shared" si="1"/>
        <v>0</v>
      </c>
      <c r="J49" s="18">
        <v>44</v>
      </c>
      <c r="K49" s="19">
        <f t="shared" si="2"/>
        <v>-52.120831750769057</v>
      </c>
      <c r="L49" s="19">
        <f t="shared" si="3"/>
        <v>-35</v>
      </c>
      <c r="M49" s="19">
        <f t="shared" si="4"/>
        <v>-58.091697524266252</v>
      </c>
      <c r="N49" s="19">
        <f t="shared" si="5"/>
        <v>-63.843717451570996</v>
      </c>
      <c r="O49" s="19">
        <f t="shared" si="6"/>
        <v>-58.09421490600522</v>
      </c>
      <c r="P49" s="19">
        <f t="shared" si="7"/>
        <v>-75.253511706496397</v>
      </c>
      <c r="Q49" s="19">
        <f t="shared" si="8"/>
        <v>-34.999931845056707</v>
      </c>
    </row>
    <row r="50" spans="1:17" x14ac:dyDescent="0.25">
      <c r="A50" s="21" t="s">
        <v>71</v>
      </c>
      <c r="B50" s="14">
        <v>35</v>
      </c>
      <c r="C50" s="14">
        <v>35</v>
      </c>
      <c r="D50" s="14">
        <v>35</v>
      </c>
      <c r="E50" s="5"/>
      <c r="F50" s="15">
        <f t="shared" si="0"/>
        <v>35.000068154943293</v>
      </c>
      <c r="G50" s="22">
        <f t="shared" si="9"/>
        <v>7</v>
      </c>
      <c r="H50" s="14">
        <f t="shared" si="1"/>
        <v>69.999931845056707</v>
      </c>
      <c r="J50" s="18">
        <v>45</v>
      </c>
      <c r="K50" s="19">
        <f t="shared" si="2"/>
        <v>-38.120831750769057</v>
      </c>
      <c r="L50" s="19">
        <f t="shared" si="3"/>
        <v>0</v>
      </c>
      <c r="M50" s="19">
        <f t="shared" si="4"/>
        <v>-37.091697524266252</v>
      </c>
      <c r="N50" s="19">
        <f t="shared" si="5"/>
        <v>-14.843717451570996</v>
      </c>
      <c r="O50" s="19">
        <f t="shared" si="6"/>
        <v>-23.09421490600522</v>
      </c>
      <c r="P50" s="19">
        <f t="shared" si="7"/>
        <v>-19.253511706496397</v>
      </c>
      <c r="Q50" s="19">
        <f t="shared" si="8"/>
        <v>35.000068154943293</v>
      </c>
    </row>
    <row r="51" spans="1:17" x14ac:dyDescent="0.25">
      <c r="A51" s="21" t="s">
        <v>72</v>
      </c>
      <c r="B51" s="14">
        <v>35</v>
      </c>
      <c r="C51" s="14">
        <v>49</v>
      </c>
      <c r="D51" s="14">
        <v>21</v>
      </c>
      <c r="E51" s="5"/>
      <c r="F51" s="15">
        <f t="shared" si="0"/>
        <v>35.000068154943293</v>
      </c>
      <c r="G51" s="22">
        <f t="shared" si="9"/>
        <v>7</v>
      </c>
      <c r="H51" s="14">
        <f t="shared" si="1"/>
        <v>69.999931845056707</v>
      </c>
      <c r="J51" s="18">
        <v>46</v>
      </c>
      <c r="K51" s="19">
        <f t="shared" si="2"/>
        <v>-38.120831750769057</v>
      </c>
      <c r="L51" s="19">
        <f t="shared" si="3"/>
        <v>14</v>
      </c>
      <c r="M51" s="19">
        <f t="shared" si="4"/>
        <v>-51.091697524266252</v>
      </c>
      <c r="N51" s="19">
        <f t="shared" si="5"/>
        <v>-0.84371745157099554</v>
      </c>
      <c r="O51" s="19">
        <f t="shared" si="6"/>
        <v>-37.09421490600522</v>
      </c>
      <c r="P51" s="19">
        <f t="shared" si="7"/>
        <v>-19.253511706496397</v>
      </c>
      <c r="Q51" s="19">
        <f t="shared" si="8"/>
        <v>35.000068154943293</v>
      </c>
    </row>
    <row r="52" spans="1:17" x14ac:dyDescent="0.25">
      <c r="A52" s="21" t="s">
        <v>73</v>
      </c>
      <c r="B52" s="14">
        <v>70</v>
      </c>
      <c r="C52" s="14">
        <v>70</v>
      </c>
      <c r="D52" s="14">
        <v>35</v>
      </c>
      <c r="E52" s="5"/>
      <c r="F52" s="15">
        <f t="shared" si="0"/>
        <v>105.00006815494329</v>
      </c>
      <c r="G52" s="22">
        <f t="shared" si="9"/>
        <v>7</v>
      </c>
      <c r="H52" s="14">
        <f t="shared" si="1"/>
        <v>69.999931845056707</v>
      </c>
      <c r="J52" s="18">
        <v>47</v>
      </c>
      <c r="K52" s="19">
        <f t="shared" si="2"/>
        <v>-3.1208317507690566</v>
      </c>
      <c r="L52" s="19">
        <f t="shared" si="3"/>
        <v>35</v>
      </c>
      <c r="M52" s="19">
        <f t="shared" si="4"/>
        <v>-37.091697524266252</v>
      </c>
      <c r="N52" s="19">
        <f t="shared" si="5"/>
        <v>55.156282548429004</v>
      </c>
      <c r="O52" s="19">
        <f t="shared" si="6"/>
        <v>11.90578509399478</v>
      </c>
      <c r="P52" s="19">
        <f t="shared" si="7"/>
        <v>15.746488293503603</v>
      </c>
      <c r="Q52" s="19">
        <f t="shared" si="8"/>
        <v>105.00006815494329</v>
      </c>
    </row>
    <row r="53" spans="1:17" x14ac:dyDescent="0.25">
      <c r="A53" s="21" t="s">
        <v>74</v>
      </c>
      <c r="B53" s="14">
        <v>5.25</v>
      </c>
      <c r="C53" s="14">
        <v>17.5</v>
      </c>
      <c r="D53" s="14">
        <v>8.75</v>
      </c>
      <c r="E53" s="5"/>
      <c r="F53" s="15">
        <f t="shared" si="0"/>
        <v>-17.5</v>
      </c>
      <c r="G53" s="22">
        <f t="shared" si="9"/>
        <v>0</v>
      </c>
      <c r="H53" s="14">
        <f t="shared" si="1"/>
        <v>0</v>
      </c>
      <c r="J53" s="18">
        <v>48</v>
      </c>
      <c r="K53" s="19">
        <f t="shared" si="2"/>
        <v>-67.870831750769057</v>
      </c>
      <c r="L53" s="19">
        <f t="shared" si="3"/>
        <v>-17.5</v>
      </c>
      <c r="M53" s="19">
        <f t="shared" si="4"/>
        <v>-63.341697524266252</v>
      </c>
      <c r="N53" s="19">
        <f t="shared" si="5"/>
        <v>-62.093717451570996</v>
      </c>
      <c r="O53" s="19">
        <f t="shared" si="6"/>
        <v>-79.09421490600522</v>
      </c>
      <c r="P53" s="19">
        <f t="shared" si="7"/>
        <v>-63.003511706496397</v>
      </c>
      <c r="Q53" s="19">
        <f t="shared" si="8"/>
        <v>-38.499931845056707</v>
      </c>
    </row>
    <row r="54" spans="1:17" x14ac:dyDescent="0.25">
      <c r="A54" s="21" t="s">
        <v>75</v>
      </c>
      <c r="B54" s="14">
        <v>0</v>
      </c>
      <c r="C54" s="14">
        <v>35</v>
      </c>
      <c r="D54" s="14">
        <v>0</v>
      </c>
      <c r="E54" s="5"/>
      <c r="F54" s="15">
        <f t="shared" si="0"/>
        <v>0</v>
      </c>
      <c r="G54" s="22">
        <f t="shared" si="9"/>
        <v>2</v>
      </c>
      <c r="H54" s="14">
        <f t="shared" si="1"/>
        <v>35</v>
      </c>
      <c r="J54" s="18">
        <v>49</v>
      </c>
      <c r="K54" s="19">
        <f t="shared" si="2"/>
        <v>-73.120831750769057</v>
      </c>
      <c r="L54" s="19">
        <f t="shared" si="3"/>
        <v>0</v>
      </c>
      <c r="M54" s="19">
        <f t="shared" si="4"/>
        <v>-72.091697524266252</v>
      </c>
      <c r="N54" s="19">
        <f t="shared" si="5"/>
        <v>-49.843717451570996</v>
      </c>
      <c r="O54" s="19">
        <f t="shared" si="6"/>
        <v>-93.09421490600522</v>
      </c>
      <c r="P54" s="19">
        <f t="shared" si="7"/>
        <v>-54.253511706496397</v>
      </c>
      <c r="Q54" s="19">
        <f t="shared" si="8"/>
        <v>-34.999931845056707</v>
      </c>
    </row>
    <row r="55" spans="1:17" x14ac:dyDescent="0.25">
      <c r="A55" s="21" t="s">
        <v>76</v>
      </c>
      <c r="B55" s="14">
        <v>21</v>
      </c>
      <c r="C55" s="14">
        <v>35</v>
      </c>
      <c r="D55" s="14">
        <v>35</v>
      </c>
      <c r="E55" s="5"/>
      <c r="F55" s="15">
        <f t="shared" si="0"/>
        <v>21.000068154943293</v>
      </c>
      <c r="G55" s="22">
        <f t="shared" si="9"/>
        <v>7</v>
      </c>
      <c r="H55" s="14">
        <f t="shared" si="1"/>
        <v>69.999931845056707</v>
      </c>
      <c r="J55" s="18">
        <v>50</v>
      </c>
      <c r="K55" s="19">
        <f t="shared" si="2"/>
        <v>-52.120831750769057</v>
      </c>
      <c r="L55" s="19">
        <f t="shared" si="3"/>
        <v>0</v>
      </c>
      <c r="M55" s="19">
        <f t="shared" si="4"/>
        <v>-37.091697524266252</v>
      </c>
      <c r="N55" s="19">
        <f t="shared" si="5"/>
        <v>-28.843717451570996</v>
      </c>
      <c r="O55" s="19">
        <f t="shared" si="6"/>
        <v>-37.09421490600522</v>
      </c>
      <c r="P55" s="19">
        <f t="shared" si="7"/>
        <v>-19.253511706496397</v>
      </c>
      <c r="Q55" s="19">
        <f t="shared" si="8"/>
        <v>21.000068154943293</v>
      </c>
    </row>
    <row r="56" spans="1:17" x14ac:dyDescent="0.25">
      <c r="A56" s="21" t="s">
        <v>77</v>
      </c>
      <c r="B56" s="14">
        <v>24.5</v>
      </c>
      <c r="C56" s="14">
        <v>14</v>
      </c>
      <c r="D56" s="14">
        <v>14</v>
      </c>
      <c r="E56" s="5"/>
      <c r="F56" s="15">
        <f t="shared" si="0"/>
        <v>-17.499931845056707</v>
      </c>
      <c r="G56" s="22">
        <f t="shared" si="9"/>
        <v>0</v>
      </c>
      <c r="H56" s="14">
        <f t="shared" si="1"/>
        <v>0</v>
      </c>
      <c r="J56" s="18">
        <v>51</v>
      </c>
      <c r="K56" s="19">
        <f t="shared" si="2"/>
        <v>-48.620831750769057</v>
      </c>
      <c r="L56" s="19">
        <f t="shared" si="3"/>
        <v>-21</v>
      </c>
      <c r="M56" s="19">
        <f t="shared" si="4"/>
        <v>-58.091697524266252</v>
      </c>
      <c r="N56" s="19">
        <f t="shared" si="5"/>
        <v>-46.343717451570996</v>
      </c>
      <c r="O56" s="19">
        <f t="shared" si="6"/>
        <v>-54.59421490600522</v>
      </c>
      <c r="P56" s="19">
        <f t="shared" si="7"/>
        <v>-61.253511706496397</v>
      </c>
      <c r="Q56" s="19">
        <f t="shared" si="8"/>
        <v>-17.499931845056707</v>
      </c>
    </row>
    <row r="57" spans="1:17" x14ac:dyDescent="0.25">
      <c r="A57" s="21" t="s">
        <v>78</v>
      </c>
      <c r="B57" s="14">
        <v>24.5</v>
      </c>
      <c r="C57" s="14">
        <v>35</v>
      </c>
      <c r="D57" s="14">
        <v>24.5</v>
      </c>
      <c r="E57" s="5"/>
      <c r="F57" s="15">
        <f t="shared" si="0"/>
        <v>14.000068154943293</v>
      </c>
      <c r="G57" s="22">
        <f t="shared" si="9"/>
        <v>7</v>
      </c>
      <c r="H57" s="14">
        <f t="shared" si="1"/>
        <v>69.999931845056707</v>
      </c>
      <c r="J57" s="18">
        <v>52</v>
      </c>
      <c r="K57" s="19">
        <f t="shared" si="2"/>
        <v>-48.620831750769057</v>
      </c>
      <c r="L57" s="19">
        <f t="shared" si="3"/>
        <v>0</v>
      </c>
      <c r="M57" s="19">
        <f t="shared" si="4"/>
        <v>-47.591697524266252</v>
      </c>
      <c r="N57" s="19">
        <f t="shared" si="5"/>
        <v>-25.343717451570996</v>
      </c>
      <c r="O57" s="19">
        <f t="shared" si="6"/>
        <v>-44.09421490600522</v>
      </c>
      <c r="P57" s="19">
        <f t="shared" si="7"/>
        <v>-29.753511706496397</v>
      </c>
      <c r="Q57" s="19">
        <f t="shared" si="8"/>
        <v>14.000068154943293</v>
      </c>
    </row>
    <row r="58" spans="1:17" x14ac:dyDescent="0.25">
      <c r="A58" s="21" t="s">
        <v>79</v>
      </c>
      <c r="B58" s="14">
        <v>21</v>
      </c>
      <c r="C58" s="14">
        <v>35</v>
      </c>
      <c r="D58" s="14">
        <v>52.5</v>
      </c>
      <c r="E58" s="5"/>
      <c r="F58" s="15">
        <f t="shared" si="0"/>
        <v>38.500068154943293</v>
      </c>
      <c r="G58" s="22">
        <f t="shared" si="9"/>
        <v>7</v>
      </c>
      <c r="H58" s="14">
        <f t="shared" si="1"/>
        <v>69.999931845056707</v>
      </c>
      <c r="J58" s="18">
        <v>53</v>
      </c>
      <c r="K58" s="19">
        <f t="shared" si="2"/>
        <v>-52.120831750769057</v>
      </c>
      <c r="L58" s="19">
        <f t="shared" si="3"/>
        <v>0</v>
      </c>
      <c r="M58" s="19">
        <f t="shared" si="4"/>
        <v>-19.591697524266252</v>
      </c>
      <c r="N58" s="19">
        <f t="shared" si="5"/>
        <v>-28.843717451570996</v>
      </c>
      <c r="O58" s="19">
        <f t="shared" si="6"/>
        <v>-19.59421490600522</v>
      </c>
      <c r="P58" s="19">
        <f t="shared" si="7"/>
        <v>-1.753511706496397</v>
      </c>
      <c r="Q58" s="19">
        <f t="shared" si="8"/>
        <v>38.500068154943293</v>
      </c>
    </row>
    <row r="59" spans="1:17" x14ac:dyDescent="0.25">
      <c r="A59" s="21" t="s">
        <v>80</v>
      </c>
      <c r="B59" s="14">
        <v>35</v>
      </c>
      <c r="C59" s="14">
        <v>21</v>
      </c>
      <c r="D59" s="14">
        <v>70</v>
      </c>
      <c r="E59" s="5"/>
      <c r="F59" s="15">
        <f t="shared" si="0"/>
        <v>56.000068154943293</v>
      </c>
      <c r="G59" s="22">
        <f t="shared" si="9"/>
        <v>7</v>
      </c>
      <c r="H59" s="14">
        <f t="shared" si="1"/>
        <v>69.999931845056707</v>
      </c>
      <c r="J59" s="18">
        <v>54</v>
      </c>
      <c r="K59" s="19">
        <f t="shared" si="2"/>
        <v>-38.120831750769057</v>
      </c>
      <c r="L59" s="19">
        <f t="shared" si="3"/>
        <v>-14</v>
      </c>
      <c r="M59" s="19">
        <f t="shared" si="4"/>
        <v>-2.0916975242662517</v>
      </c>
      <c r="N59" s="19">
        <f t="shared" si="5"/>
        <v>-28.843717451570996</v>
      </c>
      <c r="O59" s="19">
        <f t="shared" si="6"/>
        <v>11.90578509399478</v>
      </c>
      <c r="P59" s="19">
        <f t="shared" si="7"/>
        <v>1.746488293503603</v>
      </c>
      <c r="Q59" s="19">
        <f t="shared" si="8"/>
        <v>56.000068154943293</v>
      </c>
    </row>
    <row r="60" spans="1:17" x14ac:dyDescent="0.25">
      <c r="A60" s="21" t="s">
        <v>81</v>
      </c>
      <c r="B60" s="14">
        <v>7</v>
      </c>
      <c r="C60" s="14">
        <v>7</v>
      </c>
      <c r="D60" s="14">
        <v>14</v>
      </c>
      <c r="E60" s="5"/>
      <c r="F60" s="15">
        <f t="shared" si="0"/>
        <v>-28</v>
      </c>
      <c r="G60" s="22">
        <f t="shared" si="9"/>
        <v>0</v>
      </c>
      <c r="H60" s="14">
        <f t="shared" si="1"/>
        <v>0</v>
      </c>
      <c r="J60" s="18">
        <v>55</v>
      </c>
      <c r="K60" s="19">
        <f t="shared" si="2"/>
        <v>-66.120831750769057</v>
      </c>
      <c r="L60" s="19">
        <f t="shared" si="3"/>
        <v>-28</v>
      </c>
      <c r="M60" s="19">
        <f t="shared" si="4"/>
        <v>-58.091697524266252</v>
      </c>
      <c r="N60" s="19">
        <f t="shared" si="5"/>
        <v>-70.843717451570996</v>
      </c>
      <c r="O60" s="19">
        <f t="shared" si="6"/>
        <v>-72.09421490600522</v>
      </c>
      <c r="P60" s="19">
        <f t="shared" si="7"/>
        <v>-68.253511706496397</v>
      </c>
      <c r="Q60" s="19">
        <f t="shared" si="8"/>
        <v>-41.999931845056707</v>
      </c>
    </row>
    <row r="61" spans="1:17" x14ac:dyDescent="0.25">
      <c r="A61" s="21" t="s">
        <v>82</v>
      </c>
      <c r="B61" s="14">
        <v>7</v>
      </c>
      <c r="C61" s="14">
        <v>7</v>
      </c>
      <c r="D61" s="14">
        <v>7</v>
      </c>
      <c r="E61" s="5"/>
      <c r="F61" s="15">
        <f t="shared" si="0"/>
        <v>-28</v>
      </c>
      <c r="G61" s="22">
        <f t="shared" si="9"/>
        <v>0</v>
      </c>
      <c r="H61" s="14">
        <f t="shared" si="1"/>
        <v>0</v>
      </c>
      <c r="J61" s="18">
        <v>56</v>
      </c>
      <c r="K61" s="19">
        <f t="shared" si="2"/>
        <v>-66.120831750769057</v>
      </c>
      <c r="L61" s="19">
        <f t="shared" si="3"/>
        <v>-28</v>
      </c>
      <c r="M61" s="19">
        <f t="shared" si="4"/>
        <v>-65.091697524266252</v>
      </c>
      <c r="N61" s="19">
        <f t="shared" si="5"/>
        <v>-70.843717451570996</v>
      </c>
      <c r="O61" s="19">
        <f t="shared" si="6"/>
        <v>-79.09421490600522</v>
      </c>
      <c r="P61" s="19">
        <f t="shared" si="7"/>
        <v>-75.253511706496397</v>
      </c>
      <c r="Q61" s="19">
        <f t="shared" si="8"/>
        <v>-48.999931845056707</v>
      </c>
    </row>
    <row r="62" spans="1:17" x14ac:dyDescent="0.25">
      <c r="A62" s="21" t="s">
        <v>83</v>
      </c>
      <c r="B62" s="14">
        <v>35</v>
      </c>
      <c r="C62" s="14">
        <v>0</v>
      </c>
      <c r="D62" s="14">
        <v>35</v>
      </c>
      <c r="E62" s="5"/>
      <c r="F62" s="15">
        <f t="shared" si="0"/>
        <v>6.8154943292597636E-5</v>
      </c>
      <c r="G62" s="22">
        <f t="shared" si="9"/>
        <v>7</v>
      </c>
      <c r="H62" s="14">
        <f t="shared" si="1"/>
        <v>69.999931845056707</v>
      </c>
      <c r="J62" s="18">
        <v>57</v>
      </c>
      <c r="K62" s="19">
        <f t="shared" si="2"/>
        <v>-38.120831750769057</v>
      </c>
      <c r="L62" s="19">
        <f t="shared" si="3"/>
        <v>-35</v>
      </c>
      <c r="M62" s="19">
        <f t="shared" si="4"/>
        <v>-37.091697524266252</v>
      </c>
      <c r="N62" s="19">
        <f t="shared" si="5"/>
        <v>-49.843717451570996</v>
      </c>
      <c r="O62" s="19">
        <f t="shared" si="6"/>
        <v>-23.09421490600522</v>
      </c>
      <c r="P62" s="19">
        <f t="shared" si="7"/>
        <v>-54.253511706496397</v>
      </c>
      <c r="Q62" s="19">
        <f t="shared" si="8"/>
        <v>6.8154943292597636E-5</v>
      </c>
    </row>
    <row r="63" spans="1:17" x14ac:dyDescent="0.25">
      <c r="A63" s="21" t="s">
        <v>84</v>
      </c>
      <c r="B63" s="14">
        <v>175</v>
      </c>
      <c r="C63" s="14">
        <v>210</v>
      </c>
      <c r="D63" s="14">
        <v>0</v>
      </c>
      <c r="E63" s="5"/>
      <c r="F63" s="15">
        <f t="shared" si="0"/>
        <v>315.00006815494328</v>
      </c>
      <c r="G63" s="22">
        <f t="shared" si="9"/>
        <v>7</v>
      </c>
      <c r="H63" s="14">
        <f t="shared" si="1"/>
        <v>69.999931845056707</v>
      </c>
      <c r="J63" s="18">
        <v>58</v>
      </c>
      <c r="K63" s="19">
        <f t="shared" si="2"/>
        <v>101.87916824923094</v>
      </c>
      <c r="L63" s="19">
        <f t="shared" si="3"/>
        <v>175</v>
      </c>
      <c r="M63" s="19">
        <f t="shared" si="4"/>
        <v>-72.091697524266252</v>
      </c>
      <c r="N63" s="19">
        <f t="shared" si="5"/>
        <v>300.15628254842898</v>
      </c>
      <c r="O63" s="19">
        <f t="shared" si="6"/>
        <v>81.90578509399478</v>
      </c>
      <c r="P63" s="19">
        <f t="shared" si="7"/>
        <v>120.7464882935036</v>
      </c>
      <c r="Q63" s="19">
        <f t="shared" si="8"/>
        <v>315.00006815494328</v>
      </c>
    </row>
    <row r="64" spans="1:17" x14ac:dyDescent="0.25">
      <c r="A64" s="21" t="s">
        <v>85</v>
      </c>
      <c r="B64" s="14">
        <v>14</v>
      </c>
      <c r="C64" s="14">
        <v>0</v>
      </c>
      <c r="D64" s="14">
        <v>0</v>
      </c>
      <c r="E64" s="5"/>
      <c r="F64" s="15">
        <f t="shared" si="0"/>
        <v>-35</v>
      </c>
      <c r="G64" s="22">
        <f t="shared" si="9"/>
        <v>0</v>
      </c>
      <c r="H64" s="14">
        <f t="shared" si="1"/>
        <v>0</v>
      </c>
      <c r="J64" s="18">
        <v>59</v>
      </c>
      <c r="K64" s="19">
        <f t="shared" si="2"/>
        <v>-59.120831750769057</v>
      </c>
      <c r="L64" s="19">
        <f t="shared" si="3"/>
        <v>-35</v>
      </c>
      <c r="M64" s="19">
        <f t="shared" si="4"/>
        <v>-72.091697524266252</v>
      </c>
      <c r="N64" s="19">
        <f t="shared" si="5"/>
        <v>-70.843717451570996</v>
      </c>
      <c r="O64" s="19">
        <f t="shared" si="6"/>
        <v>-79.09421490600522</v>
      </c>
      <c r="P64" s="19">
        <f t="shared" si="7"/>
        <v>-89.253511706496397</v>
      </c>
      <c r="Q64" s="19">
        <f t="shared" si="8"/>
        <v>-55.999931845056707</v>
      </c>
    </row>
    <row r="65" spans="1:17" x14ac:dyDescent="0.25">
      <c r="A65" s="21" t="s">
        <v>86</v>
      </c>
      <c r="B65" s="14">
        <v>35</v>
      </c>
      <c r="C65" s="14">
        <v>49</v>
      </c>
      <c r="D65" s="14">
        <v>14</v>
      </c>
      <c r="E65" s="5"/>
      <c r="F65" s="15">
        <f t="shared" si="0"/>
        <v>28.000068154943293</v>
      </c>
      <c r="G65" s="22">
        <f t="shared" si="9"/>
        <v>7</v>
      </c>
      <c r="H65" s="14">
        <f t="shared" si="1"/>
        <v>69.999931845056707</v>
      </c>
      <c r="J65" s="18">
        <v>60</v>
      </c>
      <c r="K65" s="19">
        <f t="shared" si="2"/>
        <v>-38.120831750769057</v>
      </c>
      <c r="L65" s="19">
        <f t="shared" si="3"/>
        <v>14</v>
      </c>
      <c r="M65" s="19">
        <f t="shared" si="4"/>
        <v>-58.091697524266252</v>
      </c>
      <c r="N65" s="19">
        <f t="shared" si="5"/>
        <v>-0.84371745157099554</v>
      </c>
      <c r="O65" s="19">
        <f t="shared" si="6"/>
        <v>-44.09421490600522</v>
      </c>
      <c r="P65" s="19">
        <f t="shared" si="7"/>
        <v>-26.253511706496397</v>
      </c>
      <c r="Q65" s="19">
        <f t="shared" si="8"/>
        <v>28.000068154943293</v>
      </c>
    </row>
    <row r="66" spans="1:17" x14ac:dyDescent="0.25">
      <c r="A66" s="21" t="s">
        <v>87</v>
      </c>
      <c r="B66" s="14">
        <v>10.5</v>
      </c>
      <c r="C66" s="14">
        <v>7</v>
      </c>
      <c r="D66" s="14">
        <v>7</v>
      </c>
      <c r="E66" s="5"/>
      <c r="F66" s="15">
        <f t="shared" si="0"/>
        <v>-28</v>
      </c>
      <c r="G66" s="22">
        <f t="shared" si="9"/>
        <v>0</v>
      </c>
      <c r="H66" s="14">
        <f t="shared" si="1"/>
        <v>0</v>
      </c>
      <c r="J66" s="18">
        <v>61</v>
      </c>
      <c r="K66" s="19">
        <f t="shared" si="2"/>
        <v>-62.620831750769057</v>
      </c>
      <c r="L66" s="19">
        <f t="shared" si="3"/>
        <v>-28</v>
      </c>
      <c r="M66" s="19">
        <f t="shared" si="4"/>
        <v>-65.091697524266252</v>
      </c>
      <c r="N66" s="19">
        <f t="shared" si="5"/>
        <v>-67.343717451570996</v>
      </c>
      <c r="O66" s="19">
        <f t="shared" si="6"/>
        <v>-75.59421490600522</v>
      </c>
      <c r="P66" s="19">
        <f t="shared" si="7"/>
        <v>-75.253511706496397</v>
      </c>
      <c r="Q66" s="19">
        <f t="shared" si="8"/>
        <v>-45.499931845056707</v>
      </c>
    </row>
    <row r="67" spans="1:17" x14ac:dyDescent="0.25">
      <c r="A67" s="21" t="s">
        <v>88</v>
      </c>
      <c r="B67" s="14">
        <v>7</v>
      </c>
      <c r="C67" s="14">
        <v>14</v>
      </c>
      <c r="D67" s="14">
        <v>3.5</v>
      </c>
      <c r="E67" s="5"/>
      <c r="F67" s="15">
        <f t="shared" si="0"/>
        <v>-21</v>
      </c>
      <c r="G67" s="22">
        <f t="shared" si="9"/>
        <v>0</v>
      </c>
      <c r="H67" s="14">
        <f t="shared" si="1"/>
        <v>0</v>
      </c>
      <c r="J67" s="18">
        <v>62</v>
      </c>
      <c r="K67" s="19">
        <f t="shared" si="2"/>
        <v>-66.120831750769057</v>
      </c>
      <c r="L67" s="19">
        <f t="shared" si="3"/>
        <v>-21</v>
      </c>
      <c r="M67" s="19">
        <f t="shared" si="4"/>
        <v>-68.591697524266252</v>
      </c>
      <c r="N67" s="19">
        <f t="shared" si="5"/>
        <v>-63.843717451570996</v>
      </c>
      <c r="O67" s="19">
        <f t="shared" si="6"/>
        <v>-82.59421490600522</v>
      </c>
      <c r="P67" s="19">
        <f t="shared" si="7"/>
        <v>-71.753511706496397</v>
      </c>
      <c r="Q67" s="19">
        <f t="shared" si="8"/>
        <v>-45.499931845056707</v>
      </c>
    </row>
    <row r="68" spans="1:17" x14ac:dyDescent="0.25">
      <c r="A68" s="21" t="s">
        <v>89</v>
      </c>
      <c r="B68" s="14">
        <v>175</v>
      </c>
      <c r="C68" s="14">
        <v>350</v>
      </c>
      <c r="D68" s="14">
        <v>70</v>
      </c>
      <c r="E68" s="5"/>
      <c r="F68" s="15">
        <f t="shared" si="0"/>
        <v>525.00006815494328</v>
      </c>
      <c r="G68" s="22">
        <f t="shared" si="9"/>
        <v>7</v>
      </c>
      <c r="H68" s="14">
        <f t="shared" si="1"/>
        <v>69.999931845056707</v>
      </c>
      <c r="J68" s="18">
        <v>63</v>
      </c>
      <c r="K68" s="19">
        <f t="shared" si="2"/>
        <v>101.87916824923094</v>
      </c>
      <c r="L68" s="19">
        <f t="shared" si="3"/>
        <v>315</v>
      </c>
      <c r="M68" s="19">
        <f t="shared" si="4"/>
        <v>-2.0916975242662517</v>
      </c>
      <c r="N68" s="19">
        <f t="shared" si="5"/>
        <v>440.15628254842898</v>
      </c>
      <c r="O68" s="19">
        <f t="shared" si="6"/>
        <v>151.90578509399478</v>
      </c>
      <c r="P68" s="19">
        <f t="shared" si="7"/>
        <v>330.7464882935036</v>
      </c>
      <c r="Q68" s="19">
        <f t="shared" si="8"/>
        <v>525.00006815494328</v>
      </c>
    </row>
    <row r="69" spans="1:17" x14ac:dyDescent="0.25">
      <c r="A69" s="21" t="s">
        <v>90</v>
      </c>
      <c r="B69" s="14">
        <v>0</v>
      </c>
      <c r="C69" s="14">
        <v>14</v>
      </c>
      <c r="D69" s="14">
        <v>14</v>
      </c>
      <c r="E69" s="5"/>
      <c r="F69" s="15">
        <f t="shared" si="0"/>
        <v>-21</v>
      </c>
      <c r="G69" s="22">
        <f t="shared" si="9"/>
        <v>0</v>
      </c>
      <c r="H69" s="14">
        <f t="shared" si="1"/>
        <v>0</v>
      </c>
      <c r="J69" s="18">
        <v>64</v>
      </c>
      <c r="K69" s="19">
        <f t="shared" si="2"/>
        <v>-73.120831750769057</v>
      </c>
      <c r="L69" s="19">
        <f t="shared" si="3"/>
        <v>-21</v>
      </c>
      <c r="M69" s="19">
        <f t="shared" si="4"/>
        <v>-58.091697524266252</v>
      </c>
      <c r="N69" s="19">
        <f t="shared" si="5"/>
        <v>-70.843717451570996</v>
      </c>
      <c r="O69" s="19">
        <f t="shared" si="6"/>
        <v>-79.09421490600522</v>
      </c>
      <c r="P69" s="19">
        <f t="shared" si="7"/>
        <v>-61.253511706496397</v>
      </c>
      <c r="Q69" s="19">
        <f t="shared" si="8"/>
        <v>-41.999931845056707</v>
      </c>
    </row>
    <row r="70" spans="1:17" x14ac:dyDescent="0.25">
      <c r="A70" s="21" t="s">
        <v>91</v>
      </c>
      <c r="B70" s="14">
        <v>12.25</v>
      </c>
      <c r="C70" s="14">
        <v>35</v>
      </c>
      <c r="D70" s="14">
        <v>0</v>
      </c>
      <c r="E70" s="5"/>
      <c r="F70" s="15">
        <f t="shared" si="0"/>
        <v>0</v>
      </c>
      <c r="G70" s="22">
        <f t="shared" si="9"/>
        <v>2</v>
      </c>
      <c r="H70" s="14">
        <f t="shared" si="1"/>
        <v>35</v>
      </c>
      <c r="J70" s="18">
        <v>65</v>
      </c>
      <c r="K70" s="19">
        <f t="shared" si="2"/>
        <v>-60.870831750769057</v>
      </c>
      <c r="L70" s="19">
        <f t="shared" si="3"/>
        <v>0</v>
      </c>
      <c r="M70" s="19">
        <f t="shared" si="4"/>
        <v>-72.091697524266252</v>
      </c>
      <c r="N70" s="19">
        <f t="shared" si="5"/>
        <v>-37.593717451570996</v>
      </c>
      <c r="O70" s="19">
        <f t="shared" si="6"/>
        <v>-80.84421490600522</v>
      </c>
      <c r="P70" s="19">
        <f t="shared" si="7"/>
        <v>-54.253511706496397</v>
      </c>
      <c r="Q70" s="19">
        <f t="shared" si="8"/>
        <v>-22.749931845056707</v>
      </c>
    </row>
    <row r="71" spans="1:17" x14ac:dyDescent="0.25">
      <c r="A71" s="21" t="s">
        <v>92</v>
      </c>
      <c r="B71" s="14">
        <v>35</v>
      </c>
      <c r="C71" s="14">
        <v>42</v>
      </c>
      <c r="D71" s="14">
        <v>42</v>
      </c>
      <c r="E71" s="5"/>
      <c r="F71" s="15">
        <f t="shared" ref="F71:F82" si="10">MAX(K71:Q71)</f>
        <v>49.000068154943293</v>
      </c>
      <c r="G71" s="22">
        <f t="shared" si="9"/>
        <v>7</v>
      </c>
      <c r="H71" s="14">
        <f t="shared" ref="H71:H82" si="11">IF(G71=0,0,HLOOKUP(G71,$K$3:$Q$4,2))</f>
        <v>69.999931845056707</v>
      </c>
      <c r="J71" s="18">
        <v>66</v>
      </c>
      <c r="K71" s="19">
        <f t="shared" ref="K71:K82" si="12">B71-$K$4</f>
        <v>-38.120831750769057</v>
      </c>
      <c r="L71" s="19">
        <f t="shared" ref="L71:L82" si="13">C71-$L$4</f>
        <v>7</v>
      </c>
      <c r="M71" s="19">
        <f t="shared" ref="M71:M82" si="14">D71-$M$4</f>
        <v>-30.091697524266252</v>
      </c>
      <c r="N71" s="19">
        <f t="shared" ref="N71:N82" si="15">B71+C71-$N$4</f>
        <v>-7.8437174515709955</v>
      </c>
      <c r="O71" s="19">
        <f t="shared" ref="O71:O82" si="16">B71+D71-$O$4</f>
        <v>-16.09421490600522</v>
      </c>
      <c r="P71" s="19">
        <f t="shared" ref="P71:P82" si="17">C71+D71-$P$4</f>
        <v>-5.253511706496397</v>
      </c>
      <c r="Q71" s="19">
        <f t="shared" ref="Q71:Q82" si="18">B71+C71+D71-$Q$4</f>
        <v>49.000068154943293</v>
      </c>
    </row>
    <row r="72" spans="1:17" x14ac:dyDescent="0.25">
      <c r="A72" s="21" t="s">
        <v>93</v>
      </c>
      <c r="B72" s="14">
        <v>35</v>
      </c>
      <c r="C72" s="14">
        <v>56</v>
      </c>
      <c r="D72" s="14">
        <v>0</v>
      </c>
      <c r="E72" s="5"/>
      <c r="F72" s="15">
        <f t="shared" si="10"/>
        <v>21.000068154943293</v>
      </c>
      <c r="G72" s="22">
        <f t="shared" ref="G72:G82" si="19">IF(F72&lt;0,0,MATCH(F72,K72:Q72,0))</f>
        <v>7</v>
      </c>
      <c r="H72" s="14">
        <f t="shared" si="11"/>
        <v>69.999931845056707</v>
      </c>
      <c r="J72" s="18">
        <v>67</v>
      </c>
      <c r="K72" s="19">
        <f t="shared" si="12"/>
        <v>-38.120831750769057</v>
      </c>
      <c r="L72" s="19">
        <f t="shared" si="13"/>
        <v>21</v>
      </c>
      <c r="M72" s="19">
        <f t="shared" si="14"/>
        <v>-72.091697524266252</v>
      </c>
      <c r="N72" s="19">
        <f t="shared" si="15"/>
        <v>6.1562825484290045</v>
      </c>
      <c r="O72" s="19">
        <f t="shared" si="16"/>
        <v>-58.09421490600522</v>
      </c>
      <c r="P72" s="19">
        <f t="shared" si="17"/>
        <v>-33.253511706496397</v>
      </c>
      <c r="Q72" s="19">
        <f t="shared" si="18"/>
        <v>21.000068154943293</v>
      </c>
    </row>
    <row r="73" spans="1:17" x14ac:dyDescent="0.25">
      <c r="A73" s="21" t="s">
        <v>94</v>
      </c>
      <c r="B73" s="14">
        <v>35</v>
      </c>
      <c r="C73" s="14">
        <v>42</v>
      </c>
      <c r="D73" s="14">
        <v>0</v>
      </c>
      <c r="E73" s="5"/>
      <c r="F73" s="15">
        <f t="shared" si="10"/>
        <v>7.0000681549432926</v>
      </c>
      <c r="G73" s="22">
        <f t="shared" si="19"/>
        <v>7</v>
      </c>
      <c r="H73" s="14">
        <f t="shared" si="11"/>
        <v>69.999931845056707</v>
      </c>
      <c r="J73" s="18">
        <v>68</v>
      </c>
      <c r="K73" s="19">
        <f t="shared" si="12"/>
        <v>-38.120831750769057</v>
      </c>
      <c r="L73" s="19">
        <f t="shared" si="13"/>
        <v>7</v>
      </c>
      <c r="M73" s="19">
        <f t="shared" si="14"/>
        <v>-72.091697524266252</v>
      </c>
      <c r="N73" s="19">
        <f t="shared" si="15"/>
        <v>-7.8437174515709955</v>
      </c>
      <c r="O73" s="19">
        <f t="shared" si="16"/>
        <v>-58.09421490600522</v>
      </c>
      <c r="P73" s="19">
        <f t="shared" si="17"/>
        <v>-47.253511706496397</v>
      </c>
      <c r="Q73" s="19">
        <f t="shared" si="18"/>
        <v>7.0000681549432926</v>
      </c>
    </row>
    <row r="74" spans="1:17" x14ac:dyDescent="0.25">
      <c r="A74" s="21" t="s">
        <v>95</v>
      </c>
      <c r="B74" s="14">
        <v>42</v>
      </c>
      <c r="C74" s="14">
        <v>52.5</v>
      </c>
      <c r="D74" s="14">
        <v>7</v>
      </c>
      <c r="E74" s="5"/>
      <c r="F74" s="15">
        <f t="shared" si="10"/>
        <v>31.500068154943293</v>
      </c>
      <c r="G74" s="22">
        <f t="shared" si="19"/>
        <v>7</v>
      </c>
      <c r="H74" s="14">
        <f t="shared" si="11"/>
        <v>69.999931845056707</v>
      </c>
      <c r="J74" s="18">
        <v>69</v>
      </c>
      <c r="K74" s="19">
        <f t="shared" si="12"/>
        <v>-31.120831750769057</v>
      </c>
      <c r="L74" s="19">
        <f t="shared" si="13"/>
        <v>17.5</v>
      </c>
      <c r="M74" s="19">
        <f t="shared" si="14"/>
        <v>-65.091697524266252</v>
      </c>
      <c r="N74" s="19">
        <f t="shared" si="15"/>
        <v>9.6562825484290045</v>
      </c>
      <c r="O74" s="19">
        <f t="shared" si="16"/>
        <v>-44.09421490600522</v>
      </c>
      <c r="P74" s="19">
        <f t="shared" si="17"/>
        <v>-29.753511706496397</v>
      </c>
      <c r="Q74" s="19">
        <f t="shared" si="18"/>
        <v>31.500068154943293</v>
      </c>
    </row>
    <row r="75" spans="1:17" x14ac:dyDescent="0.25">
      <c r="A75" s="21" t="s">
        <v>96</v>
      </c>
      <c r="B75" s="14">
        <v>21</v>
      </c>
      <c r="C75" s="14">
        <v>21</v>
      </c>
      <c r="D75" s="14">
        <v>7</v>
      </c>
      <c r="E75" s="5"/>
      <c r="F75" s="15">
        <f t="shared" si="10"/>
        <v>-14</v>
      </c>
      <c r="G75" s="22">
        <f t="shared" si="19"/>
        <v>0</v>
      </c>
      <c r="H75" s="14">
        <f t="shared" si="11"/>
        <v>0</v>
      </c>
      <c r="J75" s="18">
        <v>70</v>
      </c>
      <c r="K75" s="19">
        <f t="shared" si="12"/>
        <v>-52.120831750769057</v>
      </c>
      <c r="L75" s="19">
        <f t="shared" si="13"/>
        <v>-14</v>
      </c>
      <c r="M75" s="19">
        <f t="shared" si="14"/>
        <v>-65.091697524266252</v>
      </c>
      <c r="N75" s="19">
        <f t="shared" si="15"/>
        <v>-42.843717451570996</v>
      </c>
      <c r="O75" s="19">
        <f t="shared" si="16"/>
        <v>-65.09421490600522</v>
      </c>
      <c r="P75" s="19">
        <f t="shared" si="17"/>
        <v>-61.253511706496397</v>
      </c>
      <c r="Q75" s="19">
        <f t="shared" si="18"/>
        <v>-20.999931845056707</v>
      </c>
    </row>
    <row r="76" spans="1:17" x14ac:dyDescent="0.25">
      <c r="A76" s="21" t="s">
        <v>97</v>
      </c>
      <c r="B76" s="14">
        <v>27.650000000000002</v>
      </c>
      <c r="C76" s="14">
        <v>48.65</v>
      </c>
      <c r="D76" s="14">
        <v>27.650000000000002</v>
      </c>
      <c r="E76" s="5"/>
      <c r="F76" s="15">
        <f t="shared" si="10"/>
        <v>33.950068154943295</v>
      </c>
      <c r="G76" s="22">
        <f t="shared" si="19"/>
        <v>7</v>
      </c>
      <c r="H76" s="14">
        <f t="shared" si="11"/>
        <v>69.999931845056707</v>
      </c>
      <c r="J76" s="18">
        <v>71</v>
      </c>
      <c r="K76" s="19">
        <f t="shared" si="12"/>
        <v>-45.470831750769051</v>
      </c>
      <c r="L76" s="19">
        <f t="shared" si="13"/>
        <v>13.649999999999999</v>
      </c>
      <c r="M76" s="19">
        <f t="shared" si="14"/>
        <v>-44.441697524266246</v>
      </c>
      <c r="N76" s="19">
        <f t="shared" si="15"/>
        <v>-8.5437174515709984</v>
      </c>
      <c r="O76" s="19">
        <f t="shared" si="16"/>
        <v>-37.794214906005216</v>
      </c>
      <c r="P76" s="19">
        <f t="shared" si="17"/>
        <v>-12.9535117064964</v>
      </c>
      <c r="Q76" s="19">
        <f t="shared" si="18"/>
        <v>33.950068154943295</v>
      </c>
    </row>
    <row r="77" spans="1:17" x14ac:dyDescent="0.25">
      <c r="A77" s="21" t="s">
        <v>98</v>
      </c>
      <c r="B77" s="14">
        <v>0</v>
      </c>
      <c r="C77" s="14">
        <v>56</v>
      </c>
      <c r="D77" s="14">
        <v>35</v>
      </c>
      <c r="E77" s="5"/>
      <c r="F77" s="15">
        <f t="shared" si="10"/>
        <v>21.000068154943293</v>
      </c>
      <c r="G77" s="22">
        <f t="shared" si="19"/>
        <v>7</v>
      </c>
      <c r="H77" s="14">
        <f t="shared" si="11"/>
        <v>69.999931845056707</v>
      </c>
      <c r="J77" s="18">
        <v>72</v>
      </c>
      <c r="K77" s="19">
        <f t="shared" si="12"/>
        <v>-73.120831750769057</v>
      </c>
      <c r="L77" s="19">
        <f t="shared" si="13"/>
        <v>21</v>
      </c>
      <c r="M77" s="19">
        <f t="shared" si="14"/>
        <v>-37.091697524266252</v>
      </c>
      <c r="N77" s="19">
        <f t="shared" si="15"/>
        <v>-28.843717451570996</v>
      </c>
      <c r="O77" s="19">
        <f t="shared" si="16"/>
        <v>-58.09421490600522</v>
      </c>
      <c r="P77" s="19">
        <f t="shared" si="17"/>
        <v>1.746488293503603</v>
      </c>
      <c r="Q77" s="19">
        <f t="shared" si="18"/>
        <v>21.000068154943293</v>
      </c>
    </row>
    <row r="78" spans="1:17" x14ac:dyDescent="0.25">
      <c r="A78" s="21" t="s">
        <v>99</v>
      </c>
      <c r="B78" s="14">
        <v>0</v>
      </c>
      <c r="C78" s="14">
        <v>7</v>
      </c>
      <c r="D78" s="14">
        <v>0</v>
      </c>
      <c r="E78" s="5"/>
      <c r="F78" s="15">
        <f t="shared" si="10"/>
        <v>-28</v>
      </c>
      <c r="G78" s="22">
        <f t="shared" si="19"/>
        <v>0</v>
      </c>
      <c r="H78" s="14">
        <f t="shared" si="11"/>
        <v>0</v>
      </c>
      <c r="J78" s="18">
        <v>73</v>
      </c>
      <c r="K78" s="19">
        <f t="shared" si="12"/>
        <v>-73.120831750769057</v>
      </c>
      <c r="L78" s="19">
        <f t="shared" si="13"/>
        <v>-28</v>
      </c>
      <c r="M78" s="19">
        <f t="shared" si="14"/>
        <v>-72.091697524266252</v>
      </c>
      <c r="N78" s="19">
        <f t="shared" si="15"/>
        <v>-77.843717451570996</v>
      </c>
      <c r="O78" s="19">
        <f t="shared" si="16"/>
        <v>-93.09421490600522</v>
      </c>
      <c r="P78" s="19">
        <f t="shared" si="17"/>
        <v>-82.253511706496397</v>
      </c>
      <c r="Q78" s="19">
        <f t="shared" si="18"/>
        <v>-62.999931845056707</v>
      </c>
    </row>
    <row r="79" spans="1:17" x14ac:dyDescent="0.25">
      <c r="A79" s="21" t="s">
        <v>100</v>
      </c>
      <c r="B79" s="14">
        <v>35</v>
      </c>
      <c r="C79" s="14">
        <v>35</v>
      </c>
      <c r="D79" s="14">
        <v>56</v>
      </c>
      <c r="E79" s="5"/>
      <c r="F79" s="15">
        <f t="shared" si="10"/>
        <v>56.000068154943293</v>
      </c>
      <c r="G79" s="22">
        <f t="shared" si="19"/>
        <v>7</v>
      </c>
      <c r="H79" s="14">
        <f t="shared" si="11"/>
        <v>69.999931845056707</v>
      </c>
      <c r="J79" s="18">
        <v>74</v>
      </c>
      <c r="K79" s="19">
        <f t="shared" si="12"/>
        <v>-38.120831750769057</v>
      </c>
      <c r="L79" s="19">
        <f t="shared" si="13"/>
        <v>0</v>
      </c>
      <c r="M79" s="19">
        <f t="shared" si="14"/>
        <v>-16.091697524266252</v>
      </c>
      <c r="N79" s="19">
        <f t="shared" si="15"/>
        <v>-14.843717451570996</v>
      </c>
      <c r="O79" s="19">
        <f t="shared" si="16"/>
        <v>-2.0942149060052202</v>
      </c>
      <c r="P79" s="19">
        <f t="shared" si="17"/>
        <v>1.746488293503603</v>
      </c>
      <c r="Q79" s="19">
        <f t="shared" si="18"/>
        <v>56.000068154943293</v>
      </c>
    </row>
    <row r="80" spans="1:17" x14ac:dyDescent="0.25">
      <c r="A80" s="21" t="s">
        <v>101</v>
      </c>
      <c r="B80" s="14">
        <v>21</v>
      </c>
      <c r="C80" s="14">
        <v>28</v>
      </c>
      <c r="D80" s="14">
        <v>28</v>
      </c>
      <c r="E80" s="5"/>
      <c r="F80" s="15">
        <f t="shared" si="10"/>
        <v>7.0000681549432926</v>
      </c>
      <c r="G80" s="22">
        <f t="shared" si="19"/>
        <v>7</v>
      </c>
      <c r="H80" s="14">
        <f t="shared" si="11"/>
        <v>69.999931845056707</v>
      </c>
      <c r="J80" s="18">
        <v>75</v>
      </c>
      <c r="K80" s="19">
        <f t="shared" si="12"/>
        <v>-52.120831750769057</v>
      </c>
      <c r="L80" s="19">
        <f t="shared" si="13"/>
        <v>-7</v>
      </c>
      <c r="M80" s="19">
        <f t="shared" si="14"/>
        <v>-44.091697524266252</v>
      </c>
      <c r="N80" s="19">
        <f t="shared" si="15"/>
        <v>-35.843717451570996</v>
      </c>
      <c r="O80" s="19">
        <f t="shared" si="16"/>
        <v>-44.09421490600522</v>
      </c>
      <c r="P80" s="19">
        <f t="shared" si="17"/>
        <v>-33.253511706496397</v>
      </c>
      <c r="Q80" s="19">
        <f t="shared" si="18"/>
        <v>7.0000681549432926</v>
      </c>
    </row>
    <row r="81" spans="1:17" x14ac:dyDescent="0.25">
      <c r="A81" s="21" t="s">
        <v>102</v>
      </c>
      <c r="B81" s="14">
        <v>0</v>
      </c>
      <c r="C81" s="14">
        <v>42</v>
      </c>
      <c r="D81" s="14">
        <v>7</v>
      </c>
      <c r="E81" s="5"/>
      <c r="F81" s="15">
        <f t="shared" si="10"/>
        <v>7</v>
      </c>
      <c r="G81" s="22">
        <f t="shared" si="19"/>
        <v>2</v>
      </c>
      <c r="H81" s="14">
        <f t="shared" si="11"/>
        <v>35</v>
      </c>
      <c r="J81" s="18">
        <v>76</v>
      </c>
      <c r="K81" s="19">
        <f t="shared" si="12"/>
        <v>-73.120831750769057</v>
      </c>
      <c r="L81" s="19">
        <f t="shared" si="13"/>
        <v>7</v>
      </c>
      <c r="M81" s="19">
        <f t="shared" si="14"/>
        <v>-65.091697524266252</v>
      </c>
      <c r="N81" s="19">
        <f t="shared" si="15"/>
        <v>-42.843717451570996</v>
      </c>
      <c r="O81" s="19">
        <f t="shared" si="16"/>
        <v>-86.09421490600522</v>
      </c>
      <c r="P81" s="19">
        <f t="shared" si="17"/>
        <v>-40.253511706496397</v>
      </c>
      <c r="Q81" s="19">
        <f t="shared" si="18"/>
        <v>-20.999931845056707</v>
      </c>
    </row>
    <row r="82" spans="1:17" x14ac:dyDescent="0.25">
      <c r="A82" s="21" t="s">
        <v>103</v>
      </c>
      <c r="B82" s="14">
        <v>35</v>
      </c>
      <c r="C82" s="14">
        <v>35</v>
      </c>
      <c r="D82" s="14">
        <v>1.75</v>
      </c>
      <c r="E82" s="5"/>
      <c r="F82" s="15">
        <f t="shared" si="10"/>
        <v>1.7500681549432926</v>
      </c>
      <c r="G82" s="22">
        <f t="shared" si="19"/>
        <v>7</v>
      </c>
      <c r="H82" s="14">
        <f t="shared" si="11"/>
        <v>69.999931845056707</v>
      </c>
      <c r="J82" s="18">
        <v>77</v>
      </c>
      <c r="K82" s="19">
        <f t="shared" si="12"/>
        <v>-38.120831750769057</v>
      </c>
      <c r="L82" s="19">
        <f t="shared" si="13"/>
        <v>0</v>
      </c>
      <c r="M82" s="19">
        <f t="shared" si="14"/>
        <v>-70.341697524266252</v>
      </c>
      <c r="N82" s="19">
        <f t="shared" si="15"/>
        <v>-14.843717451570996</v>
      </c>
      <c r="O82" s="19">
        <f t="shared" si="16"/>
        <v>-56.34421490600522</v>
      </c>
      <c r="P82" s="19">
        <f t="shared" si="17"/>
        <v>-52.503511706496397</v>
      </c>
      <c r="Q82" s="19">
        <f t="shared" si="18"/>
        <v>1.7500681549432926</v>
      </c>
    </row>
  </sheetData>
  <conditionalFormatting sqref="K6:Q8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DF0D-8A09-410E-93B1-164671725245}">
  <dimension ref="A1:Q82"/>
  <sheetViews>
    <sheetView showGridLines="0" workbookViewId="0">
      <selection activeCell="H17" sqref="H17"/>
    </sheetView>
  </sheetViews>
  <sheetFormatPr defaultRowHeight="15" x14ac:dyDescent="0.25"/>
  <cols>
    <col min="1" max="1" width="7.42578125" bestFit="1" customWidth="1"/>
    <col min="2" max="3" width="8.85546875" customWidth="1"/>
    <col min="4" max="4" width="9.5703125" customWidth="1"/>
    <col min="5" max="5" width="1.85546875" customWidth="1"/>
    <col min="6" max="6" width="7" bestFit="1" customWidth="1"/>
    <col min="7" max="7" width="7.5703125" bestFit="1" customWidth="1"/>
    <col min="8" max="8" width="11.7109375" bestFit="1" customWidth="1"/>
    <col min="9" max="9" width="2.140625" customWidth="1"/>
    <col min="10" max="10" width="6.28515625" bestFit="1" customWidth="1"/>
    <col min="11" max="11" width="8.28515625" bestFit="1" customWidth="1"/>
    <col min="12" max="12" width="7" bestFit="1" customWidth="1"/>
    <col min="13" max="13" width="9" bestFit="1" customWidth="1"/>
    <col min="14" max="14" width="12.42578125" bestFit="1" customWidth="1"/>
    <col min="15" max="15" width="13.5703125" bestFit="1" customWidth="1"/>
    <col min="16" max="16" width="8.42578125" bestFit="1" customWidth="1"/>
    <col min="17" max="17" width="7.7109375" bestFit="1" customWidth="1"/>
  </cols>
  <sheetData>
    <row r="1" spans="1:17" ht="46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9" customHeight="1" thickBot="1" x14ac:dyDescent="0.3"/>
    <row r="3" spans="1:17" ht="15.75" thickBot="1" x14ac:dyDescent="0.3">
      <c r="G3" s="7" t="s">
        <v>22</v>
      </c>
      <c r="H3" s="8">
        <f>SUM(H6:H82)</f>
        <v>3359.9858178472987</v>
      </c>
      <c r="J3" s="11" t="s">
        <v>23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</row>
    <row r="4" spans="1:17" x14ac:dyDescent="0.25">
      <c r="J4" s="11" t="s">
        <v>0</v>
      </c>
      <c r="K4" s="10">
        <v>71.975294510422088</v>
      </c>
      <c r="L4" s="10">
        <v>34.999984486735556</v>
      </c>
      <c r="M4" s="10">
        <v>100</v>
      </c>
      <c r="N4" s="10">
        <v>85.143337380492099</v>
      </c>
      <c r="O4" s="10">
        <v>92.501785801400914</v>
      </c>
      <c r="P4" s="10">
        <v>90.594049874548418</v>
      </c>
      <c r="Q4" s="10">
        <v>69.999659391048851</v>
      </c>
    </row>
    <row r="5" spans="1:17" x14ac:dyDescent="0.25">
      <c r="A5" s="12" t="s">
        <v>27</v>
      </c>
      <c r="B5" s="12" t="s">
        <v>10</v>
      </c>
      <c r="C5" s="12" t="s">
        <v>11</v>
      </c>
      <c r="D5" s="12" t="s">
        <v>14</v>
      </c>
      <c r="E5" s="6"/>
      <c r="F5" s="13" t="s">
        <v>25</v>
      </c>
      <c r="G5" s="13" t="s">
        <v>17</v>
      </c>
      <c r="H5" s="13" t="s">
        <v>18</v>
      </c>
      <c r="J5" s="17" t="s">
        <v>24</v>
      </c>
      <c r="K5" s="20" t="s">
        <v>10</v>
      </c>
      <c r="L5" s="20" t="s">
        <v>11</v>
      </c>
      <c r="M5" s="20" t="s">
        <v>14</v>
      </c>
      <c r="N5" s="20" t="s">
        <v>12</v>
      </c>
      <c r="O5" s="20" t="s">
        <v>21</v>
      </c>
      <c r="P5" s="20" t="s">
        <v>20</v>
      </c>
      <c r="Q5" s="20" t="s">
        <v>19</v>
      </c>
    </row>
    <row r="6" spans="1:17" x14ac:dyDescent="0.25">
      <c r="A6" s="21" t="s">
        <v>26</v>
      </c>
      <c r="B6" s="14">
        <v>3.5</v>
      </c>
      <c r="C6" s="14">
        <v>7</v>
      </c>
      <c r="D6" s="14">
        <v>3.5</v>
      </c>
      <c r="E6" s="5"/>
      <c r="F6" s="15">
        <f>MAX(K6:Q6)</f>
        <v>-27.999984486735556</v>
      </c>
      <c r="G6" s="16">
        <f>IF(F6&lt;0,0,MATCH(F6,K6:Q6,0))</f>
        <v>0</v>
      </c>
      <c r="H6" s="14">
        <f>IF(G6=0,0,HLOOKUP(G6,$K$3:$Q$4,2))</f>
        <v>0</v>
      </c>
      <c r="J6" s="18">
        <v>1</v>
      </c>
      <c r="K6" s="19">
        <f>B6-$K$4</f>
        <v>-68.475294510422088</v>
      </c>
      <c r="L6" s="19">
        <f>C6-$L$4</f>
        <v>-27.999984486735556</v>
      </c>
      <c r="M6" s="19">
        <f>D6-$M$4</f>
        <v>-96.5</v>
      </c>
      <c r="N6" s="19">
        <f>B6+C6-$N$4</f>
        <v>-74.643337380492099</v>
      </c>
      <c r="O6" s="19">
        <f>B6+D6-$O$4</f>
        <v>-85.501785801400914</v>
      </c>
      <c r="P6" s="19">
        <f>C6+D6-$P$4</f>
        <v>-80.094049874548418</v>
      </c>
      <c r="Q6" s="19">
        <f>B6+C6+D6-$Q$4</f>
        <v>-55.999659391048851</v>
      </c>
    </row>
    <row r="7" spans="1:17" x14ac:dyDescent="0.25">
      <c r="A7" s="21" t="s">
        <v>28</v>
      </c>
      <c r="B7" s="14">
        <v>17.5</v>
      </c>
      <c r="C7" s="14">
        <v>35</v>
      </c>
      <c r="D7" s="14">
        <v>3.5</v>
      </c>
      <c r="E7" s="5"/>
      <c r="F7" s="15">
        <f>MAX(K7:Q7)</f>
        <v>1.5513264443711705E-5</v>
      </c>
      <c r="G7" s="16">
        <f>IF(F7&lt;0,0,MATCH(F7,K7:Q7,0))</f>
        <v>2</v>
      </c>
      <c r="H7" s="14">
        <f>IF(G7=0,0,HLOOKUP(G7,$K$3:$Q$4,2))</f>
        <v>34.999984486735556</v>
      </c>
      <c r="J7" s="18">
        <v>2</v>
      </c>
      <c r="K7" s="19">
        <f>B7-$K$4</f>
        <v>-54.475294510422088</v>
      </c>
      <c r="L7" s="19">
        <f>C7-$L$4</f>
        <v>1.5513264443711705E-5</v>
      </c>
      <c r="M7" s="19">
        <f>D7-$M$4</f>
        <v>-96.5</v>
      </c>
      <c r="N7" s="19">
        <f>B7+C7-$N$4</f>
        <v>-32.643337380492099</v>
      </c>
      <c r="O7" s="19">
        <f>B7+D7-$O$4</f>
        <v>-71.501785801400914</v>
      </c>
      <c r="P7" s="19">
        <f>C7+D7-$P$4</f>
        <v>-52.094049874548418</v>
      </c>
      <c r="Q7" s="19">
        <f>B7+C7+D7-$Q$4</f>
        <v>-13.999659391048851</v>
      </c>
    </row>
    <row r="8" spans="1:17" x14ac:dyDescent="0.25">
      <c r="A8" s="21" t="s">
        <v>29</v>
      </c>
      <c r="B8" s="14">
        <v>28</v>
      </c>
      <c r="C8" s="14">
        <v>28</v>
      </c>
      <c r="D8" s="14">
        <v>49</v>
      </c>
      <c r="E8" s="5"/>
      <c r="F8" s="15">
        <f>MAX(K8:Q8)</f>
        <v>35.000340608951149</v>
      </c>
      <c r="G8" s="16">
        <f>IF(F8&lt;0,0,MATCH(F8,K8:Q8,0))</f>
        <v>7</v>
      </c>
      <c r="H8" s="14">
        <f>IF(G8=0,0,HLOOKUP(G8,$K$3:$Q$4,2))</f>
        <v>69.999659391048851</v>
      </c>
      <c r="J8" s="18">
        <v>3</v>
      </c>
      <c r="K8" s="19">
        <f>B8-$K$4</f>
        <v>-43.975294510422088</v>
      </c>
      <c r="L8" s="19">
        <f>C8-$L$4</f>
        <v>-6.9999844867355563</v>
      </c>
      <c r="M8" s="19">
        <f>D8-$M$4</f>
        <v>-51</v>
      </c>
      <c r="N8" s="19">
        <f>B8+C8-$N$4</f>
        <v>-29.143337380492099</v>
      </c>
      <c r="O8" s="19">
        <f>B8+D8-$O$4</f>
        <v>-15.501785801400914</v>
      </c>
      <c r="P8" s="19">
        <f>C8+D8-$P$4</f>
        <v>-13.594049874548418</v>
      </c>
      <c r="Q8" s="19">
        <f>B8+C8+D8-$Q$4</f>
        <v>35.000340608951149</v>
      </c>
    </row>
    <row r="9" spans="1:17" x14ac:dyDescent="0.25">
      <c r="A9" s="21" t="s">
        <v>30</v>
      </c>
      <c r="B9" s="14">
        <v>70</v>
      </c>
      <c r="C9" s="14">
        <v>70</v>
      </c>
      <c r="D9" s="14">
        <v>0</v>
      </c>
      <c r="E9" s="5"/>
      <c r="F9" s="15">
        <f>MAX(K9:Q9)</f>
        <v>70.000340608951149</v>
      </c>
      <c r="G9" s="16">
        <f>IF(F9&lt;0,0,MATCH(F9,K9:Q9,0))</f>
        <v>7</v>
      </c>
      <c r="H9" s="14">
        <f>IF(G9=0,0,HLOOKUP(G9,$K$3:$Q$4,2))</f>
        <v>69.999659391048851</v>
      </c>
      <c r="J9" s="18">
        <v>4</v>
      </c>
      <c r="K9" s="19">
        <f>B9-$K$4</f>
        <v>-1.9752945104220885</v>
      </c>
      <c r="L9" s="19">
        <f>C9-$L$4</f>
        <v>35.000015513264444</v>
      </c>
      <c r="M9" s="19">
        <f>D9-$M$4</f>
        <v>-100</v>
      </c>
      <c r="N9" s="19">
        <f>B9+C9-$N$4</f>
        <v>54.856662619507901</v>
      </c>
      <c r="O9" s="19">
        <f>B9+D9-$O$4</f>
        <v>-22.501785801400914</v>
      </c>
      <c r="P9" s="19">
        <f>C9+D9-$P$4</f>
        <v>-20.594049874548418</v>
      </c>
      <c r="Q9" s="19">
        <f>B9+C9+D9-$Q$4</f>
        <v>70.000340608951149</v>
      </c>
    </row>
    <row r="10" spans="1:17" x14ac:dyDescent="0.25">
      <c r="A10" s="21" t="s">
        <v>31</v>
      </c>
      <c r="B10" s="14">
        <v>0</v>
      </c>
      <c r="C10" s="14">
        <v>7</v>
      </c>
      <c r="D10" s="14">
        <v>14</v>
      </c>
      <c r="E10" s="5"/>
      <c r="F10" s="15">
        <f>MAX(K10:Q10)</f>
        <v>-27.999984486735556</v>
      </c>
      <c r="G10" s="16">
        <f>IF(F10&lt;0,0,MATCH(F10,K10:Q10,0))</f>
        <v>0</v>
      </c>
      <c r="H10" s="14">
        <f>IF(G10=0,0,HLOOKUP(G10,$K$3:$Q$4,2))</f>
        <v>0</v>
      </c>
      <c r="J10" s="18">
        <v>5</v>
      </c>
      <c r="K10" s="19">
        <f>B10-$K$4</f>
        <v>-71.975294510422088</v>
      </c>
      <c r="L10" s="19">
        <f>C10-$L$4</f>
        <v>-27.999984486735556</v>
      </c>
      <c r="M10" s="19">
        <f>D10-$M$4</f>
        <v>-86</v>
      </c>
      <c r="N10" s="19">
        <f>B10+C10-$N$4</f>
        <v>-78.143337380492099</v>
      </c>
      <c r="O10" s="19">
        <f>B10+D10-$O$4</f>
        <v>-78.501785801400914</v>
      </c>
      <c r="P10" s="19">
        <f>C10+D10-$P$4</f>
        <v>-69.594049874548418</v>
      </c>
      <c r="Q10" s="19">
        <f>B10+C10+D10-$Q$4</f>
        <v>-48.999659391048851</v>
      </c>
    </row>
    <row r="11" spans="1:17" x14ac:dyDescent="0.25">
      <c r="A11" s="21" t="s">
        <v>32</v>
      </c>
      <c r="B11" s="14">
        <v>0</v>
      </c>
      <c r="C11" s="14">
        <v>70</v>
      </c>
      <c r="D11" s="14">
        <v>0</v>
      </c>
      <c r="E11" s="5"/>
      <c r="F11" s="15">
        <f>MAX(K11:Q11)</f>
        <v>35.000015513264444</v>
      </c>
      <c r="G11" s="16">
        <f>IF(F11&lt;0,0,MATCH(F11,K11:Q11,0))</f>
        <v>2</v>
      </c>
      <c r="H11" s="14">
        <f>IF(G11=0,0,HLOOKUP(G11,$K$3:$Q$4,2))</f>
        <v>34.999984486735556</v>
      </c>
      <c r="J11" s="18">
        <v>6</v>
      </c>
      <c r="K11" s="19">
        <f>B11-$K$4</f>
        <v>-71.975294510422088</v>
      </c>
      <c r="L11" s="19">
        <f>C11-$L$4</f>
        <v>35.000015513264444</v>
      </c>
      <c r="M11" s="19">
        <f>D11-$M$4</f>
        <v>-100</v>
      </c>
      <c r="N11" s="19">
        <f>B11+C11-$N$4</f>
        <v>-15.143337380492099</v>
      </c>
      <c r="O11" s="19">
        <f>B11+D11-$O$4</f>
        <v>-92.501785801400914</v>
      </c>
      <c r="P11" s="19">
        <f>C11+D11-$P$4</f>
        <v>-20.594049874548418</v>
      </c>
      <c r="Q11" s="19">
        <f>B11+C11+D11-$Q$4</f>
        <v>3.4060895114862433E-4</v>
      </c>
    </row>
    <row r="12" spans="1:17" x14ac:dyDescent="0.25">
      <c r="A12" s="21" t="s">
        <v>33</v>
      </c>
      <c r="B12" s="14">
        <v>21</v>
      </c>
      <c r="C12" s="14">
        <v>35</v>
      </c>
      <c r="D12" s="14">
        <v>10.5</v>
      </c>
      <c r="E12" s="5"/>
      <c r="F12" s="15">
        <f>MAX(K12:Q12)</f>
        <v>1.5513264443711705E-5</v>
      </c>
      <c r="G12" s="16">
        <f>IF(F12&lt;0,0,MATCH(F12,K12:Q12,0))</f>
        <v>2</v>
      </c>
      <c r="H12" s="14">
        <f>IF(G12=0,0,HLOOKUP(G12,$K$3:$Q$4,2))</f>
        <v>34.999984486735556</v>
      </c>
      <c r="J12" s="18">
        <v>7</v>
      </c>
      <c r="K12" s="19">
        <f>B12-$K$4</f>
        <v>-50.975294510422088</v>
      </c>
      <c r="L12" s="19">
        <f>C12-$L$4</f>
        <v>1.5513264443711705E-5</v>
      </c>
      <c r="M12" s="19">
        <f>D12-$M$4</f>
        <v>-89.5</v>
      </c>
      <c r="N12" s="19">
        <f>B12+C12-$N$4</f>
        <v>-29.143337380492099</v>
      </c>
      <c r="O12" s="19">
        <f>B12+D12-$O$4</f>
        <v>-61.001785801400914</v>
      </c>
      <c r="P12" s="19">
        <f>C12+D12-$P$4</f>
        <v>-45.094049874548418</v>
      </c>
      <c r="Q12" s="19">
        <f>B12+C12+D12-$Q$4</f>
        <v>-3.4996593910488514</v>
      </c>
    </row>
    <row r="13" spans="1:17" x14ac:dyDescent="0.25">
      <c r="A13" s="21" t="s">
        <v>34</v>
      </c>
      <c r="B13" s="14">
        <v>7</v>
      </c>
      <c r="C13" s="14">
        <v>21</v>
      </c>
      <c r="D13" s="14">
        <v>0</v>
      </c>
      <c r="E13" s="5"/>
      <c r="F13" s="15">
        <f>MAX(K13:Q13)</f>
        <v>-13.999984486735556</v>
      </c>
      <c r="G13" s="16">
        <f>IF(F13&lt;0,0,MATCH(F13,K13:Q13,0))</f>
        <v>0</v>
      </c>
      <c r="H13" s="14">
        <f>IF(G13=0,0,HLOOKUP(G13,$K$3:$Q$4,2))</f>
        <v>0</v>
      </c>
      <c r="J13" s="18">
        <v>8</v>
      </c>
      <c r="K13" s="19">
        <f>B13-$K$4</f>
        <v>-64.975294510422088</v>
      </c>
      <c r="L13" s="19">
        <f>C13-$L$4</f>
        <v>-13.999984486735556</v>
      </c>
      <c r="M13" s="19">
        <f>D13-$M$4</f>
        <v>-100</v>
      </c>
      <c r="N13" s="19">
        <f>B13+C13-$N$4</f>
        <v>-57.143337380492099</v>
      </c>
      <c r="O13" s="19">
        <f>B13+D13-$O$4</f>
        <v>-85.501785801400914</v>
      </c>
      <c r="P13" s="19">
        <f>C13+D13-$P$4</f>
        <v>-69.594049874548418</v>
      </c>
      <c r="Q13" s="19">
        <f>B13+C13+D13-$Q$4</f>
        <v>-41.999659391048851</v>
      </c>
    </row>
    <row r="14" spans="1:17" x14ac:dyDescent="0.25">
      <c r="A14" s="21" t="s">
        <v>35</v>
      </c>
      <c r="B14" s="14">
        <v>5.25</v>
      </c>
      <c r="C14" s="14">
        <v>7</v>
      </c>
      <c r="D14" s="14">
        <v>2.1</v>
      </c>
      <c r="E14" s="5"/>
      <c r="F14" s="15">
        <f>MAX(K14:Q14)</f>
        <v>-27.999984486735556</v>
      </c>
      <c r="G14" s="16">
        <f>IF(F14&lt;0,0,MATCH(F14,K14:Q14,0))</f>
        <v>0</v>
      </c>
      <c r="H14" s="14">
        <f>IF(G14=0,0,HLOOKUP(G14,$K$3:$Q$4,2))</f>
        <v>0</v>
      </c>
      <c r="J14" s="18">
        <v>9</v>
      </c>
      <c r="K14" s="19">
        <f>B14-$K$4</f>
        <v>-66.725294510422088</v>
      </c>
      <c r="L14" s="19">
        <f>C14-$L$4</f>
        <v>-27.999984486735556</v>
      </c>
      <c r="M14" s="19">
        <f>D14-$M$4</f>
        <v>-97.9</v>
      </c>
      <c r="N14" s="19">
        <f>B14+C14-$N$4</f>
        <v>-72.893337380492099</v>
      </c>
      <c r="O14" s="19">
        <f>B14+D14-$O$4</f>
        <v>-85.151785801400919</v>
      </c>
      <c r="P14" s="19">
        <f>C14+D14-$P$4</f>
        <v>-81.494049874548423</v>
      </c>
      <c r="Q14" s="19">
        <f>B14+C14+D14-$Q$4</f>
        <v>-55.64965939104885</v>
      </c>
    </row>
    <row r="15" spans="1:17" x14ac:dyDescent="0.25">
      <c r="A15" s="21" t="s">
        <v>36</v>
      </c>
      <c r="B15" s="14">
        <v>21</v>
      </c>
      <c r="C15" s="14">
        <v>28</v>
      </c>
      <c r="D15" s="14">
        <v>28</v>
      </c>
      <c r="E15" s="5"/>
      <c r="F15" s="15">
        <f>MAX(K15:Q15)</f>
        <v>7.0003406089511486</v>
      </c>
      <c r="G15" s="16">
        <f>IF(F15&lt;0,0,MATCH(F15,K15:Q15,0))</f>
        <v>7</v>
      </c>
      <c r="H15" s="14">
        <f>IF(G15=0,0,HLOOKUP(G15,$K$3:$Q$4,2))</f>
        <v>69.999659391048851</v>
      </c>
      <c r="J15" s="18">
        <v>10</v>
      </c>
      <c r="K15" s="19">
        <f>B15-$K$4</f>
        <v>-50.975294510422088</v>
      </c>
      <c r="L15" s="19">
        <f>C15-$L$4</f>
        <v>-6.9999844867355563</v>
      </c>
      <c r="M15" s="19">
        <f>D15-$M$4</f>
        <v>-72</v>
      </c>
      <c r="N15" s="19">
        <f>B15+C15-$N$4</f>
        <v>-36.143337380492099</v>
      </c>
      <c r="O15" s="19">
        <f>B15+D15-$O$4</f>
        <v>-43.501785801400914</v>
      </c>
      <c r="P15" s="19">
        <f>C15+D15-$P$4</f>
        <v>-34.594049874548418</v>
      </c>
      <c r="Q15" s="19">
        <f>B15+C15+D15-$Q$4</f>
        <v>7.0003406089511486</v>
      </c>
    </row>
    <row r="16" spans="1:17" x14ac:dyDescent="0.25">
      <c r="A16" s="21" t="s">
        <v>37</v>
      </c>
      <c r="B16" s="14">
        <v>35</v>
      </c>
      <c r="C16" s="14">
        <v>49</v>
      </c>
      <c r="D16" s="14">
        <v>21</v>
      </c>
      <c r="E16" s="5"/>
      <c r="F16" s="15">
        <f>MAX(K16:Q16)</f>
        <v>35.000340608951149</v>
      </c>
      <c r="G16" s="16">
        <f>IF(F16&lt;0,0,MATCH(F16,K16:Q16,0))</f>
        <v>7</v>
      </c>
      <c r="H16" s="14">
        <f>IF(G16=0,0,HLOOKUP(G16,$K$3:$Q$4,2))</f>
        <v>69.999659391048851</v>
      </c>
      <c r="J16" s="18">
        <v>11</v>
      </c>
      <c r="K16" s="19">
        <f>B16-$K$4</f>
        <v>-36.975294510422088</v>
      </c>
      <c r="L16" s="19">
        <f>C16-$L$4</f>
        <v>14.000015513264444</v>
      </c>
      <c r="M16" s="19">
        <f>D16-$M$4</f>
        <v>-79</v>
      </c>
      <c r="N16" s="19">
        <f>B16+C16-$N$4</f>
        <v>-1.143337380492099</v>
      </c>
      <c r="O16" s="19">
        <f>B16+D16-$O$4</f>
        <v>-36.501785801400914</v>
      </c>
      <c r="P16" s="19">
        <f>C16+D16-$P$4</f>
        <v>-20.594049874548418</v>
      </c>
      <c r="Q16" s="19">
        <f>B16+C16+D16-$Q$4</f>
        <v>35.000340608951149</v>
      </c>
    </row>
    <row r="17" spans="1:17" x14ac:dyDescent="0.25">
      <c r="A17" s="21" t="s">
        <v>38</v>
      </c>
      <c r="B17" s="14">
        <v>21</v>
      </c>
      <c r="C17" s="14">
        <v>21</v>
      </c>
      <c r="D17" s="14">
        <v>21</v>
      </c>
      <c r="E17" s="5"/>
      <c r="F17" s="15">
        <f>MAX(K17:Q17)</f>
        <v>-6.9996593910488514</v>
      </c>
      <c r="G17" s="16">
        <f>IF(F17&lt;0,0,MATCH(F17,K17:Q17,0))</f>
        <v>0</v>
      </c>
      <c r="H17" s="14">
        <f>IF(G17=0,0,HLOOKUP(G17,$K$3:$Q$4,2))</f>
        <v>0</v>
      </c>
      <c r="J17" s="18">
        <v>12</v>
      </c>
      <c r="K17" s="19">
        <f>B17-$K$4</f>
        <v>-50.975294510422088</v>
      </c>
      <c r="L17" s="19">
        <f>C17-$L$4</f>
        <v>-13.999984486735556</v>
      </c>
      <c r="M17" s="19">
        <f>D17-$M$4</f>
        <v>-79</v>
      </c>
      <c r="N17" s="19">
        <f>B17+C17-$N$4</f>
        <v>-43.143337380492099</v>
      </c>
      <c r="O17" s="19">
        <f>B17+D17-$O$4</f>
        <v>-50.501785801400914</v>
      </c>
      <c r="P17" s="19">
        <f>C17+D17-$P$4</f>
        <v>-48.594049874548418</v>
      </c>
      <c r="Q17" s="19">
        <f>B17+C17+D17-$Q$4</f>
        <v>-6.9996593910488514</v>
      </c>
    </row>
    <row r="18" spans="1:17" x14ac:dyDescent="0.25">
      <c r="A18" s="21" t="s">
        <v>39</v>
      </c>
      <c r="B18" s="14">
        <v>14</v>
      </c>
      <c r="C18" s="14">
        <v>35</v>
      </c>
      <c r="D18" s="14">
        <v>21</v>
      </c>
      <c r="E18" s="5"/>
      <c r="F18" s="15">
        <f>MAX(K18:Q18)</f>
        <v>3.4060895114862433E-4</v>
      </c>
      <c r="G18" s="16">
        <f>IF(F18&lt;0,0,MATCH(F18,K18:Q18,0))</f>
        <v>7</v>
      </c>
      <c r="H18" s="14">
        <f>IF(G18=0,0,HLOOKUP(G18,$K$3:$Q$4,2))</f>
        <v>69.999659391048851</v>
      </c>
      <c r="J18" s="18">
        <v>13</v>
      </c>
      <c r="K18" s="19">
        <f>B18-$K$4</f>
        <v>-57.975294510422088</v>
      </c>
      <c r="L18" s="19">
        <f>C18-$L$4</f>
        <v>1.5513264443711705E-5</v>
      </c>
      <c r="M18" s="19">
        <f>D18-$M$4</f>
        <v>-79</v>
      </c>
      <c r="N18" s="19">
        <f>B18+C18-$N$4</f>
        <v>-36.143337380492099</v>
      </c>
      <c r="O18" s="19">
        <f>B18+D18-$O$4</f>
        <v>-57.501785801400914</v>
      </c>
      <c r="P18" s="19">
        <f>C18+D18-$P$4</f>
        <v>-34.594049874548418</v>
      </c>
      <c r="Q18" s="19">
        <f>B18+C18+D18-$Q$4</f>
        <v>3.4060895114862433E-4</v>
      </c>
    </row>
    <row r="19" spans="1:17" x14ac:dyDescent="0.25">
      <c r="A19" s="21" t="s">
        <v>40</v>
      </c>
      <c r="B19" s="14">
        <v>14</v>
      </c>
      <c r="C19" s="14">
        <v>35</v>
      </c>
      <c r="D19" s="14">
        <v>14</v>
      </c>
      <c r="E19" s="5"/>
      <c r="F19" s="15">
        <f>MAX(K19:Q19)</f>
        <v>1.5513264443711705E-5</v>
      </c>
      <c r="G19" s="16">
        <f>IF(F19&lt;0,0,MATCH(F19,K19:Q19,0))</f>
        <v>2</v>
      </c>
      <c r="H19" s="14">
        <f>IF(G19=0,0,HLOOKUP(G19,$K$3:$Q$4,2))</f>
        <v>34.999984486735556</v>
      </c>
      <c r="J19" s="18">
        <v>14</v>
      </c>
      <c r="K19" s="19">
        <f>B19-$K$4</f>
        <v>-57.975294510422088</v>
      </c>
      <c r="L19" s="19">
        <f>C19-$L$4</f>
        <v>1.5513264443711705E-5</v>
      </c>
      <c r="M19" s="19">
        <f>D19-$M$4</f>
        <v>-86</v>
      </c>
      <c r="N19" s="19">
        <f>B19+C19-$N$4</f>
        <v>-36.143337380492099</v>
      </c>
      <c r="O19" s="19">
        <f>B19+D19-$O$4</f>
        <v>-64.501785801400914</v>
      </c>
      <c r="P19" s="19">
        <f>C19+D19-$P$4</f>
        <v>-41.594049874548418</v>
      </c>
      <c r="Q19" s="19">
        <f>B19+C19+D19-$Q$4</f>
        <v>-6.9996593910488514</v>
      </c>
    </row>
    <row r="20" spans="1:17" x14ac:dyDescent="0.25">
      <c r="A20" s="21" t="s">
        <v>41</v>
      </c>
      <c r="B20" s="14">
        <v>70</v>
      </c>
      <c r="C20" s="14">
        <v>0</v>
      </c>
      <c r="D20" s="14">
        <v>49</v>
      </c>
      <c r="E20" s="5"/>
      <c r="F20" s="15">
        <f>MAX(K20:Q20)</f>
        <v>49.000340608951149</v>
      </c>
      <c r="G20" s="16">
        <f>IF(F20&lt;0,0,MATCH(F20,K20:Q20,0))</f>
        <v>7</v>
      </c>
      <c r="H20" s="14">
        <f>IF(G20=0,0,HLOOKUP(G20,$K$3:$Q$4,2))</f>
        <v>69.999659391048851</v>
      </c>
      <c r="J20" s="18">
        <v>15</v>
      </c>
      <c r="K20" s="19">
        <f>B20-$K$4</f>
        <v>-1.9752945104220885</v>
      </c>
      <c r="L20" s="19">
        <f>C20-$L$4</f>
        <v>-34.999984486735556</v>
      </c>
      <c r="M20" s="19">
        <f>D20-$M$4</f>
        <v>-51</v>
      </c>
      <c r="N20" s="19">
        <f>B20+C20-$N$4</f>
        <v>-15.143337380492099</v>
      </c>
      <c r="O20" s="19">
        <f>B20+D20-$O$4</f>
        <v>26.498214198599086</v>
      </c>
      <c r="P20" s="19">
        <f>C20+D20-$P$4</f>
        <v>-41.594049874548418</v>
      </c>
      <c r="Q20" s="19">
        <f>B20+C20+D20-$Q$4</f>
        <v>49.000340608951149</v>
      </c>
    </row>
    <row r="21" spans="1:17" x14ac:dyDescent="0.25">
      <c r="A21" s="21" t="s">
        <v>42</v>
      </c>
      <c r="B21" s="14">
        <v>7</v>
      </c>
      <c r="C21" s="14">
        <v>35</v>
      </c>
      <c r="D21" s="14">
        <v>14</v>
      </c>
      <c r="E21" s="5"/>
      <c r="F21" s="15">
        <f>MAX(K21:Q21)</f>
        <v>1.5513264443711705E-5</v>
      </c>
      <c r="G21" s="16">
        <f>IF(F21&lt;0,0,MATCH(F21,K21:Q21,0))</f>
        <v>2</v>
      </c>
      <c r="H21" s="14">
        <f>IF(G21=0,0,HLOOKUP(G21,$K$3:$Q$4,2))</f>
        <v>34.999984486735556</v>
      </c>
      <c r="J21" s="18">
        <v>16</v>
      </c>
      <c r="K21" s="19">
        <f>B21-$K$4</f>
        <v>-64.975294510422088</v>
      </c>
      <c r="L21" s="19">
        <f>C21-$L$4</f>
        <v>1.5513264443711705E-5</v>
      </c>
      <c r="M21" s="19">
        <f>D21-$M$4</f>
        <v>-86</v>
      </c>
      <c r="N21" s="19">
        <f>B21+C21-$N$4</f>
        <v>-43.143337380492099</v>
      </c>
      <c r="O21" s="19">
        <f>B21+D21-$O$4</f>
        <v>-71.501785801400914</v>
      </c>
      <c r="P21" s="19">
        <f>C21+D21-$P$4</f>
        <v>-41.594049874548418</v>
      </c>
      <c r="Q21" s="19">
        <f>B21+C21+D21-$Q$4</f>
        <v>-13.999659391048851</v>
      </c>
    </row>
    <row r="22" spans="1:17" x14ac:dyDescent="0.25">
      <c r="A22" s="21" t="s">
        <v>43</v>
      </c>
      <c r="B22" s="14">
        <v>21</v>
      </c>
      <c r="C22" s="14">
        <v>35</v>
      </c>
      <c r="D22" s="14">
        <v>42</v>
      </c>
      <c r="E22" s="5"/>
      <c r="F22" s="15">
        <f>MAX(K22:Q22)</f>
        <v>28.000340608951149</v>
      </c>
      <c r="G22" s="16">
        <f>IF(F22&lt;0,0,MATCH(F22,K22:Q22,0))</f>
        <v>7</v>
      </c>
      <c r="H22" s="14">
        <f>IF(G22=0,0,HLOOKUP(G22,$K$3:$Q$4,2))</f>
        <v>69.999659391048851</v>
      </c>
      <c r="J22" s="18">
        <v>17</v>
      </c>
      <c r="K22" s="19">
        <f>B22-$K$4</f>
        <v>-50.975294510422088</v>
      </c>
      <c r="L22" s="19">
        <f>C22-$L$4</f>
        <v>1.5513264443711705E-5</v>
      </c>
      <c r="M22" s="19">
        <f>D22-$M$4</f>
        <v>-58</v>
      </c>
      <c r="N22" s="19">
        <f>B22+C22-$N$4</f>
        <v>-29.143337380492099</v>
      </c>
      <c r="O22" s="19">
        <f>B22+D22-$O$4</f>
        <v>-29.501785801400914</v>
      </c>
      <c r="P22" s="19">
        <f>C22+D22-$P$4</f>
        <v>-13.594049874548418</v>
      </c>
      <c r="Q22" s="19">
        <f>B22+C22+D22-$Q$4</f>
        <v>28.000340608951149</v>
      </c>
    </row>
    <row r="23" spans="1:17" x14ac:dyDescent="0.25">
      <c r="A23" s="21" t="s">
        <v>44</v>
      </c>
      <c r="B23" s="14">
        <v>20.650000000000002</v>
      </c>
      <c r="C23" s="14">
        <v>34.65</v>
      </c>
      <c r="D23" s="14">
        <v>34.65</v>
      </c>
      <c r="E23" s="5"/>
      <c r="F23" s="15">
        <f>MAX(K23:Q23)</f>
        <v>19.950340608951137</v>
      </c>
      <c r="G23" s="16">
        <f>IF(F23&lt;0,0,MATCH(F23,K23:Q23,0))</f>
        <v>7</v>
      </c>
      <c r="H23" s="14">
        <f>IF(G23=0,0,HLOOKUP(G23,$K$3:$Q$4,2))</f>
        <v>69.999659391048851</v>
      </c>
      <c r="J23" s="18">
        <v>18</v>
      </c>
      <c r="K23" s="19">
        <f>B23-$K$4</f>
        <v>-51.325294510422083</v>
      </c>
      <c r="L23" s="19">
        <f>C23-$L$4</f>
        <v>-0.34998448673555771</v>
      </c>
      <c r="M23" s="19">
        <f>D23-$M$4</f>
        <v>-65.349999999999994</v>
      </c>
      <c r="N23" s="19">
        <f>B23+C23-$N$4</f>
        <v>-29.843337380492102</v>
      </c>
      <c r="O23" s="19">
        <f>B23+D23-$O$4</f>
        <v>-37.201785801400916</v>
      </c>
      <c r="P23" s="19">
        <f>C23+D23-$P$4</f>
        <v>-21.294049874548421</v>
      </c>
      <c r="Q23" s="19">
        <f>B23+C23+D23-$Q$4</f>
        <v>19.950340608951137</v>
      </c>
    </row>
    <row r="24" spans="1:17" x14ac:dyDescent="0.25">
      <c r="A24" s="21" t="s">
        <v>45</v>
      </c>
      <c r="B24" s="14">
        <v>1.75</v>
      </c>
      <c r="C24" s="14">
        <v>21</v>
      </c>
      <c r="D24" s="14">
        <v>0</v>
      </c>
      <c r="E24" s="5"/>
      <c r="F24" s="15">
        <f>MAX(K24:Q24)</f>
        <v>-13.999984486735556</v>
      </c>
      <c r="G24" s="16">
        <f>IF(F24&lt;0,0,MATCH(F24,K24:Q24,0))</f>
        <v>0</v>
      </c>
      <c r="H24" s="14">
        <f>IF(G24=0,0,HLOOKUP(G24,$K$3:$Q$4,2))</f>
        <v>0</v>
      </c>
      <c r="J24" s="18">
        <v>19</v>
      </c>
      <c r="K24" s="19">
        <f>B24-$K$4</f>
        <v>-70.225294510422088</v>
      </c>
      <c r="L24" s="19">
        <f>C24-$L$4</f>
        <v>-13.999984486735556</v>
      </c>
      <c r="M24" s="19">
        <f>D24-$M$4</f>
        <v>-100</v>
      </c>
      <c r="N24" s="19">
        <f>B24+C24-$N$4</f>
        <v>-62.393337380492099</v>
      </c>
      <c r="O24" s="19">
        <f>B24+D24-$O$4</f>
        <v>-90.751785801400914</v>
      </c>
      <c r="P24" s="19">
        <f>C24+D24-$P$4</f>
        <v>-69.594049874548418</v>
      </c>
      <c r="Q24" s="19">
        <f>B24+C24+D24-$Q$4</f>
        <v>-47.249659391048851</v>
      </c>
    </row>
    <row r="25" spans="1:17" x14ac:dyDescent="0.25">
      <c r="A25" s="21" t="s">
        <v>46</v>
      </c>
      <c r="B25" s="14">
        <v>21</v>
      </c>
      <c r="C25" s="14">
        <v>17.5</v>
      </c>
      <c r="D25" s="14">
        <v>21</v>
      </c>
      <c r="E25" s="5"/>
      <c r="F25" s="15">
        <f>MAX(K25:Q25)</f>
        <v>-10.499659391048851</v>
      </c>
      <c r="G25" s="16">
        <f>IF(F25&lt;0,0,MATCH(F25,K25:Q25,0))</f>
        <v>0</v>
      </c>
      <c r="H25" s="14">
        <f>IF(G25=0,0,HLOOKUP(G25,$K$3:$Q$4,2))</f>
        <v>0</v>
      </c>
      <c r="J25" s="18">
        <v>20</v>
      </c>
      <c r="K25" s="19">
        <f>B25-$K$4</f>
        <v>-50.975294510422088</v>
      </c>
      <c r="L25" s="19">
        <f>C25-$L$4</f>
        <v>-17.499984486735556</v>
      </c>
      <c r="M25" s="19">
        <f>D25-$M$4</f>
        <v>-79</v>
      </c>
      <c r="N25" s="19">
        <f>B25+C25-$N$4</f>
        <v>-46.643337380492099</v>
      </c>
      <c r="O25" s="19">
        <f>B25+D25-$O$4</f>
        <v>-50.501785801400914</v>
      </c>
      <c r="P25" s="19">
        <f>C25+D25-$P$4</f>
        <v>-52.094049874548418</v>
      </c>
      <c r="Q25" s="19">
        <f>B25+C25+D25-$Q$4</f>
        <v>-10.499659391048851</v>
      </c>
    </row>
    <row r="26" spans="1:17" x14ac:dyDescent="0.25">
      <c r="A26" s="21" t="s">
        <v>47</v>
      </c>
      <c r="B26" s="14">
        <v>27.650000000000002</v>
      </c>
      <c r="C26" s="14">
        <v>34.65</v>
      </c>
      <c r="D26" s="14">
        <v>41.65</v>
      </c>
      <c r="E26" s="5"/>
      <c r="F26" s="15">
        <f>MAX(K26:Q26)</f>
        <v>33.950340608951137</v>
      </c>
      <c r="G26" s="16">
        <f>IF(F26&lt;0,0,MATCH(F26,K26:Q26,0))</f>
        <v>7</v>
      </c>
      <c r="H26" s="14">
        <f>IF(G26=0,0,HLOOKUP(G26,$K$3:$Q$4,2))</f>
        <v>69.999659391048851</v>
      </c>
      <c r="J26" s="18">
        <v>21</v>
      </c>
      <c r="K26" s="19">
        <f>B26-$K$4</f>
        <v>-44.325294510422083</v>
      </c>
      <c r="L26" s="19">
        <f>C26-$L$4</f>
        <v>-0.34998448673555771</v>
      </c>
      <c r="M26" s="19">
        <f>D26-$M$4</f>
        <v>-58.35</v>
      </c>
      <c r="N26" s="19">
        <f>B26+C26-$N$4</f>
        <v>-22.843337380492102</v>
      </c>
      <c r="O26" s="19">
        <f>B26+D26-$O$4</f>
        <v>-23.201785801400916</v>
      </c>
      <c r="P26" s="19">
        <f>C26+D26-$P$4</f>
        <v>-14.294049874548421</v>
      </c>
      <c r="Q26" s="19">
        <f>B26+C26+D26-$Q$4</f>
        <v>33.950340608951137</v>
      </c>
    </row>
    <row r="27" spans="1:17" x14ac:dyDescent="0.25">
      <c r="A27" s="21" t="s">
        <v>48</v>
      </c>
      <c r="B27" s="14">
        <v>7</v>
      </c>
      <c r="C27" s="14">
        <v>0</v>
      </c>
      <c r="D27" s="14">
        <v>28</v>
      </c>
      <c r="E27" s="5"/>
      <c r="F27" s="15">
        <f>MAX(K27:Q27)</f>
        <v>-34.999659391048851</v>
      </c>
      <c r="G27" s="16">
        <f>IF(F27&lt;0,0,MATCH(F27,K27:Q27,0))</f>
        <v>0</v>
      </c>
      <c r="H27" s="14">
        <f>IF(G27=0,0,HLOOKUP(G27,$K$3:$Q$4,2))</f>
        <v>0</v>
      </c>
      <c r="J27" s="18">
        <v>22</v>
      </c>
      <c r="K27" s="19">
        <f>B27-$K$4</f>
        <v>-64.975294510422088</v>
      </c>
      <c r="L27" s="19">
        <f>C27-$L$4</f>
        <v>-34.999984486735556</v>
      </c>
      <c r="M27" s="19">
        <f>D27-$M$4</f>
        <v>-72</v>
      </c>
      <c r="N27" s="19">
        <f>B27+C27-$N$4</f>
        <v>-78.143337380492099</v>
      </c>
      <c r="O27" s="19">
        <f>B27+D27-$O$4</f>
        <v>-57.501785801400914</v>
      </c>
      <c r="P27" s="19">
        <f>C27+D27-$P$4</f>
        <v>-62.594049874548418</v>
      </c>
      <c r="Q27" s="19">
        <f>B27+C27+D27-$Q$4</f>
        <v>-34.999659391048851</v>
      </c>
    </row>
    <row r="28" spans="1:17" x14ac:dyDescent="0.25">
      <c r="A28" s="21" t="s">
        <v>49</v>
      </c>
      <c r="B28" s="14">
        <v>21</v>
      </c>
      <c r="C28" s="14">
        <v>35</v>
      </c>
      <c r="D28" s="14">
        <v>10.5</v>
      </c>
      <c r="E28" s="5"/>
      <c r="F28" s="15">
        <f>MAX(K28:Q28)</f>
        <v>1.5513264443711705E-5</v>
      </c>
      <c r="G28" s="16">
        <f>IF(F28&lt;0,0,MATCH(F28,K28:Q28,0))</f>
        <v>2</v>
      </c>
      <c r="H28" s="14">
        <f>IF(G28=0,0,HLOOKUP(G28,$K$3:$Q$4,2))</f>
        <v>34.999984486735556</v>
      </c>
      <c r="J28" s="18">
        <v>23</v>
      </c>
      <c r="K28" s="19">
        <f>B28-$K$4</f>
        <v>-50.975294510422088</v>
      </c>
      <c r="L28" s="19">
        <f>C28-$L$4</f>
        <v>1.5513264443711705E-5</v>
      </c>
      <c r="M28" s="19">
        <f>D28-$M$4</f>
        <v>-89.5</v>
      </c>
      <c r="N28" s="19">
        <f>B28+C28-$N$4</f>
        <v>-29.143337380492099</v>
      </c>
      <c r="O28" s="19">
        <f>B28+D28-$O$4</f>
        <v>-61.001785801400914</v>
      </c>
      <c r="P28" s="19">
        <f>C28+D28-$P$4</f>
        <v>-45.094049874548418</v>
      </c>
      <c r="Q28" s="19">
        <f>B28+C28+D28-$Q$4</f>
        <v>-3.4996593910488514</v>
      </c>
    </row>
    <row r="29" spans="1:17" x14ac:dyDescent="0.25">
      <c r="A29" s="21" t="s">
        <v>50</v>
      </c>
      <c r="B29" s="14">
        <v>27.650000000000002</v>
      </c>
      <c r="C29" s="14">
        <v>69.649999999999991</v>
      </c>
      <c r="D29" s="14">
        <v>27.650000000000002</v>
      </c>
      <c r="E29" s="5"/>
      <c r="F29" s="15">
        <f>MAX(K29:Q29)</f>
        <v>54.950340608951151</v>
      </c>
      <c r="G29" s="16">
        <f>IF(F29&lt;0,0,MATCH(F29,K29:Q29,0))</f>
        <v>7</v>
      </c>
      <c r="H29" s="14">
        <f>IF(G29=0,0,HLOOKUP(G29,$K$3:$Q$4,2))</f>
        <v>69.999659391048851</v>
      </c>
      <c r="J29" s="18">
        <v>24</v>
      </c>
      <c r="K29" s="19">
        <f>B29-$K$4</f>
        <v>-44.325294510422083</v>
      </c>
      <c r="L29" s="19">
        <f>C29-$L$4</f>
        <v>34.650015513264435</v>
      </c>
      <c r="M29" s="19">
        <f>D29-$M$4</f>
        <v>-72.349999999999994</v>
      </c>
      <c r="N29" s="19">
        <f>B29+C29-$N$4</f>
        <v>12.156662619507898</v>
      </c>
      <c r="O29" s="19">
        <f>B29+D29-$O$4</f>
        <v>-37.201785801400909</v>
      </c>
      <c r="P29" s="19">
        <f>C29+D29-$P$4</f>
        <v>6.7059501254515794</v>
      </c>
      <c r="Q29" s="19">
        <f>B29+C29+D29-$Q$4</f>
        <v>54.950340608951151</v>
      </c>
    </row>
    <row r="30" spans="1:17" x14ac:dyDescent="0.25">
      <c r="A30" s="21" t="s">
        <v>51</v>
      </c>
      <c r="B30" s="14">
        <v>35</v>
      </c>
      <c r="C30" s="14">
        <v>70</v>
      </c>
      <c r="D30" s="14">
        <v>35</v>
      </c>
      <c r="E30" s="5"/>
      <c r="F30" s="15">
        <f>MAX(K30:Q30)</f>
        <v>70.000340608951149</v>
      </c>
      <c r="G30" s="16">
        <f>IF(F30&lt;0,0,MATCH(F30,K30:Q30,0))</f>
        <v>7</v>
      </c>
      <c r="H30" s="14">
        <f>IF(G30=0,0,HLOOKUP(G30,$K$3:$Q$4,2))</f>
        <v>69.999659391048851</v>
      </c>
      <c r="J30" s="18">
        <v>25</v>
      </c>
      <c r="K30" s="19">
        <f>B30-$K$4</f>
        <v>-36.975294510422088</v>
      </c>
      <c r="L30" s="19">
        <f>C30-$L$4</f>
        <v>35.000015513264444</v>
      </c>
      <c r="M30" s="19">
        <f>D30-$M$4</f>
        <v>-65</v>
      </c>
      <c r="N30" s="19">
        <f>B30+C30-$N$4</f>
        <v>19.856662619507901</v>
      </c>
      <c r="O30" s="19">
        <f>B30+D30-$O$4</f>
        <v>-22.501785801400914</v>
      </c>
      <c r="P30" s="19">
        <f>C30+D30-$P$4</f>
        <v>14.405950125451582</v>
      </c>
      <c r="Q30" s="19">
        <f>B30+C30+D30-$Q$4</f>
        <v>70.000340608951149</v>
      </c>
    </row>
    <row r="31" spans="1:17" x14ac:dyDescent="0.25">
      <c r="A31" s="21" t="s">
        <v>52</v>
      </c>
      <c r="B31" s="14">
        <v>14</v>
      </c>
      <c r="C31" s="14">
        <v>35</v>
      </c>
      <c r="D31" s="14">
        <v>7</v>
      </c>
      <c r="E31" s="5"/>
      <c r="F31" s="15">
        <f>MAX(K31:Q31)</f>
        <v>1.5513264443711705E-5</v>
      </c>
      <c r="G31" s="16">
        <f>IF(F31&lt;0,0,MATCH(F31,K31:Q31,0))</f>
        <v>2</v>
      </c>
      <c r="H31" s="14">
        <f>IF(G31=0,0,HLOOKUP(G31,$K$3:$Q$4,2))</f>
        <v>34.999984486735556</v>
      </c>
      <c r="J31" s="18">
        <v>26</v>
      </c>
      <c r="K31" s="19">
        <f>B31-$K$4</f>
        <v>-57.975294510422088</v>
      </c>
      <c r="L31" s="19">
        <f>C31-$L$4</f>
        <v>1.5513264443711705E-5</v>
      </c>
      <c r="M31" s="19">
        <f>D31-$M$4</f>
        <v>-93</v>
      </c>
      <c r="N31" s="19">
        <f>B31+C31-$N$4</f>
        <v>-36.143337380492099</v>
      </c>
      <c r="O31" s="19">
        <f>B31+D31-$O$4</f>
        <v>-71.501785801400914</v>
      </c>
      <c r="P31" s="19">
        <f>C31+D31-$P$4</f>
        <v>-48.594049874548418</v>
      </c>
      <c r="Q31" s="19">
        <f>B31+C31+D31-$Q$4</f>
        <v>-13.999659391048851</v>
      </c>
    </row>
    <row r="32" spans="1:17" x14ac:dyDescent="0.25">
      <c r="A32" s="21" t="s">
        <v>53</v>
      </c>
      <c r="B32" s="14">
        <v>21</v>
      </c>
      <c r="C32" s="14">
        <v>35</v>
      </c>
      <c r="D32" s="14">
        <v>28</v>
      </c>
      <c r="E32" s="5"/>
      <c r="F32" s="15">
        <f>MAX(K32:Q32)</f>
        <v>14.000340608951149</v>
      </c>
      <c r="G32" s="16">
        <f>IF(F32&lt;0,0,MATCH(F32,K32:Q32,0))</f>
        <v>7</v>
      </c>
      <c r="H32" s="14">
        <f>IF(G32=0,0,HLOOKUP(G32,$K$3:$Q$4,2))</f>
        <v>69.999659391048851</v>
      </c>
      <c r="J32" s="18">
        <v>27</v>
      </c>
      <c r="K32" s="19">
        <f>B32-$K$4</f>
        <v>-50.975294510422088</v>
      </c>
      <c r="L32" s="19">
        <f>C32-$L$4</f>
        <v>1.5513264443711705E-5</v>
      </c>
      <c r="M32" s="19">
        <f>D32-$M$4</f>
        <v>-72</v>
      </c>
      <c r="N32" s="19">
        <f>B32+C32-$N$4</f>
        <v>-29.143337380492099</v>
      </c>
      <c r="O32" s="19">
        <f>B32+D32-$O$4</f>
        <v>-43.501785801400914</v>
      </c>
      <c r="P32" s="19">
        <f>C32+D32-$P$4</f>
        <v>-27.594049874548418</v>
      </c>
      <c r="Q32" s="19">
        <f>B32+C32+D32-$Q$4</f>
        <v>14.000340608951149</v>
      </c>
    </row>
    <row r="33" spans="1:17" x14ac:dyDescent="0.25">
      <c r="A33" s="21" t="s">
        <v>54</v>
      </c>
      <c r="B33" s="14">
        <v>7</v>
      </c>
      <c r="C33" s="14">
        <v>70</v>
      </c>
      <c r="D33" s="14">
        <v>0</v>
      </c>
      <c r="E33" s="5"/>
      <c r="F33" s="15">
        <f>MAX(K33:Q33)</f>
        <v>35.000015513264444</v>
      </c>
      <c r="G33" s="16">
        <f>IF(F33&lt;0,0,MATCH(F33,K33:Q33,0))</f>
        <v>2</v>
      </c>
      <c r="H33" s="14">
        <f>IF(G33=0,0,HLOOKUP(G33,$K$3:$Q$4,2))</f>
        <v>34.999984486735556</v>
      </c>
      <c r="J33" s="18">
        <v>28</v>
      </c>
      <c r="K33" s="19">
        <f>B33-$K$4</f>
        <v>-64.975294510422088</v>
      </c>
      <c r="L33" s="19">
        <f>C33-$L$4</f>
        <v>35.000015513264444</v>
      </c>
      <c r="M33" s="19">
        <f>D33-$M$4</f>
        <v>-100</v>
      </c>
      <c r="N33" s="19">
        <f>B33+C33-$N$4</f>
        <v>-8.143337380492099</v>
      </c>
      <c r="O33" s="19">
        <f>B33+D33-$O$4</f>
        <v>-85.501785801400914</v>
      </c>
      <c r="P33" s="19">
        <f>C33+D33-$P$4</f>
        <v>-20.594049874548418</v>
      </c>
      <c r="Q33" s="19">
        <f>B33+C33+D33-$Q$4</f>
        <v>7.0003406089511486</v>
      </c>
    </row>
    <row r="34" spans="1:17" x14ac:dyDescent="0.25">
      <c r="A34" s="21" t="s">
        <v>55</v>
      </c>
      <c r="B34" s="14">
        <v>3.5</v>
      </c>
      <c r="C34" s="14">
        <v>7</v>
      </c>
      <c r="D34" s="14">
        <v>10.5</v>
      </c>
      <c r="E34" s="5"/>
      <c r="F34" s="15">
        <f>MAX(K34:Q34)</f>
        <v>-27.999984486735556</v>
      </c>
      <c r="G34" s="16">
        <f>IF(F34&lt;0,0,MATCH(F34,K34:Q34,0))</f>
        <v>0</v>
      </c>
      <c r="H34" s="14">
        <f>IF(G34=0,0,HLOOKUP(G34,$K$3:$Q$4,2))</f>
        <v>0</v>
      </c>
      <c r="J34" s="18">
        <v>29</v>
      </c>
      <c r="K34" s="19">
        <f>B34-$K$4</f>
        <v>-68.475294510422088</v>
      </c>
      <c r="L34" s="19">
        <f>C34-$L$4</f>
        <v>-27.999984486735556</v>
      </c>
      <c r="M34" s="19">
        <f>D34-$M$4</f>
        <v>-89.5</v>
      </c>
      <c r="N34" s="19">
        <f>B34+C34-$N$4</f>
        <v>-74.643337380492099</v>
      </c>
      <c r="O34" s="19">
        <f>B34+D34-$O$4</f>
        <v>-78.501785801400914</v>
      </c>
      <c r="P34" s="19">
        <f>C34+D34-$P$4</f>
        <v>-73.094049874548418</v>
      </c>
      <c r="Q34" s="19">
        <f>B34+C34+D34-$Q$4</f>
        <v>-48.999659391048851</v>
      </c>
    </row>
    <row r="35" spans="1:17" x14ac:dyDescent="0.25">
      <c r="A35" s="21" t="s">
        <v>56</v>
      </c>
      <c r="B35" s="14">
        <v>0</v>
      </c>
      <c r="C35" s="14">
        <v>21</v>
      </c>
      <c r="D35" s="14">
        <v>14</v>
      </c>
      <c r="E35" s="5"/>
      <c r="F35" s="15">
        <f>MAX(K35:Q35)</f>
        <v>-13.999984486735556</v>
      </c>
      <c r="G35" s="16">
        <f>IF(F35&lt;0,0,MATCH(F35,K35:Q35,0))</f>
        <v>0</v>
      </c>
      <c r="H35" s="14">
        <f>IF(G35=0,0,HLOOKUP(G35,$K$3:$Q$4,2))</f>
        <v>0</v>
      </c>
      <c r="J35" s="18">
        <v>30</v>
      </c>
      <c r="K35" s="19">
        <f>B35-$K$4</f>
        <v>-71.975294510422088</v>
      </c>
      <c r="L35" s="19">
        <f>C35-$L$4</f>
        <v>-13.999984486735556</v>
      </c>
      <c r="M35" s="19">
        <f>D35-$M$4</f>
        <v>-86</v>
      </c>
      <c r="N35" s="19">
        <f>B35+C35-$N$4</f>
        <v>-64.143337380492099</v>
      </c>
      <c r="O35" s="19">
        <f>B35+D35-$O$4</f>
        <v>-78.501785801400914</v>
      </c>
      <c r="P35" s="19">
        <f>C35+D35-$P$4</f>
        <v>-55.594049874548418</v>
      </c>
      <c r="Q35" s="19">
        <f>B35+C35+D35-$Q$4</f>
        <v>-34.999659391048851</v>
      </c>
    </row>
    <row r="36" spans="1:17" x14ac:dyDescent="0.25">
      <c r="A36" s="21" t="s">
        <v>57</v>
      </c>
      <c r="B36" s="14">
        <v>21</v>
      </c>
      <c r="C36" s="14">
        <v>56</v>
      </c>
      <c r="D36" s="14">
        <v>35</v>
      </c>
      <c r="E36" s="5"/>
      <c r="F36" s="15">
        <f>MAX(K36:Q36)</f>
        <v>42.000340608951149</v>
      </c>
      <c r="G36" s="16">
        <f>IF(F36&lt;0,0,MATCH(F36,K36:Q36,0))</f>
        <v>7</v>
      </c>
      <c r="H36" s="14">
        <f>IF(G36=0,0,HLOOKUP(G36,$K$3:$Q$4,2))</f>
        <v>69.999659391048851</v>
      </c>
      <c r="J36" s="18">
        <v>31</v>
      </c>
      <c r="K36" s="19">
        <f>B36-$K$4</f>
        <v>-50.975294510422088</v>
      </c>
      <c r="L36" s="19">
        <f>C36-$L$4</f>
        <v>21.000015513264444</v>
      </c>
      <c r="M36" s="19">
        <f>D36-$M$4</f>
        <v>-65</v>
      </c>
      <c r="N36" s="19">
        <f>B36+C36-$N$4</f>
        <v>-8.143337380492099</v>
      </c>
      <c r="O36" s="19">
        <f>B36+D36-$O$4</f>
        <v>-36.501785801400914</v>
      </c>
      <c r="P36" s="19">
        <f>C36+D36-$P$4</f>
        <v>0.40595012545158227</v>
      </c>
      <c r="Q36" s="19">
        <f>B36+C36+D36-$Q$4</f>
        <v>42.000340608951149</v>
      </c>
    </row>
    <row r="37" spans="1:17" x14ac:dyDescent="0.25">
      <c r="A37" s="21" t="s">
        <v>58</v>
      </c>
      <c r="B37" s="14">
        <v>49</v>
      </c>
      <c r="C37" s="14">
        <v>105</v>
      </c>
      <c r="D37" s="14">
        <v>0</v>
      </c>
      <c r="E37" s="5"/>
      <c r="F37" s="15">
        <f>MAX(K37:Q37)</f>
        <v>84.000340608951149</v>
      </c>
      <c r="G37" s="16">
        <f>IF(F37&lt;0,0,MATCH(F37,K37:Q37,0))</f>
        <v>7</v>
      </c>
      <c r="H37" s="14">
        <f>IF(G37=0,0,HLOOKUP(G37,$K$3:$Q$4,2))</f>
        <v>69.999659391048851</v>
      </c>
      <c r="J37" s="18">
        <v>32</v>
      </c>
      <c r="K37" s="19">
        <f>B37-$K$4</f>
        <v>-22.975294510422088</v>
      </c>
      <c r="L37" s="19">
        <f>C37-$L$4</f>
        <v>70.000015513264444</v>
      </c>
      <c r="M37" s="19">
        <f>D37-$M$4</f>
        <v>-100</v>
      </c>
      <c r="N37" s="19">
        <f>B37+C37-$N$4</f>
        <v>68.856662619507901</v>
      </c>
      <c r="O37" s="19">
        <f>B37+D37-$O$4</f>
        <v>-43.501785801400914</v>
      </c>
      <c r="P37" s="19">
        <f>C37+D37-$P$4</f>
        <v>14.405950125451582</v>
      </c>
      <c r="Q37" s="19">
        <f>B37+C37+D37-$Q$4</f>
        <v>84.000340608951149</v>
      </c>
    </row>
    <row r="38" spans="1:17" x14ac:dyDescent="0.25">
      <c r="A38" s="21" t="s">
        <v>59</v>
      </c>
      <c r="B38" s="14">
        <v>70</v>
      </c>
      <c r="C38" s="14">
        <v>70</v>
      </c>
      <c r="D38" s="14">
        <v>140</v>
      </c>
      <c r="E38" s="5"/>
      <c r="F38" s="15">
        <f>MAX(K38:Q38)</f>
        <v>210.00034060895115</v>
      </c>
      <c r="G38" s="16">
        <f>IF(F38&lt;0,0,MATCH(F38,K38:Q38,0))</f>
        <v>7</v>
      </c>
      <c r="H38" s="14">
        <f>IF(G38=0,0,HLOOKUP(G38,$K$3:$Q$4,2))</f>
        <v>69.999659391048851</v>
      </c>
      <c r="J38" s="18">
        <v>33</v>
      </c>
      <c r="K38" s="19">
        <f>B38-$K$4</f>
        <v>-1.9752945104220885</v>
      </c>
      <c r="L38" s="19">
        <f>C38-$L$4</f>
        <v>35.000015513264444</v>
      </c>
      <c r="M38" s="19">
        <f>D38-$M$4</f>
        <v>40</v>
      </c>
      <c r="N38" s="19">
        <f>B38+C38-$N$4</f>
        <v>54.856662619507901</v>
      </c>
      <c r="O38" s="19">
        <f>B38+D38-$O$4</f>
        <v>117.49821419859909</v>
      </c>
      <c r="P38" s="19">
        <f>C38+D38-$P$4</f>
        <v>119.40595012545158</v>
      </c>
      <c r="Q38" s="19">
        <f>B38+C38+D38-$Q$4</f>
        <v>210.00034060895115</v>
      </c>
    </row>
    <row r="39" spans="1:17" x14ac:dyDescent="0.25">
      <c r="A39" s="21" t="s">
        <v>60</v>
      </c>
      <c r="B39" s="14">
        <v>21</v>
      </c>
      <c r="C39" s="14">
        <v>105</v>
      </c>
      <c r="D39" s="14">
        <v>14</v>
      </c>
      <c r="E39" s="5"/>
      <c r="F39" s="15">
        <f>MAX(K39:Q39)</f>
        <v>70.000340608951149</v>
      </c>
      <c r="G39" s="16">
        <f>IF(F39&lt;0,0,MATCH(F39,K39:Q39,0))</f>
        <v>7</v>
      </c>
      <c r="H39" s="14">
        <f>IF(G39=0,0,HLOOKUP(G39,$K$3:$Q$4,2))</f>
        <v>69.999659391048851</v>
      </c>
      <c r="J39" s="18">
        <v>34</v>
      </c>
      <c r="K39" s="19">
        <f>B39-$K$4</f>
        <v>-50.975294510422088</v>
      </c>
      <c r="L39" s="19">
        <f>C39-$L$4</f>
        <v>70.000015513264444</v>
      </c>
      <c r="M39" s="19">
        <f>D39-$M$4</f>
        <v>-86</v>
      </c>
      <c r="N39" s="19">
        <f>B39+C39-$N$4</f>
        <v>40.856662619507901</v>
      </c>
      <c r="O39" s="19">
        <f>B39+D39-$O$4</f>
        <v>-57.501785801400914</v>
      </c>
      <c r="P39" s="19">
        <f>C39+D39-$P$4</f>
        <v>28.405950125451582</v>
      </c>
      <c r="Q39" s="19">
        <f>B39+C39+D39-$Q$4</f>
        <v>70.000340608951149</v>
      </c>
    </row>
    <row r="40" spans="1:17" x14ac:dyDescent="0.25">
      <c r="A40" s="21" t="s">
        <v>61</v>
      </c>
      <c r="B40" s="14">
        <v>21</v>
      </c>
      <c r="C40" s="14">
        <v>35</v>
      </c>
      <c r="D40" s="14">
        <v>14</v>
      </c>
      <c r="E40" s="5"/>
      <c r="F40" s="15">
        <f>MAX(K40:Q40)</f>
        <v>3.4060895114862433E-4</v>
      </c>
      <c r="G40" s="16">
        <f>IF(F40&lt;0,0,MATCH(F40,K40:Q40,0))</f>
        <v>7</v>
      </c>
      <c r="H40" s="14">
        <f>IF(G40=0,0,HLOOKUP(G40,$K$3:$Q$4,2))</f>
        <v>69.999659391048851</v>
      </c>
      <c r="J40" s="18">
        <v>35</v>
      </c>
      <c r="K40" s="19">
        <f>B40-$K$4</f>
        <v>-50.975294510422088</v>
      </c>
      <c r="L40" s="19">
        <f>C40-$L$4</f>
        <v>1.5513264443711705E-5</v>
      </c>
      <c r="M40" s="19">
        <f>D40-$M$4</f>
        <v>-86</v>
      </c>
      <c r="N40" s="19">
        <f>B40+C40-$N$4</f>
        <v>-29.143337380492099</v>
      </c>
      <c r="O40" s="19">
        <f>B40+D40-$O$4</f>
        <v>-57.501785801400914</v>
      </c>
      <c r="P40" s="19">
        <f>C40+D40-$P$4</f>
        <v>-41.594049874548418</v>
      </c>
      <c r="Q40" s="19">
        <f>B40+C40+D40-$Q$4</f>
        <v>3.4060895114862433E-4</v>
      </c>
    </row>
    <row r="41" spans="1:17" x14ac:dyDescent="0.25">
      <c r="A41" s="21" t="s">
        <v>62</v>
      </c>
      <c r="B41" s="14">
        <v>0</v>
      </c>
      <c r="C41" s="14">
        <v>140</v>
      </c>
      <c r="D41" s="14">
        <v>0</v>
      </c>
      <c r="E41" s="5"/>
      <c r="F41" s="15">
        <f>MAX(K41:Q41)</f>
        <v>105.00001551326444</v>
      </c>
      <c r="G41" s="16">
        <f>IF(F41&lt;0,0,MATCH(F41,K41:Q41,0))</f>
        <v>2</v>
      </c>
      <c r="H41" s="14">
        <f>IF(G41=0,0,HLOOKUP(G41,$K$3:$Q$4,2))</f>
        <v>34.999984486735556</v>
      </c>
      <c r="J41" s="18">
        <v>36</v>
      </c>
      <c r="K41" s="19">
        <f>B41-$K$4</f>
        <v>-71.975294510422088</v>
      </c>
      <c r="L41" s="19">
        <f>C41-$L$4</f>
        <v>105.00001551326444</v>
      </c>
      <c r="M41" s="19">
        <f>D41-$M$4</f>
        <v>-100</v>
      </c>
      <c r="N41" s="19">
        <f>B41+C41-$N$4</f>
        <v>54.856662619507901</v>
      </c>
      <c r="O41" s="19">
        <f>B41+D41-$O$4</f>
        <v>-92.501785801400914</v>
      </c>
      <c r="P41" s="19">
        <f>C41+D41-$P$4</f>
        <v>49.405950125451582</v>
      </c>
      <c r="Q41" s="19">
        <f>B41+C41+D41-$Q$4</f>
        <v>70.000340608951149</v>
      </c>
    </row>
    <row r="42" spans="1:17" x14ac:dyDescent="0.25">
      <c r="A42" s="21" t="s">
        <v>63</v>
      </c>
      <c r="B42" s="14">
        <v>0</v>
      </c>
      <c r="C42" s="14">
        <v>35</v>
      </c>
      <c r="D42" s="14">
        <v>0</v>
      </c>
      <c r="E42" s="5"/>
      <c r="F42" s="15">
        <f>MAX(K42:Q42)</f>
        <v>1.5513264443711705E-5</v>
      </c>
      <c r="G42" s="16">
        <f>IF(F42&lt;0,0,MATCH(F42,K42:Q42,0))</f>
        <v>2</v>
      </c>
      <c r="H42" s="14">
        <f>IF(G42=0,0,HLOOKUP(G42,$K$3:$Q$4,2))</f>
        <v>34.999984486735556</v>
      </c>
      <c r="J42" s="18">
        <v>37</v>
      </c>
      <c r="K42" s="19">
        <f>B42-$K$4</f>
        <v>-71.975294510422088</v>
      </c>
      <c r="L42" s="19">
        <f>C42-$L$4</f>
        <v>1.5513264443711705E-5</v>
      </c>
      <c r="M42" s="19">
        <f>D42-$M$4</f>
        <v>-100</v>
      </c>
      <c r="N42" s="19">
        <f>B42+C42-$N$4</f>
        <v>-50.143337380492099</v>
      </c>
      <c r="O42" s="19">
        <f>B42+D42-$O$4</f>
        <v>-92.501785801400914</v>
      </c>
      <c r="P42" s="19">
        <f>C42+D42-$P$4</f>
        <v>-55.594049874548418</v>
      </c>
      <c r="Q42" s="19">
        <f>B42+C42+D42-$Q$4</f>
        <v>-34.999659391048851</v>
      </c>
    </row>
    <row r="43" spans="1:17" x14ac:dyDescent="0.25">
      <c r="A43" s="21" t="s">
        <v>64</v>
      </c>
      <c r="B43" s="14">
        <v>7</v>
      </c>
      <c r="C43" s="14">
        <v>35</v>
      </c>
      <c r="D43" s="14">
        <v>21</v>
      </c>
      <c r="E43" s="5"/>
      <c r="F43" s="15">
        <f>MAX(K43:Q43)</f>
        <v>1.5513264443711705E-5</v>
      </c>
      <c r="G43" s="16">
        <f>IF(F43&lt;0,0,MATCH(F43,K43:Q43,0))</f>
        <v>2</v>
      </c>
      <c r="H43" s="14">
        <f>IF(G43=0,0,HLOOKUP(G43,$K$3:$Q$4,2))</f>
        <v>34.999984486735556</v>
      </c>
      <c r="J43" s="18">
        <v>38</v>
      </c>
      <c r="K43" s="19">
        <f>B43-$K$4</f>
        <v>-64.975294510422088</v>
      </c>
      <c r="L43" s="19">
        <f>C43-$L$4</f>
        <v>1.5513264443711705E-5</v>
      </c>
      <c r="M43" s="19">
        <f>D43-$M$4</f>
        <v>-79</v>
      </c>
      <c r="N43" s="19">
        <f>B43+C43-$N$4</f>
        <v>-43.143337380492099</v>
      </c>
      <c r="O43" s="19">
        <f>B43+D43-$O$4</f>
        <v>-64.501785801400914</v>
      </c>
      <c r="P43" s="19">
        <f>C43+D43-$P$4</f>
        <v>-34.594049874548418</v>
      </c>
      <c r="Q43" s="19">
        <f>B43+C43+D43-$Q$4</f>
        <v>-6.9996593910488514</v>
      </c>
    </row>
    <row r="44" spans="1:17" x14ac:dyDescent="0.25">
      <c r="A44" s="21" t="s">
        <v>65</v>
      </c>
      <c r="B44" s="14">
        <v>35</v>
      </c>
      <c r="C44" s="14">
        <v>35</v>
      </c>
      <c r="D44" s="14">
        <v>35</v>
      </c>
      <c r="E44" s="5"/>
      <c r="F44" s="15">
        <f>MAX(K44:Q44)</f>
        <v>35.000340608951149</v>
      </c>
      <c r="G44" s="16">
        <f>IF(F44&lt;0,0,MATCH(F44,K44:Q44,0))</f>
        <v>7</v>
      </c>
      <c r="H44" s="14">
        <f>IF(G44=0,0,HLOOKUP(G44,$K$3:$Q$4,2))</f>
        <v>69.999659391048851</v>
      </c>
      <c r="J44" s="18">
        <v>39</v>
      </c>
      <c r="K44" s="19">
        <f>B44-$K$4</f>
        <v>-36.975294510422088</v>
      </c>
      <c r="L44" s="19">
        <f>C44-$L$4</f>
        <v>1.5513264443711705E-5</v>
      </c>
      <c r="M44" s="19">
        <f>D44-$M$4</f>
        <v>-65</v>
      </c>
      <c r="N44" s="19">
        <f>B44+C44-$N$4</f>
        <v>-15.143337380492099</v>
      </c>
      <c r="O44" s="19">
        <f>B44+D44-$O$4</f>
        <v>-22.501785801400914</v>
      </c>
      <c r="P44" s="19">
        <f>C44+D44-$P$4</f>
        <v>-20.594049874548418</v>
      </c>
      <c r="Q44" s="19">
        <f>B44+C44+D44-$Q$4</f>
        <v>35.000340608951149</v>
      </c>
    </row>
    <row r="45" spans="1:17" x14ac:dyDescent="0.25">
      <c r="A45" s="21" t="s">
        <v>66</v>
      </c>
      <c r="B45" s="14">
        <v>21</v>
      </c>
      <c r="C45" s="14">
        <v>31.5</v>
      </c>
      <c r="D45" s="14">
        <v>17.5</v>
      </c>
      <c r="E45" s="5"/>
      <c r="F45" s="15">
        <f>MAX(K45:Q45)</f>
        <v>3.4060895114862433E-4</v>
      </c>
      <c r="G45" s="16">
        <f>IF(F45&lt;0,0,MATCH(F45,K45:Q45,0))</f>
        <v>7</v>
      </c>
      <c r="H45" s="14">
        <f>IF(G45=0,0,HLOOKUP(G45,$K$3:$Q$4,2))</f>
        <v>69.999659391048851</v>
      </c>
      <c r="J45" s="18">
        <v>40</v>
      </c>
      <c r="K45" s="19">
        <f>B45-$K$4</f>
        <v>-50.975294510422088</v>
      </c>
      <c r="L45" s="19">
        <f>C45-$L$4</f>
        <v>-3.4999844867355563</v>
      </c>
      <c r="M45" s="19">
        <f>D45-$M$4</f>
        <v>-82.5</v>
      </c>
      <c r="N45" s="19">
        <f>B45+C45-$N$4</f>
        <v>-32.643337380492099</v>
      </c>
      <c r="O45" s="19">
        <f>B45+D45-$O$4</f>
        <v>-54.001785801400914</v>
      </c>
      <c r="P45" s="19">
        <f>C45+D45-$P$4</f>
        <v>-41.594049874548418</v>
      </c>
      <c r="Q45" s="19">
        <f>B45+C45+D45-$Q$4</f>
        <v>3.4060895114862433E-4</v>
      </c>
    </row>
    <row r="46" spans="1:17" x14ac:dyDescent="0.25">
      <c r="A46" s="21" t="s">
        <v>67</v>
      </c>
      <c r="B46" s="14">
        <v>7</v>
      </c>
      <c r="C46" s="14">
        <v>21</v>
      </c>
      <c r="D46" s="14">
        <v>7</v>
      </c>
      <c r="E46" s="5"/>
      <c r="F46" s="15">
        <f>MAX(K46:Q46)</f>
        <v>-13.999984486735556</v>
      </c>
      <c r="G46" s="16">
        <f>IF(F46&lt;0,0,MATCH(F46,K46:Q46,0))</f>
        <v>0</v>
      </c>
      <c r="H46" s="14">
        <f>IF(G46=0,0,HLOOKUP(G46,$K$3:$Q$4,2))</f>
        <v>0</v>
      </c>
      <c r="J46" s="18">
        <v>41</v>
      </c>
      <c r="K46" s="19">
        <f>B46-$K$4</f>
        <v>-64.975294510422088</v>
      </c>
      <c r="L46" s="19">
        <f>C46-$L$4</f>
        <v>-13.999984486735556</v>
      </c>
      <c r="M46" s="19">
        <f>D46-$M$4</f>
        <v>-93</v>
      </c>
      <c r="N46" s="19">
        <f>B46+C46-$N$4</f>
        <v>-57.143337380492099</v>
      </c>
      <c r="O46" s="19">
        <f>B46+D46-$O$4</f>
        <v>-78.501785801400914</v>
      </c>
      <c r="P46" s="19">
        <f>C46+D46-$P$4</f>
        <v>-62.594049874548418</v>
      </c>
      <c r="Q46" s="19">
        <f>B46+C46+D46-$Q$4</f>
        <v>-34.999659391048851</v>
      </c>
    </row>
    <row r="47" spans="1:17" x14ac:dyDescent="0.25">
      <c r="A47" s="21" t="s">
        <v>68</v>
      </c>
      <c r="B47" s="14">
        <v>35</v>
      </c>
      <c r="C47" s="14">
        <v>35</v>
      </c>
      <c r="D47" s="14">
        <v>35</v>
      </c>
      <c r="E47" s="5"/>
      <c r="F47" s="15">
        <f>MAX(K47:Q47)</f>
        <v>35.000340608951149</v>
      </c>
      <c r="G47" s="16">
        <f>IF(F47&lt;0,0,MATCH(F47,K47:Q47,0))</f>
        <v>7</v>
      </c>
      <c r="H47" s="14">
        <f>IF(G47=0,0,HLOOKUP(G47,$K$3:$Q$4,2))</f>
        <v>69.999659391048851</v>
      </c>
      <c r="J47" s="18">
        <v>42</v>
      </c>
      <c r="K47" s="19">
        <f>B47-$K$4</f>
        <v>-36.975294510422088</v>
      </c>
      <c r="L47" s="19">
        <f>C47-$L$4</f>
        <v>1.5513264443711705E-5</v>
      </c>
      <c r="M47" s="19">
        <f>D47-$M$4</f>
        <v>-65</v>
      </c>
      <c r="N47" s="19">
        <f>B47+C47-$N$4</f>
        <v>-15.143337380492099</v>
      </c>
      <c r="O47" s="19">
        <f>B47+D47-$O$4</f>
        <v>-22.501785801400914</v>
      </c>
      <c r="P47" s="19">
        <f>C47+D47-$P$4</f>
        <v>-20.594049874548418</v>
      </c>
      <c r="Q47" s="19">
        <f>B47+C47+D47-$Q$4</f>
        <v>35.000340608951149</v>
      </c>
    </row>
    <row r="48" spans="1:17" x14ac:dyDescent="0.25">
      <c r="A48" s="21" t="s">
        <v>69</v>
      </c>
      <c r="B48" s="14">
        <v>28</v>
      </c>
      <c r="C48" s="14">
        <v>70</v>
      </c>
      <c r="D48" s="14">
        <v>70</v>
      </c>
      <c r="E48" s="5"/>
      <c r="F48" s="15">
        <f>MAX(K48:Q48)</f>
        <v>98.000340608951149</v>
      </c>
      <c r="G48" s="16">
        <f>IF(F48&lt;0,0,MATCH(F48,K48:Q48,0))</f>
        <v>7</v>
      </c>
      <c r="H48" s="14">
        <f>IF(G48=0,0,HLOOKUP(G48,$K$3:$Q$4,2))</f>
        <v>69.999659391048851</v>
      </c>
      <c r="J48" s="18">
        <v>43</v>
      </c>
      <c r="K48" s="19">
        <f>B48-$K$4</f>
        <v>-43.975294510422088</v>
      </c>
      <c r="L48" s="19">
        <f>C48-$L$4</f>
        <v>35.000015513264444</v>
      </c>
      <c r="M48" s="19">
        <f>D48-$M$4</f>
        <v>-30</v>
      </c>
      <c r="N48" s="19">
        <f>B48+C48-$N$4</f>
        <v>12.856662619507901</v>
      </c>
      <c r="O48" s="19">
        <f>B48+D48-$O$4</f>
        <v>5.4982141985990864</v>
      </c>
      <c r="P48" s="19">
        <f>C48+D48-$P$4</f>
        <v>49.405950125451582</v>
      </c>
      <c r="Q48" s="19">
        <f>B48+C48+D48-$Q$4</f>
        <v>98.000340608951149</v>
      </c>
    </row>
    <row r="49" spans="1:17" x14ac:dyDescent="0.25">
      <c r="A49" s="21" t="s">
        <v>70</v>
      </c>
      <c r="B49" s="14">
        <v>21</v>
      </c>
      <c r="C49" s="14">
        <v>0</v>
      </c>
      <c r="D49" s="14">
        <v>14</v>
      </c>
      <c r="E49" s="5"/>
      <c r="F49" s="15">
        <f>MAX(K49:Q49)</f>
        <v>-34.999659391048851</v>
      </c>
      <c r="G49" s="16">
        <f>IF(F49&lt;0,0,MATCH(F49,K49:Q49,0))</f>
        <v>0</v>
      </c>
      <c r="H49" s="14">
        <f>IF(G49=0,0,HLOOKUP(G49,$K$3:$Q$4,2))</f>
        <v>0</v>
      </c>
      <c r="J49" s="18">
        <v>44</v>
      </c>
      <c r="K49" s="19">
        <f>B49-$K$4</f>
        <v>-50.975294510422088</v>
      </c>
      <c r="L49" s="19">
        <f>C49-$L$4</f>
        <v>-34.999984486735556</v>
      </c>
      <c r="M49" s="19">
        <f>D49-$M$4</f>
        <v>-86</v>
      </c>
      <c r="N49" s="19">
        <f>B49+C49-$N$4</f>
        <v>-64.143337380492099</v>
      </c>
      <c r="O49" s="19">
        <f>B49+D49-$O$4</f>
        <v>-57.501785801400914</v>
      </c>
      <c r="P49" s="19">
        <f>C49+D49-$P$4</f>
        <v>-76.594049874548418</v>
      </c>
      <c r="Q49" s="19">
        <f>B49+C49+D49-$Q$4</f>
        <v>-34.999659391048851</v>
      </c>
    </row>
    <row r="50" spans="1:17" x14ac:dyDescent="0.25">
      <c r="A50" s="21" t="s">
        <v>71</v>
      </c>
      <c r="B50" s="14">
        <v>35</v>
      </c>
      <c r="C50" s="14">
        <v>35</v>
      </c>
      <c r="D50" s="14">
        <v>35</v>
      </c>
      <c r="E50" s="5"/>
      <c r="F50" s="15">
        <f>MAX(K50:Q50)</f>
        <v>35.000340608951149</v>
      </c>
      <c r="G50" s="16">
        <f>IF(F50&lt;0,0,MATCH(F50,K50:Q50,0))</f>
        <v>7</v>
      </c>
      <c r="H50" s="14">
        <f>IF(G50=0,0,HLOOKUP(G50,$K$3:$Q$4,2))</f>
        <v>69.999659391048851</v>
      </c>
      <c r="J50" s="18">
        <v>45</v>
      </c>
      <c r="K50" s="19">
        <f>B50-$K$4</f>
        <v>-36.975294510422088</v>
      </c>
      <c r="L50" s="19">
        <f>C50-$L$4</f>
        <v>1.5513264443711705E-5</v>
      </c>
      <c r="M50" s="19">
        <f>D50-$M$4</f>
        <v>-65</v>
      </c>
      <c r="N50" s="19">
        <f>B50+C50-$N$4</f>
        <v>-15.143337380492099</v>
      </c>
      <c r="O50" s="19">
        <f>B50+D50-$O$4</f>
        <v>-22.501785801400914</v>
      </c>
      <c r="P50" s="19">
        <f>C50+D50-$P$4</f>
        <v>-20.594049874548418</v>
      </c>
      <c r="Q50" s="19">
        <f>B50+C50+D50-$Q$4</f>
        <v>35.000340608951149</v>
      </c>
    </row>
    <row r="51" spans="1:17" x14ac:dyDescent="0.25">
      <c r="A51" s="21" t="s">
        <v>72</v>
      </c>
      <c r="B51" s="14">
        <v>35</v>
      </c>
      <c r="C51" s="14">
        <v>49</v>
      </c>
      <c r="D51" s="14">
        <v>21</v>
      </c>
      <c r="E51" s="5"/>
      <c r="F51" s="15">
        <f>MAX(K51:Q51)</f>
        <v>35.000340608951149</v>
      </c>
      <c r="G51" s="16">
        <f>IF(F51&lt;0,0,MATCH(F51,K51:Q51,0))</f>
        <v>7</v>
      </c>
      <c r="H51" s="14">
        <f>IF(G51=0,0,HLOOKUP(G51,$K$3:$Q$4,2))</f>
        <v>69.999659391048851</v>
      </c>
      <c r="J51" s="18">
        <v>46</v>
      </c>
      <c r="K51" s="19">
        <f>B51-$K$4</f>
        <v>-36.975294510422088</v>
      </c>
      <c r="L51" s="19">
        <f>C51-$L$4</f>
        <v>14.000015513264444</v>
      </c>
      <c r="M51" s="19">
        <f>D51-$M$4</f>
        <v>-79</v>
      </c>
      <c r="N51" s="19">
        <f>B51+C51-$N$4</f>
        <v>-1.143337380492099</v>
      </c>
      <c r="O51" s="19">
        <f>B51+D51-$O$4</f>
        <v>-36.501785801400914</v>
      </c>
      <c r="P51" s="19">
        <f>C51+D51-$P$4</f>
        <v>-20.594049874548418</v>
      </c>
      <c r="Q51" s="19">
        <f>B51+C51+D51-$Q$4</f>
        <v>35.000340608951149</v>
      </c>
    </row>
    <row r="52" spans="1:17" x14ac:dyDescent="0.25">
      <c r="A52" s="21" t="s">
        <v>73</v>
      </c>
      <c r="B52" s="14">
        <v>70</v>
      </c>
      <c r="C52" s="14">
        <v>70</v>
      </c>
      <c r="D52" s="14">
        <v>35</v>
      </c>
      <c r="E52" s="5"/>
      <c r="F52" s="15">
        <f>MAX(K52:Q52)</f>
        <v>105.00034060895115</v>
      </c>
      <c r="G52" s="16">
        <f>IF(F52&lt;0,0,MATCH(F52,K52:Q52,0))</f>
        <v>7</v>
      </c>
      <c r="H52" s="14">
        <f>IF(G52=0,0,HLOOKUP(G52,$K$3:$Q$4,2))</f>
        <v>69.999659391048851</v>
      </c>
      <c r="J52" s="18">
        <v>47</v>
      </c>
      <c r="K52" s="19">
        <f>B52-$K$4</f>
        <v>-1.9752945104220885</v>
      </c>
      <c r="L52" s="19">
        <f>C52-$L$4</f>
        <v>35.000015513264444</v>
      </c>
      <c r="M52" s="19">
        <f>D52-$M$4</f>
        <v>-65</v>
      </c>
      <c r="N52" s="19">
        <f>B52+C52-$N$4</f>
        <v>54.856662619507901</v>
      </c>
      <c r="O52" s="19">
        <f>B52+D52-$O$4</f>
        <v>12.498214198599086</v>
      </c>
      <c r="P52" s="19">
        <f>C52+D52-$P$4</f>
        <v>14.405950125451582</v>
      </c>
      <c r="Q52" s="19">
        <f>B52+C52+D52-$Q$4</f>
        <v>105.00034060895115</v>
      </c>
    </row>
    <row r="53" spans="1:17" x14ac:dyDescent="0.25">
      <c r="A53" s="21" t="s">
        <v>74</v>
      </c>
      <c r="B53" s="14">
        <v>5.25</v>
      </c>
      <c r="C53" s="14">
        <v>17.5</v>
      </c>
      <c r="D53" s="14">
        <v>8.75</v>
      </c>
      <c r="E53" s="5"/>
      <c r="F53" s="15">
        <f>MAX(K53:Q53)</f>
        <v>-17.499984486735556</v>
      </c>
      <c r="G53" s="16">
        <f>IF(F53&lt;0,0,MATCH(F53,K53:Q53,0))</f>
        <v>0</v>
      </c>
      <c r="H53" s="14">
        <f>IF(G53=0,0,HLOOKUP(G53,$K$3:$Q$4,2))</f>
        <v>0</v>
      </c>
      <c r="J53" s="18">
        <v>48</v>
      </c>
      <c r="K53" s="19">
        <f>B53-$K$4</f>
        <v>-66.725294510422088</v>
      </c>
      <c r="L53" s="19">
        <f>C53-$L$4</f>
        <v>-17.499984486735556</v>
      </c>
      <c r="M53" s="19">
        <f>D53-$M$4</f>
        <v>-91.25</v>
      </c>
      <c r="N53" s="19">
        <f>B53+C53-$N$4</f>
        <v>-62.393337380492099</v>
      </c>
      <c r="O53" s="19">
        <f>B53+D53-$O$4</f>
        <v>-78.501785801400914</v>
      </c>
      <c r="P53" s="19">
        <f>C53+D53-$P$4</f>
        <v>-64.344049874548418</v>
      </c>
      <c r="Q53" s="19">
        <f>B53+C53+D53-$Q$4</f>
        <v>-38.499659391048851</v>
      </c>
    </row>
    <row r="54" spans="1:17" x14ac:dyDescent="0.25">
      <c r="A54" s="21" t="s">
        <v>75</v>
      </c>
      <c r="B54" s="14">
        <v>0</v>
      </c>
      <c r="C54" s="14">
        <v>35</v>
      </c>
      <c r="D54" s="14">
        <v>0</v>
      </c>
      <c r="E54" s="5"/>
      <c r="F54" s="15">
        <f>MAX(K54:Q54)</f>
        <v>1.5513264443711705E-5</v>
      </c>
      <c r="G54" s="16">
        <f>IF(F54&lt;0,0,MATCH(F54,K54:Q54,0))</f>
        <v>2</v>
      </c>
      <c r="H54" s="14">
        <f>IF(G54=0,0,HLOOKUP(G54,$K$3:$Q$4,2))</f>
        <v>34.999984486735556</v>
      </c>
      <c r="J54" s="18">
        <v>49</v>
      </c>
      <c r="K54" s="19">
        <f>B54-$K$4</f>
        <v>-71.975294510422088</v>
      </c>
      <c r="L54" s="19">
        <f>C54-$L$4</f>
        <v>1.5513264443711705E-5</v>
      </c>
      <c r="M54" s="19">
        <f>D54-$M$4</f>
        <v>-100</v>
      </c>
      <c r="N54" s="19">
        <f>B54+C54-$N$4</f>
        <v>-50.143337380492099</v>
      </c>
      <c r="O54" s="19">
        <f>B54+D54-$O$4</f>
        <v>-92.501785801400914</v>
      </c>
      <c r="P54" s="19">
        <f>C54+D54-$P$4</f>
        <v>-55.594049874548418</v>
      </c>
      <c r="Q54" s="19">
        <f>B54+C54+D54-$Q$4</f>
        <v>-34.999659391048851</v>
      </c>
    </row>
    <row r="55" spans="1:17" x14ac:dyDescent="0.25">
      <c r="A55" s="21" t="s">
        <v>76</v>
      </c>
      <c r="B55" s="14">
        <v>21</v>
      </c>
      <c r="C55" s="14">
        <v>35</v>
      </c>
      <c r="D55" s="14">
        <v>35</v>
      </c>
      <c r="E55" s="5"/>
      <c r="F55" s="15">
        <f>MAX(K55:Q55)</f>
        <v>21.000340608951149</v>
      </c>
      <c r="G55" s="16">
        <f>IF(F55&lt;0,0,MATCH(F55,K55:Q55,0))</f>
        <v>7</v>
      </c>
      <c r="H55" s="14">
        <f>IF(G55=0,0,HLOOKUP(G55,$K$3:$Q$4,2))</f>
        <v>69.999659391048851</v>
      </c>
      <c r="J55" s="18">
        <v>50</v>
      </c>
      <c r="K55" s="19">
        <f>B55-$K$4</f>
        <v>-50.975294510422088</v>
      </c>
      <c r="L55" s="19">
        <f>C55-$L$4</f>
        <v>1.5513264443711705E-5</v>
      </c>
      <c r="M55" s="19">
        <f>D55-$M$4</f>
        <v>-65</v>
      </c>
      <c r="N55" s="19">
        <f>B55+C55-$N$4</f>
        <v>-29.143337380492099</v>
      </c>
      <c r="O55" s="19">
        <f>B55+D55-$O$4</f>
        <v>-36.501785801400914</v>
      </c>
      <c r="P55" s="19">
        <f>C55+D55-$P$4</f>
        <v>-20.594049874548418</v>
      </c>
      <c r="Q55" s="19">
        <f>B55+C55+D55-$Q$4</f>
        <v>21.000340608951149</v>
      </c>
    </row>
    <row r="56" spans="1:17" x14ac:dyDescent="0.25">
      <c r="A56" s="21" t="s">
        <v>77</v>
      </c>
      <c r="B56" s="14">
        <v>24.5</v>
      </c>
      <c r="C56" s="14">
        <v>14</v>
      </c>
      <c r="D56" s="14">
        <v>14</v>
      </c>
      <c r="E56" s="5"/>
      <c r="F56" s="15">
        <f>MAX(K56:Q56)</f>
        <v>-17.499659391048851</v>
      </c>
      <c r="G56" s="16">
        <f>IF(F56&lt;0,0,MATCH(F56,K56:Q56,0))</f>
        <v>0</v>
      </c>
      <c r="H56" s="14">
        <f>IF(G56=0,0,HLOOKUP(G56,$K$3:$Q$4,2))</f>
        <v>0</v>
      </c>
      <c r="J56" s="18">
        <v>51</v>
      </c>
      <c r="K56" s="19">
        <f>B56-$K$4</f>
        <v>-47.475294510422088</v>
      </c>
      <c r="L56" s="19">
        <f>C56-$L$4</f>
        <v>-20.999984486735556</v>
      </c>
      <c r="M56" s="19">
        <f>D56-$M$4</f>
        <v>-86</v>
      </c>
      <c r="N56" s="19">
        <f>B56+C56-$N$4</f>
        <v>-46.643337380492099</v>
      </c>
      <c r="O56" s="19">
        <f>B56+D56-$O$4</f>
        <v>-54.001785801400914</v>
      </c>
      <c r="P56" s="19">
        <f>C56+D56-$P$4</f>
        <v>-62.594049874548418</v>
      </c>
      <c r="Q56" s="19">
        <f>B56+C56+D56-$Q$4</f>
        <v>-17.499659391048851</v>
      </c>
    </row>
    <row r="57" spans="1:17" x14ac:dyDescent="0.25">
      <c r="A57" s="21" t="s">
        <v>78</v>
      </c>
      <c r="B57" s="14">
        <v>24.5</v>
      </c>
      <c r="C57" s="14">
        <v>35</v>
      </c>
      <c r="D57" s="14">
        <v>24.5</v>
      </c>
      <c r="E57" s="5"/>
      <c r="F57" s="15">
        <f>MAX(K57:Q57)</f>
        <v>14.000340608951149</v>
      </c>
      <c r="G57" s="16">
        <f>IF(F57&lt;0,0,MATCH(F57,K57:Q57,0))</f>
        <v>7</v>
      </c>
      <c r="H57" s="14">
        <f>IF(G57=0,0,HLOOKUP(G57,$K$3:$Q$4,2))</f>
        <v>69.999659391048851</v>
      </c>
      <c r="J57" s="18">
        <v>52</v>
      </c>
      <c r="K57" s="19">
        <f>B57-$K$4</f>
        <v>-47.475294510422088</v>
      </c>
      <c r="L57" s="19">
        <f>C57-$L$4</f>
        <v>1.5513264443711705E-5</v>
      </c>
      <c r="M57" s="19">
        <f>D57-$M$4</f>
        <v>-75.5</v>
      </c>
      <c r="N57" s="19">
        <f>B57+C57-$N$4</f>
        <v>-25.643337380492099</v>
      </c>
      <c r="O57" s="19">
        <f>B57+D57-$O$4</f>
        <v>-43.501785801400914</v>
      </c>
      <c r="P57" s="19">
        <f>C57+D57-$P$4</f>
        <v>-31.094049874548418</v>
      </c>
      <c r="Q57" s="19">
        <f>B57+C57+D57-$Q$4</f>
        <v>14.000340608951149</v>
      </c>
    </row>
    <row r="58" spans="1:17" x14ac:dyDescent="0.25">
      <c r="A58" s="21" t="s">
        <v>79</v>
      </c>
      <c r="B58" s="14">
        <v>21</v>
      </c>
      <c r="C58" s="14">
        <v>35</v>
      </c>
      <c r="D58" s="14">
        <v>52.5</v>
      </c>
      <c r="E58" s="5"/>
      <c r="F58" s="15">
        <f>MAX(K58:Q58)</f>
        <v>38.500340608951149</v>
      </c>
      <c r="G58" s="16">
        <f>IF(F58&lt;0,0,MATCH(F58,K58:Q58,0))</f>
        <v>7</v>
      </c>
      <c r="H58" s="14">
        <f>IF(G58=0,0,HLOOKUP(G58,$K$3:$Q$4,2))</f>
        <v>69.999659391048851</v>
      </c>
      <c r="J58" s="18">
        <v>53</v>
      </c>
      <c r="K58" s="19">
        <f>B58-$K$4</f>
        <v>-50.975294510422088</v>
      </c>
      <c r="L58" s="19">
        <f>C58-$L$4</f>
        <v>1.5513264443711705E-5</v>
      </c>
      <c r="M58" s="19">
        <f>D58-$M$4</f>
        <v>-47.5</v>
      </c>
      <c r="N58" s="19">
        <f>B58+C58-$N$4</f>
        <v>-29.143337380492099</v>
      </c>
      <c r="O58" s="19">
        <f>B58+D58-$O$4</f>
        <v>-19.001785801400914</v>
      </c>
      <c r="P58" s="19">
        <f>C58+D58-$P$4</f>
        <v>-3.0940498745484177</v>
      </c>
      <c r="Q58" s="19">
        <f>B58+C58+D58-$Q$4</f>
        <v>38.500340608951149</v>
      </c>
    </row>
    <row r="59" spans="1:17" x14ac:dyDescent="0.25">
      <c r="A59" s="21" t="s">
        <v>80</v>
      </c>
      <c r="B59" s="14">
        <v>35</v>
      </c>
      <c r="C59" s="14">
        <v>21</v>
      </c>
      <c r="D59" s="14">
        <v>70</v>
      </c>
      <c r="E59" s="5"/>
      <c r="F59" s="15">
        <f>MAX(K59:Q59)</f>
        <v>56.000340608951149</v>
      </c>
      <c r="G59" s="16">
        <f>IF(F59&lt;0,0,MATCH(F59,K59:Q59,0))</f>
        <v>7</v>
      </c>
      <c r="H59" s="14">
        <f>IF(G59=0,0,HLOOKUP(G59,$K$3:$Q$4,2))</f>
        <v>69.999659391048851</v>
      </c>
      <c r="J59" s="18">
        <v>54</v>
      </c>
      <c r="K59" s="19">
        <f>B59-$K$4</f>
        <v>-36.975294510422088</v>
      </c>
      <c r="L59" s="19">
        <f>C59-$L$4</f>
        <v>-13.999984486735556</v>
      </c>
      <c r="M59" s="19">
        <f>D59-$M$4</f>
        <v>-30</v>
      </c>
      <c r="N59" s="19">
        <f>B59+C59-$N$4</f>
        <v>-29.143337380492099</v>
      </c>
      <c r="O59" s="19">
        <f>B59+D59-$O$4</f>
        <v>12.498214198599086</v>
      </c>
      <c r="P59" s="19">
        <f>C59+D59-$P$4</f>
        <v>0.40595012545158227</v>
      </c>
      <c r="Q59" s="19">
        <f>B59+C59+D59-$Q$4</f>
        <v>56.000340608951149</v>
      </c>
    </row>
    <row r="60" spans="1:17" x14ac:dyDescent="0.25">
      <c r="A60" s="21" t="s">
        <v>81</v>
      </c>
      <c r="B60" s="14">
        <v>7</v>
      </c>
      <c r="C60" s="14">
        <v>7</v>
      </c>
      <c r="D60" s="14">
        <v>14</v>
      </c>
      <c r="E60" s="5"/>
      <c r="F60" s="15">
        <f>MAX(K60:Q60)</f>
        <v>-27.999984486735556</v>
      </c>
      <c r="G60" s="16">
        <f>IF(F60&lt;0,0,MATCH(F60,K60:Q60,0))</f>
        <v>0</v>
      </c>
      <c r="H60" s="14">
        <f>IF(G60=0,0,HLOOKUP(G60,$K$3:$Q$4,2))</f>
        <v>0</v>
      </c>
      <c r="J60" s="18">
        <v>55</v>
      </c>
      <c r="K60" s="19">
        <f>B60-$K$4</f>
        <v>-64.975294510422088</v>
      </c>
      <c r="L60" s="19">
        <f>C60-$L$4</f>
        <v>-27.999984486735556</v>
      </c>
      <c r="M60" s="19">
        <f>D60-$M$4</f>
        <v>-86</v>
      </c>
      <c r="N60" s="19">
        <f>B60+C60-$N$4</f>
        <v>-71.143337380492099</v>
      </c>
      <c r="O60" s="19">
        <f>B60+D60-$O$4</f>
        <v>-71.501785801400914</v>
      </c>
      <c r="P60" s="19">
        <f>C60+D60-$P$4</f>
        <v>-69.594049874548418</v>
      </c>
      <c r="Q60" s="19">
        <f>B60+C60+D60-$Q$4</f>
        <v>-41.999659391048851</v>
      </c>
    </row>
    <row r="61" spans="1:17" x14ac:dyDescent="0.25">
      <c r="A61" s="21" t="s">
        <v>82</v>
      </c>
      <c r="B61" s="14">
        <v>7</v>
      </c>
      <c r="C61" s="14">
        <v>7</v>
      </c>
      <c r="D61" s="14">
        <v>7</v>
      </c>
      <c r="E61" s="5"/>
      <c r="F61" s="15">
        <f>MAX(K61:Q61)</f>
        <v>-27.999984486735556</v>
      </c>
      <c r="G61" s="16">
        <f>IF(F61&lt;0,0,MATCH(F61,K61:Q61,0))</f>
        <v>0</v>
      </c>
      <c r="H61" s="14">
        <f>IF(G61=0,0,HLOOKUP(G61,$K$3:$Q$4,2))</f>
        <v>0</v>
      </c>
      <c r="J61" s="18">
        <v>56</v>
      </c>
      <c r="K61" s="19">
        <f>B61-$K$4</f>
        <v>-64.975294510422088</v>
      </c>
      <c r="L61" s="19">
        <f>C61-$L$4</f>
        <v>-27.999984486735556</v>
      </c>
      <c r="M61" s="19">
        <f>D61-$M$4</f>
        <v>-93</v>
      </c>
      <c r="N61" s="19">
        <f>B61+C61-$N$4</f>
        <v>-71.143337380492099</v>
      </c>
      <c r="O61" s="19">
        <f>B61+D61-$O$4</f>
        <v>-78.501785801400914</v>
      </c>
      <c r="P61" s="19">
        <f>C61+D61-$P$4</f>
        <v>-76.594049874548418</v>
      </c>
      <c r="Q61" s="19">
        <f>B61+C61+D61-$Q$4</f>
        <v>-48.999659391048851</v>
      </c>
    </row>
    <row r="62" spans="1:17" x14ac:dyDescent="0.25">
      <c r="A62" s="21" t="s">
        <v>83</v>
      </c>
      <c r="B62" s="14">
        <v>35</v>
      </c>
      <c r="C62" s="14">
        <v>0</v>
      </c>
      <c r="D62" s="14">
        <v>35</v>
      </c>
      <c r="E62" s="5"/>
      <c r="F62" s="15">
        <f>MAX(K62:Q62)</f>
        <v>3.4060895114862433E-4</v>
      </c>
      <c r="G62" s="16">
        <f>IF(F62&lt;0,0,MATCH(F62,K62:Q62,0))</f>
        <v>7</v>
      </c>
      <c r="H62" s="14">
        <f>IF(G62=0,0,HLOOKUP(G62,$K$3:$Q$4,2))</f>
        <v>69.999659391048851</v>
      </c>
      <c r="J62" s="18">
        <v>57</v>
      </c>
      <c r="K62" s="19">
        <f>B62-$K$4</f>
        <v>-36.975294510422088</v>
      </c>
      <c r="L62" s="19">
        <f>C62-$L$4</f>
        <v>-34.999984486735556</v>
      </c>
      <c r="M62" s="19">
        <f>D62-$M$4</f>
        <v>-65</v>
      </c>
      <c r="N62" s="19">
        <f>B62+C62-$N$4</f>
        <v>-50.143337380492099</v>
      </c>
      <c r="O62" s="19">
        <f>B62+D62-$O$4</f>
        <v>-22.501785801400914</v>
      </c>
      <c r="P62" s="19">
        <f>C62+D62-$P$4</f>
        <v>-55.594049874548418</v>
      </c>
      <c r="Q62" s="19">
        <f>B62+C62+D62-$Q$4</f>
        <v>3.4060895114862433E-4</v>
      </c>
    </row>
    <row r="63" spans="1:17" x14ac:dyDescent="0.25">
      <c r="A63" s="21" t="s">
        <v>84</v>
      </c>
      <c r="B63" s="14">
        <v>175</v>
      </c>
      <c r="C63" s="14">
        <v>210</v>
      </c>
      <c r="D63" s="14">
        <v>0</v>
      </c>
      <c r="E63" s="5"/>
      <c r="F63" s="15">
        <f>MAX(K63:Q63)</f>
        <v>315.00034060895115</v>
      </c>
      <c r="G63" s="16">
        <f>IF(F63&lt;0,0,MATCH(F63,K63:Q63,0))</f>
        <v>7</v>
      </c>
      <c r="H63" s="14">
        <f>IF(G63=0,0,HLOOKUP(G63,$K$3:$Q$4,2))</f>
        <v>69.999659391048851</v>
      </c>
      <c r="J63" s="18">
        <v>58</v>
      </c>
      <c r="K63" s="19">
        <f>B63-$K$4</f>
        <v>103.02470548957791</v>
      </c>
      <c r="L63" s="19">
        <f>C63-$L$4</f>
        <v>175.00001551326443</v>
      </c>
      <c r="M63" s="19">
        <f>D63-$M$4</f>
        <v>-100</v>
      </c>
      <c r="N63" s="19">
        <f>B63+C63-$N$4</f>
        <v>299.85666261950792</v>
      </c>
      <c r="O63" s="19">
        <f>B63+D63-$O$4</f>
        <v>82.498214198599086</v>
      </c>
      <c r="P63" s="19">
        <f>C63+D63-$P$4</f>
        <v>119.40595012545158</v>
      </c>
      <c r="Q63" s="19">
        <f>B63+C63+D63-$Q$4</f>
        <v>315.00034060895115</v>
      </c>
    </row>
    <row r="64" spans="1:17" x14ac:dyDescent="0.25">
      <c r="A64" s="21" t="s">
        <v>85</v>
      </c>
      <c r="B64" s="14">
        <v>14</v>
      </c>
      <c r="C64" s="14">
        <v>0</v>
      </c>
      <c r="D64" s="14">
        <v>0</v>
      </c>
      <c r="E64" s="5"/>
      <c r="F64" s="15">
        <f>MAX(K64:Q64)</f>
        <v>-34.999984486735556</v>
      </c>
      <c r="G64" s="16">
        <f>IF(F64&lt;0,0,MATCH(F64,K64:Q64,0))</f>
        <v>0</v>
      </c>
      <c r="H64" s="14">
        <f>IF(G64=0,0,HLOOKUP(G64,$K$3:$Q$4,2))</f>
        <v>0</v>
      </c>
      <c r="J64" s="18">
        <v>59</v>
      </c>
      <c r="K64" s="19">
        <f>B64-$K$4</f>
        <v>-57.975294510422088</v>
      </c>
      <c r="L64" s="19">
        <f>C64-$L$4</f>
        <v>-34.999984486735556</v>
      </c>
      <c r="M64" s="19">
        <f>D64-$M$4</f>
        <v>-100</v>
      </c>
      <c r="N64" s="19">
        <f>B64+C64-$N$4</f>
        <v>-71.143337380492099</v>
      </c>
      <c r="O64" s="19">
        <f>B64+D64-$O$4</f>
        <v>-78.501785801400914</v>
      </c>
      <c r="P64" s="19">
        <f>C64+D64-$P$4</f>
        <v>-90.594049874548418</v>
      </c>
      <c r="Q64" s="19">
        <f>B64+C64+D64-$Q$4</f>
        <v>-55.999659391048851</v>
      </c>
    </row>
    <row r="65" spans="1:17" x14ac:dyDescent="0.25">
      <c r="A65" s="21" t="s">
        <v>86</v>
      </c>
      <c r="B65" s="14">
        <v>35</v>
      </c>
      <c r="C65" s="14">
        <v>49</v>
      </c>
      <c r="D65" s="14">
        <v>14</v>
      </c>
      <c r="E65" s="5"/>
      <c r="F65" s="15">
        <f>MAX(K65:Q65)</f>
        <v>28.000340608951149</v>
      </c>
      <c r="G65" s="16">
        <f>IF(F65&lt;0,0,MATCH(F65,K65:Q65,0))</f>
        <v>7</v>
      </c>
      <c r="H65" s="14">
        <f>IF(G65=0,0,HLOOKUP(G65,$K$3:$Q$4,2))</f>
        <v>69.999659391048851</v>
      </c>
      <c r="J65" s="18">
        <v>60</v>
      </c>
      <c r="K65" s="19">
        <f>B65-$K$4</f>
        <v>-36.975294510422088</v>
      </c>
      <c r="L65" s="19">
        <f>C65-$L$4</f>
        <v>14.000015513264444</v>
      </c>
      <c r="M65" s="19">
        <f>D65-$M$4</f>
        <v>-86</v>
      </c>
      <c r="N65" s="19">
        <f>B65+C65-$N$4</f>
        <v>-1.143337380492099</v>
      </c>
      <c r="O65" s="19">
        <f>B65+D65-$O$4</f>
        <v>-43.501785801400914</v>
      </c>
      <c r="P65" s="19">
        <f>C65+D65-$P$4</f>
        <v>-27.594049874548418</v>
      </c>
      <c r="Q65" s="19">
        <f>B65+C65+D65-$Q$4</f>
        <v>28.000340608951149</v>
      </c>
    </row>
    <row r="66" spans="1:17" x14ac:dyDescent="0.25">
      <c r="A66" s="21" t="s">
        <v>87</v>
      </c>
      <c r="B66" s="14">
        <v>10.5</v>
      </c>
      <c r="C66" s="14">
        <v>7</v>
      </c>
      <c r="D66" s="14">
        <v>7</v>
      </c>
      <c r="E66" s="5"/>
      <c r="F66" s="15">
        <f>MAX(K66:Q66)</f>
        <v>-27.999984486735556</v>
      </c>
      <c r="G66" s="16">
        <f>IF(F66&lt;0,0,MATCH(F66,K66:Q66,0))</f>
        <v>0</v>
      </c>
      <c r="H66" s="14">
        <f>IF(G66=0,0,HLOOKUP(G66,$K$3:$Q$4,2))</f>
        <v>0</v>
      </c>
      <c r="J66" s="18">
        <v>61</v>
      </c>
      <c r="K66" s="19">
        <f>B66-$K$4</f>
        <v>-61.475294510422088</v>
      </c>
      <c r="L66" s="19">
        <f>C66-$L$4</f>
        <v>-27.999984486735556</v>
      </c>
      <c r="M66" s="19">
        <f>D66-$M$4</f>
        <v>-93</v>
      </c>
      <c r="N66" s="19">
        <f>B66+C66-$N$4</f>
        <v>-67.643337380492099</v>
      </c>
      <c r="O66" s="19">
        <f>B66+D66-$O$4</f>
        <v>-75.001785801400914</v>
      </c>
      <c r="P66" s="19">
        <f>C66+D66-$P$4</f>
        <v>-76.594049874548418</v>
      </c>
      <c r="Q66" s="19">
        <f>B66+C66+D66-$Q$4</f>
        <v>-45.499659391048851</v>
      </c>
    </row>
    <row r="67" spans="1:17" x14ac:dyDescent="0.25">
      <c r="A67" s="21" t="s">
        <v>88</v>
      </c>
      <c r="B67" s="14">
        <v>7</v>
      </c>
      <c r="C67" s="14">
        <v>14</v>
      </c>
      <c r="D67" s="14">
        <v>3.5</v>
      </c>
      <c r="E67" s="5"/>
      <c r="F67" s="15">
        <f>MAX(K67:Q67)</f>
        <v>-20.999984486735556</v>
      </c>
      <c r="G67" s="16">
        <f>IF(F67&lt;0,0,MATCH(F67,K67:Q67,0))</f>
        <v>0</v>
      </c>
      <c r="H67" s="14">
        <f>IF(G67=0,0,HLOOKUP(G67,$K$3:$Q$4,2))</f>
        <v>0</v>
      </c>
      <c r="J67" s="18">
        <v>62</v>
      </c>
      <c r="K67" s="19">
        <f>B67-$K$4</f>
        <v>-64.975294510422088</v>
      </c>
      <c r="L67" s="19">
        <f>C67-$L$4</f>
        <v>-20.999984486735556</v>
      </c>
      <c r="M67" s="19">
        <f>D67-$M$4</f>
        <v>-96.5</v>
      </c>
      <c r="N67" s="19">
        <f>B67+C67-$N$4</f>
        <v>-64.143337380492099</v>
      </c>
      <c r="O67" s="19">
        <f>B67+D67-$O$4</f>
        <v>-82.001785801400914</v>
      </c>
      <c r="P67" s="19">
        <f>C67+D67-$P$4</f>
        <v>-73.094049874548418</v>
      </c>
      <c r="Q67" s="19">
        <f>B67+C67+D67-$Q$4</f>
        <v>-45.499659391048851</v>
      </c>
    </row>
    <row r="68" spans="1:17" x14ac:dyDescent="0.25">
      <c r="A68" s="21" t="s">
        <v>89</v>
      </c>
      <c r="B68" s="14">
        <v>175</v>
      </c>
      <c r="C68" s="14">
        <v>350</v>
      </c>
      <c r="D68" s="14">
        <v>70</v>
      </c>
      <c r="E68" s="5"/>
      <c r="F68" s="15">
        <f>MAX(K68:Q68)</f>
        <v>525.00034060895109</v>
      </c>
      <c r="G68" s="16">
        <f>IF(F68&lt;0,0,MATCH(F68,K68:Q68,0))</f>
        <v>7</v>
      </c>
      <c r="H68" s="14">
        <f>IF(G68=0,0,HLOOKUP(G68,$K$3:$Q$4,2))</f>
        <v>69.999659391048851</v>
      </c>
      <c r="J68" s="18">
        <v>63</v>
      </c>
      <c r="K68" s="19">
        <f>B68-$K$4</f>
        <v>103.02470548957791</v>
      </c>
      <c r="L68" s="19">
        <f>C68-$L$4</f>
        <v>315.00001551326443</v>
      </c>
      <c r="M68" s="19">
        <f>D68-$M$4</f>
        <v>-30</v>
      </c>
      <c r="N68" s="19">
        <f>B68+C68-$N$4</f>
        <v>439.85666261950792</v>
      </c>
      <c r="O68" s="19">
        <f>B68+D68-$O$4</f>
        <v>152.4982141985991</v>
      </c>
      <c r="P68" s="19">
        <f>C68+D68-$P$4</f>
        <v>329.40595012545157</v>
      </c>
      <c r="Q68" s="19">
        <f>B68+C68+D68-$Q$4</f>
        <v>525.00034060895109</v>
      </c>
    </row>
    <row r="69" spans="1:17" x14ac:dyDescent="0.25">
      <c r="A69" s="21" t="s">
        <v>90</v>
      </c>
      <c r="B69" s="14">
        <v>0</v>
      </c>
      <c r="C69" s="14">
        <v>14</v>
      </c>
      <c r="D69" s="14">
        <v>14</v>
      </c>
      <c r="E69" s="5"/>
      <c r="F69" s="15">
        <f>MAX(K69:Q69)</f>
        <v>-20.999984486735556</v>
      </c>
      <c r="G69" s="16">
        <f>IF(F69&lt;0,0,MATCH(F69,K69:Q69,0))</f>
        <v>0</v>
      </c>
      <c r="H69" s="14">
        <f>IF(G69=0,0,HLOOKUP(G69,$K$3:$Q$4,2))</f>
        <v>0</v>
      </c>
      <c r="J69" s="18">
        <v>64</v>
      </c>
      <c r="K69" s="19">
        <f>B69-$K$4</f>
        <v>-71.975294510422088</v>
      </c>
      <c r="L69" s="19">
        <f>C69-$L$4</f>
        <v>-20.999984486735556</v>
      </c>
      <c r="M69" s="19">
        <f>D69-$M$4</f>
        <v>-86</v>
      </c>
      <c r="N69" s="19">
        <f>B69+C69-$N$4</f>
        <v>-71.143337380492099</v>
      </c>
      <c r="O69" s="19">
        <f>B69+D69-$O$4</f>
        <v>-78.501785801400914</v>
      </c>
      <c r="P69" s="19">
        <f>C69+D69-$P$4</f>
        <v>-62.594049874548418</v>
      </c>
      <c r="Q69" s="19">
        <f>B69+C69+D69-$Q$4</f>
        <v>-41.999659391048851</v>
      </c>
    </row>
    <row r="70" spans="1:17" x14ac:dyDescent="0.25">
      <c r="A70" s="21" t="s">
        <v>91</v>
      </c>
      <c r="B70" s="14">
        <v>12.25</v>
      </c>
      <c r="C70" s="14">
        <v>35</v>
      </c>
      <c r="D70" s="14">
        <v>0</v>
      </c>
      <c r="E70" s="5"/>
      <c r="F70" s="15">
        <f>MAX(K70:Q70)</f>
        <v>1.5513264443711705E-5</v>
      </c>
      <c r="G70" s="16">
        <f>IF(F70&lt;0,0,MATCH(F70,K70:Q70,0))</f>
        <v>2</v>
      </c>
      <c r="H70" s="14">
        <f>IF(G70=0,0,HLOOKUP(G70,$K$3:$Q$4,2))</f>
        <v>34.999984486735556</v>
      </c>
      <c r="J70" s="18">
        <v>65</v>
      </c>
      <c r="K70" s="19">
        <f>B70-$K$4</f>
        <v>-59.725294510422088</v>
      </c>
      <c r="L70" s="19">
        <f>C70-$L$4</f>
        <v>1.5513264443711705E-5</v>
      </c>
      <c r="M70" s="19">
        <f>D70-$M$4</f>
        <v>-100</v>
      </c>
      <c r="N70" s="19">
        <f>B70+C70-$N$4</f>
        <v>-37.893337380492099</v>
      </c>
      <c r="O70" s="19">
        <f>B70+D70-$O$4</f>
        <v>-80.251785801400914</v>
      </c>
      <c r="P70" s="19">
        <f>C70+D70-$P$4</f>
        <v>-55.594049874548418</v>
      </c>
      <c r="Q70" s="19">
        <f>B70+C70+D70-$Q$4</f>
        <v>-22.749659391048851</v>
      </c>
    </row>
    <row r="71" spans="1:17" x14ac:dyDescent="0.25">
      <c r="A71" s="21" t="s">
        <v>92</v>
      </c>
      <c r="B71" s="14">
        <v>35</v>
      </c>
      <c r="C71" s="14">
        <v>42</v>
      </c>
      <c r="D71" s="14">
        <v>42</v>
      </c>
      <c r="E71" s="5"/>
      <c r="F71" s="15">
        <f>MAX(K71:Q71)</f>
        <v>49.000340608951149</v>
      </c>
      <c r="G71" s="16">
        <f>IF(F71&lt;0,0,MATCH(F71,K71:Q71,0))</f>
        <v>7</v>
      </c>
      <c r="H71" s="14">
        <f>IF(G71=0,0,HLOOKUP(G71,$K$3:$Q$4,2))</f>
        <v>69.999659391048851</v>
      </c>
      <c r="J71" s="18">
        <v>66</v>
      </c>
      <c r="K71" s="19">
        <f>B71-$K$4</f>
        <v>-36.975294510422088</v>
      </c>
      <c r="L71" s="19">
        <f>C71-$L$4</f>
        <v>7.0000155132644437</v>
      </c>
      <c r="M71" s="19">
        <f>D71-$M$4</f>
        <v>-58</v>
      </c>
      <c r="N71" s="19">
        <f>B71+C71-$N$4</f>
        <v>-8.143337380492099</v>
      </c>
      <c r="O71" s="19">
        <f>B71+D71-$O$4</f>
        <v>-15.501785801400914</v>
      </c>
      <c r="P71" s="19">
        <f>C71+D71-$P$4</f>
        <v>-6.5940498745484177</v>
      </c>
      <c r="Q71" s="19">
        <f>B71+C71+D71-$Q$4</f>
        <v>49.000340608951149</v>
      </c>
    </row>
    <row r="72" spans="1:17" x14ac:dyDescent="0.25">
      <c r="A72" s="21" t="s">
        <v>93</v>
      </c>
      <c r="B72" s="14">
        <v>35</v>
      </c>
      <c r="C72" s="14">
        <v>56</v>
      </c>
      <c r="D72" s="14">
        <v>0</v>
      </c>
      <c r="E72" s="5"/>
      <c r="F72" s="15">
        <f>MAX(K72:Q72)</f>
        <v>21.000340608951149</v>
      </c>
      <c r="G72" s="16">
        <f>IF(F72&lt;0,0,MATCH(F72,K72:Q72,0))</f>
        <v>7</v>
      </c>
      <c r="H72" s="14">
        <f>IF(G72=0,0,HLOOKUP(G72,$K$3:$Q$4,2))</f>
        <v>69.999659391048851</v>
      </c>
      <c r="J72" s="18">
        <v>67</v>
      </c>
      <c r="K72" s="19">
        <f>B72-$K$4</f>
        <v>-36.975294510422088</v>
      </c>
      <c r="L72" s="19">
        <f>C72-$L$4</f>
        <v>21.000015513264444</v>
      </c>
      <c r="M72" s="19">
        <f>D72-$M$4</f>
        <v>-100</v>
      </c>
      <c r="N72" s="19">
        <f>B72+C72-$N$4</f>
        <v>5.856662619507901</v>
      </c>
      <c r="O72" s="19">
        <f>B72+D72-$O$4</f>
        <v>-57.501785801400914</v>
      </c>
      <c r="P72" s="19">
        <f>C72+D72-$P$4</f>
        <v>-34.594049874548418</v>
      </c>
      <c r="Q72" s="19">
        <f>B72+C72+D72-$Q$4</f>
        <v>21.000340608951149</v>
      </c>
    </row>
    <row r="73" spans="1:17" x14ac:dyDescent="0.25">
      <c r="A73" s="21" t="s">
        <v>94</v>
      </c>
      <c r="B73" s="14">
        <v>35</v>
      </c>
      <c r="C73" s="14">
        <v>42</v>
      </c>
      <c r="D73" s="14">
        <v>0</v>
      </c>
      <c r="E73" s="5"/>
      <c r="F73" s="15">
        <f>MAX(K73:Q73)</f>
        <v>7.0003406089511486</v>
      </c>
      <c r="G73" s="16">
        <f>IF(F73&lt;0,0,MATCH(F73,K73:Q73,0))</f>
        <v>7</v>
      </c>
      <c r="H73" s="14">
        <f>IF(G73=0,0,HLOOKUP(G73,$K$3:$Q$4,2))</f>
        <v>69.999659391048851</v>
      </c>
      <c r="J73" s="18">
        <v>68</v>
      </c>
      <c r="K73" s="19">
        <f>B73-$K$4</f>
        <v>-36.975294510422088</v>
      </c>
      <c r="L73" s="19">
        <f>C73-$L$4</f>
        <v>7.0000155132644437</v>
      </c>
      <c r="M73" s="19">
        <f>D73-$M$4</f>
        <v>-100</v>
      </c>
      <c r="N73" s="19">
        <f>B73+C73-$N$4</f>
        <v>-8.143337380492099</v>
      </c>
      <c r="O73" s="19">
        <f>B73+D73-$O$4</f>
        <v>-57.501785801400914</v>
      </c>
      <c r="P73" s="19">
        <f>C73+D73-$P$4</f>
        <v>-48.594049874548418</v>
      </c>
      <c r="Q73" s="19">
        <f>B73+C73+D73-$Q$4</f>
        <v>7.0003406089511486</v>
      </c>
    </row>
    <row r="74" spans="1:17" x14ac:dyDescent="0.25">
      <c r="A74" s="21" t="s">
        <v>95</v>
      </c>
      <c r="B74" s="14">
        <v>42</v>
      </c>
      <c r="C74" s="14">
        <v>52.5</v>
      </c>
      <c r="D74" s="14">
        <v>7</v>
      </c>
      <c r="E74" s="5"/>
      <c r="F74" s="15">
        <f>MAX(K74:Q74)</f>
        <v>31.500340608951149</v>
      </c>
      <c r="G74" s="16">
        <f>IF(F74&lt;0,0,MATCH(F74,K74:Q74,0))</f>
        <v>7</v>
      </c>
      <c r="H74" s="14">
        <f>IF(G74=0,0,HLOOKUP(G74,$K$3:$Q$4,2))</f>
        <v>69.999659391048851</v>
      </c>
      <c r="J74" s="18">
        <v>69</v>
      </c>
      <c r="K74" s="19">
        <f>B74-$K$4</f>
        <v>-29.975294510422088</v>
      </c>
      <c r="L74" s="19">
        <f>C74-$L$4</f>
        <v>17.500015513264444</v>
      </c>
      <c r="M74" s="19">
        <f>D74-$M$4</f>
        <v>-93</v>
      </c>
      <c r="N74" s="19">
        <f>B74+C74-$N$4</f>
        <v>9.356662619507901</v>
      </c>
      <c r="O74" s="19">
        <f>B74+D74-$O$4</f>
        <v>-43.501785801400914</v>
      </c>
      <c r="P74" s="19">
        <f>C74+D74-$P$4</f>
        <v>-31.094049874548418</v>
      </c>
      <c r="Q74" s="19">
        <f>B74+C74+D74-$Q$4</f>
        <v>31.500340608951149</v>
      </c>
    </row>
    <row r="75" spans="1:17" x14ac:dyDescent="0.25">
      <c r="A75" s="21" t="s">
        <v>96</v>
      </c>
      <c r="B75" s="14">
        <v>21</v>
      </c>
      <c r="C75" s="14">
        <v>21</v>
      </c>
      <c r="D75" s="14">
        <v>7</v>
      </c>
      <c r="E75" s="5"/>
      <c r="F75" s="15">
        <f>MAX(K75:Q75)</f>
        <v>-13.999984486735556</v>
      </c>
      <c r="G75" s="16">
        <f>IF(F75&lt;0,0,MATCH(F75,K75:Q75,0))</f>
        <v>0</v>
      </c>
      <c r="H75" s="14">
        <f>IF(G75=0,0,HLOOKUP(G75,$K$3:$Q$4,2))</f>
        <v>0</v>
      </c>
      <c r="J75" s="18">
        <v>70</v>
      </c>
      <c r="K75" s="19">
        <f>B75-$K$4</f>
        <v>-50.975294510422088</v>
      </c>
      <c r="L75" s="19">
        <f>C75-$L$4</f>
        <v>-13.999984486735556</v>
      </c>
      <c r="M75" s="19">
        <f>D75-$M$4</f>
        <v>-93</v>
      </c>
      <c r="N75" s="19">
        <f>B75+C75-$N$4</f>
        <v>-43.143337380492099</v>
      </c>
      <c r="O75" s="19">
        <f>B75+D75-$O$4</f>
        <v>-64.501785801400914</v>
      </c>
      <c r="P75" s="19">
        <f>C75+D75-$P$4</f>
        <v>-62.594049874548418</v>
      </c>
      <c r="Q75" s="19">
        <f>B75+C75+D75-$Q$4</f>
        <v>-20.999659391048851</v>
      </c>
    </row>
    <row r="76" spans="1:17" x14ac:dyDescent="0.25">
      <c r="A76" s="21" t="s">
        <v>97</v>
      </c>
      <c r="B76" s="14">
        <v>27.650000000000002</v>
      </c>
      <c r="C76" s="14">
        <v>48.65</v>
      </c>
      <c r="D76" s="14">
        <v>27.650000000000002</v>
      </c>
      <c r="E76" s="5"/>
      <c r="F76" s="15">
        <f>MAX(K76:Q76)</f>
        <v>33.950340608951151</v>
      </c>
      <c r="G76" s="16">
        <f>IF(F76&lt;0,0,MATCH(F76,K76:Q76,0))</f>
        <v>7</v>
      </c>
      <c r="H76" s="14">
        <f>IF(G76=0,0,HLOOKUP(G76,$K$3:$Q$4,2))</f>
        <v>69.999659391048851</v>
      </c>
      <c r="J76" s="18">
        <v>71</v>
      </c>
      <c r="K76" s="19">
        <f>B76-$K$4</f>
        <v>-44.325294510422083</v>
      </c>
      <c r="L76" s="19">
        <f>C76-$L$4</f>
        <v>13.650015513264442</v>
      </c>
      <c r="M76" s="19">
        <f>D76-$M$4</f>
        <v>-72.349999999999994</v>
      </c>
      <c r="N76" s="19">
        <f>B76+C76-$N$4</f>
        <v>-8.8433373804921018</v>
      </c>
      <c r="O76" s="19">
        <f>B76+D76-$O$4</f>
        <v>-37.201785801400909</v>
      </c>
      <c r="P76" s="19">
        <f>C76+D76-$P$4</f>
        <v>-14.294049874548421</v>
      </c>
      <c r="Q76" s="19">
        <f>B76+C76+D76-$Q$4</f>
        <v>33.950340608951151</v>
      </c>
    </row>
    <row r="77" spans="1:17" x14ac:dyDescent="0.25">
      <c r="A77" s="21" t="s">
        <v>98</v>
      </c>
      <c r="B77" s="14">
        <v>0</v>
      </c>
      <c r="C77" s="14">
        <v>56</v>
      </c>
      <c r="D77" s="14">
        <v>35</v>
      </c>
      <c r="E77" s="5"/>
      <c r="F77" s="15">
        <f>MAX(K77:Q77)</f>
        <v>21.000340608951149</v>
      </c>
      <c r="G77" s="16">
        <f>IF(F77&lt;0,0,MATCH(F77,K77:Q77,0))</f>
        <v>7</v>
      </c>
      <c r="H77" s="14">
        <f>IF(G77=0,0,HLOOKUP(G77,$K$3:$Q$4,2))</f>
        <v>69.999659391048851</v>
      </c>
      <c r="J77" s="18">
        <v>72</v>
      </c>
      <c r="K77" s="19">
        <f>B77-$K$4</f>
        <v>-71.975294510422088</v>
      </c>
      <c r="L77" s="19">
        <f>C77-$L$4</f>
        <v>21.000015513264444</v>
      </c>
      <c r="M77" s="19">
        <f>D77-$M$4</f>
        <v>-65</v>
      </c>
      <c r="N77" s="19">
        <f>B77+C77-$N$4</f>
        <v>-29.143337380492099</v>
      </c>
      <c r="O77" s="19">
        <f>B77+D77-$O$4</f>
        <v>-57.501785801400914</v>
      </c>
      <c r="P77" s="19">
        <f>C77+D77-$P$4</f>
        <v>0.40595012545158227</v>
      </c>
      <c r="Q77" s="19">
        <f>B77+C77+D77-$Q$4</f>
        <v>21.000340608951149</v>
      </c>
    </row>
    <row r="78" spans="1:17" x14ac:dyDescent="0.25">
      <c r="A78" s="21" t="s">
        <v>99</v>
      </c>
      <c r="B78" s="14">
        <v>0</v>
      </c>
      <c r="C78" s="14">
        <v>7</v>
      </c>
      <c r="D78" s="14">
        <v>0</v>
      </c>
      <c r="E78" s="5"/>
      <c r="F78" s="15">
        <f>MAX(K78:Q78)</f>
        <v>-27.999984486735556</v>
      </c>
      <c r="G78" s="16">
        <f>IF(F78&lt;0,0,MATCH(F78,K78:Q78,0))</f>
        <v>0</v>
      </c>
      <c r="H78" s="14">
        <f>IF(G78=0,0,HLOOKUP(G78,$K$3:$Q$4,2))</f>
        <v>0</v>
      </c>
      <c r="J78" s="18">
        <v>73</v>
      </c>
      <c r="K78" s="19">
        <f>B78-$K$4</f>
        <v>-71.975294510422088</v>
      </c>
      <c r="L78" s="19">
        <f>C78-$L$4</f>
        <v>-27.999984486735556</v>
      </c>
      <c r="M78" s="19">
        <f>D78-$M$4</f>
        <v>-100</v>
      </c>
      <c r="N78" s="19">
        <f>B78+C78-$N$4</f>
        <v>-78.143337380492099</v>
      </c>
      <c r="O78" s="19">
        <f>B78+D78-$O$4</f>
        <v>-92.501785801400914</v>
      </c>
      <c r="P78" s="19">
        <f>C78+D78-$P$4</f>
        <v>-83.594049874548418</v>
      </c>
      <c r="Q78" s="19">
        <f>B78+C78+D78-$Q$4</f>
        <v>-62.999659391048851</v>
      </c>
    </row>
    <row r="79" spans="1:17" x14ac:dyDescent="0.25">
      <c r="A79" s="21" t="s">
        <v>100</v>
      </c>
      <c r="B79" s="14">
        <v>35</v>
      </c>
      <c r="C79" s="14">
        <v>35</v>
      </c>
      <c r="D79" s="14">
        <v>56</v>
      </c>
      <c r="E79" s="5"/>
      <c r="F79" s="15">
        <f>MAX(K79:Q79)</f>
        <v>56.000340608951149</v>
      </c>
      <c r="G79" s="16">
        <f>IF(F79&lt;0,0,MATCH(F79,K79:Q79,0))</f>
        <v>7</v>
      </c>
      <c r="H79" s="14">
        <f>IF(G79=0,0,HLOOKUP(G79,$K$3:$Q$4,2))</f>
        <v>69.999659391048851</v>
      </c>
      <c r="J79" s="18">
        <v>74</v>
      </c>
      <c r="K79" s="19">
        <f>B79-$K$4</f>
        <v>-36.975294510422088</v>
      </c>
      <c r="L79" s="19">
        <f>C79-$L$4</f>
        <v>1.5513264443711705E-5</v>
      </c>
      <c r="M79" s="19">
        <f>D79-$M$4</f>
        <v>-44</v>
      </c>
      <c r="N79" s="19">
        <f>B79+C79-$N$4</f>
        <v>-15.143337380492099</v>
      </c>
      <c r="O79" s="19">
        <f>B79+D79-$O$4</f>
        <v>-1.5017858014009136</v>
      </c>
      <c r="P79" s="19">
        <f>C79+D79-$P$4</f>
        <v>0.40595012545158227</v>
      </c>
      <c r="Q79" s="19">
        <f>B79+C79+D79-$Q$4</f>
        <v>56.000340608951149</v>
      </c>
    </row>
    <row r="80" spans="1:17" x14ac:dyDescent="0.25">
      <c r="A80" s="21" t="s">
        <v>101</v>
      </c>
      <c r="B80" s="14">
        <v>21</v>
      </c>
      <c r="C80" s="14">
        <v>28</v>
      </c>
      <c r="D80" s="14">
        <v>28</v>
      </c>
      <c r="E80" s="5"/>
      <c r="F80" s="15">
        <f>MAX(K80:Q80)</f>
        <v>7.0003406089511486</v>
      </c>
      <c r="G80" s="16">
        <f>IF(F80&lt;0,0,MATCH(F80,K80:Q80,0))</f>
        <v>7</v>
      </c>
      <c r="H80" s="14">
        <f>IF(G80=0,0,HLOOKUP(G80,$K$3:$Q$4,2))</f>
        <v>69.999659391048851</v>
      </c>
      <c r="J80" s="18">
        <v>75</v>
      </c>
      <c r="K80" s="19">
        <f>B80-$K$4</f>
        <v>-50.975294510422088</v>
      </c>
      <c r="L80" s="19">
        <f>C80-$L$4</f>
        <v>-6.9999844867355563</v>
      </c>
      <c r="M80" s="19">
        <f>D80-$M$4</f>
        <v>-72</v>
      </c>
      <c r="N80" s="19">
        <f>B80+C80-$N$4</f>
        <v>-36.143337380492099</v>
      </c>
      <c r="O80" s="19">
        <f>B80+D80-$O$4</f>
        <v>-43.501785801400914</v>
      </c>
      <c r="P80" s="19">
        <f>C80+D80-$P$4</f>
        <v>-34.594049874548418</v>
      </c>
      <c r="Q80" s="19">
        <f>B80+C80+D80-$Q$4</f>
        <v>7.0003406089511486</v>
      </c>
    </row>
    <row r="81" spans="1:17" x14ac:dyDescent="0.25">
      <c r="A81" s="21" t="s">
        <v>102</v>
      </c>
      <c r="B81" s="14">
        <v>0</v>
      </c>
      <c r="C81" s="14">
        <v>42</v>
      </c>
      <c r="D81" s="14">
        <v>7</v>
      </c>
      <c r="E81" s="5"/>
      <c r="F81" s="15">
        <f>MAX(K81:Q81)</f>
        <v>7.0000155132644437</v>
      </c>
      <c r="G81" s="16">
        <f>IF(F81&lt;0,0,MATCH(F81,K81:Q81,0))</f>
        <v>2</v>
      </c>
      <c r="H81" s="14">
        <f>IF(G81=0,0,HLOOKUP(G81,$K$3:$Q$4,2))</f>
        <v>34.999984486735556</v>
      </c>
      <c r="J81" s="18">
        <v>76</v>
      </c>
      <c r="K81" s="19">
        <f>B81-$K$4</f>
        <v>-71.975294510422088</v>
      </c>
      <c r="L81" s="19">
        <f>C81-$L$4</f>
        <v>7.0000155132644437</v>
      </c>
      <c r="M81" s="19">
        <f>D81-$M$4</f>
        <v>-93</v>
      </c>
      <c r="N81" s="19">
        <f>B81+C81-$N$4</f>
        <v>-43.143337380492099</v>
      </c>
      <c r="O81" s="19">
        <f>B81+D81-$O$4</f>
        <v>-85.501785801400914</v>
      </c>
      <c r="P81" s="19">
        <f>C81+D81-$P$4</f>
        <v>-41.594049874548418</v>
      </c>
      <c r="Q81" s="19">
        <f>B81+C81+D81-$Q$4</f>
        <v>-20.999659391048851</v>
      </c>
    </row>
    <row r="82" spans="1:17" x14ac:dyDescent="0.25">
      <c r="A82" s="21" t="s">
        <v>103</v>
      </c>
      <c r="B82" s="14">
        <v>35</v>
      </c>
      <c r="C82" s="14">
        <v>35</v>
      </c>
      <c r="D82" s="14">
        <v>1.75</v>
      </c>
      <c r="E82" s="5"/>
      <c r="F82" s="15">
        <f>MAX(K82:Q82)</f>
        <v>1.7503406089511486</v>
      </c>
      <c r="G82" s="16">
        <f>IF(F82&lt;0,0,MATCH(F82,K82:Q82,0))</f>
        <v>7</v>
      </c>
      <c r="H82" s="14">
        <f>IF(G82=0,0,HLOOKUP(G82,$K$3:$Q$4,2))</f>
        <v>69.999659391048851</v>
      </c>
      <c r="J82" s="18">
        <v>77</v>
      </c>
      <c r="K82" s="19">
        <f>B82-$K$4</f>
        <v>-36.975294510422088</v>
      </c>
      <c r="L82" s="19">
        <f>C82-$L$4</f>
        <v>1.5513264443711705E-5</v>
      </c>
      <c r="M82" s="19">
        <f>D82-$M$4</f>
        <v>-98.25</v>
      </c>
      <c r="N82" s="19">
        <f>B82+C82-$N$4</f>
        <v>-15.143337380492099</v>
      </c>
      <c r="O82" s="19">
        <f>B82+D82-$O$4</f>
        <v>-55.751785801400914</v>
      </c>
      <c r="P82" s="19">
        <f>C82+D82-$P$4</f>
        <v>-53.844049874548418</v>
      </c>
      <c r="Q82" s="19">
        <f>B82+C82+D82-$Q$4</f>
        <v>1.7503406089511486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</vt:lpstr>
      <vt:lpstr>Modelo</vt:lpstr>
      <vt:lpstr>Solução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2019-09-03T02:05:55Z</dcterms:modified>
</cp:coreProperties>
</file>