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826DEB3F-6DE8-4F43-8B21-0EAD6C597DFB}" xr6:coauthVersionLast="45" xr6:coauthVersionMax="45" xr10:uidLastSave="{00000000-0000-0000-0000-000000000000}"/>
  <bookViews>
    <workbookView xWindow="-120" yWindow="-120" windowWidth="20730" windowHeight="11160" activeTab="1" xr2:uid="{350EC157-C301-442C-AB2A-F5AAC7832722}"/>
  </bookViews>
  <sheets>
    <sheet name="Base formatada" sheetId="1" r:id="rId1"/>
    <sheet name="Amost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  <c r="E10" i="2" l="1"/>
  <c r="E12" i="2"/>
  <c r="E28" i="2"/>
  <c r="E20" i="2"/>
  <c r="E33" i="2"/>
  <c r="E29" i="2"/>
  <c r="E25" i="2"/>
  <c r="E21" i="2"/>
  <c r="E17" i="2"/>
  <c r="E13" i="2"/>
  <c r="E9" i="2"/>
  <c r="E32" i="2"/>
  <c r="E24" i="2"/>
  <c r="E16" i="2"/>
  <c r="E8" i="2"/>
  <c r="E35" i="2"/>
  <c r="E31" i="2"/>
  <c r="E27" i="2"/>
  <c r="E23" i="2"/>
  <c r="E19" i="2"/>
  <c r="E15" i="2"/>
  <c r="E11" i="2"/>
  <c r="E7" i="2"/>
  <c r="E22" i="2"/>
  <c r="E18" i="2"/>
  <c r="E34" i="2"/>
  <c r="E30" i="2"/>
  <c r="E14" i="2"/>
  <c r="E6" i="2"/>
  <c r="E26" i="2"/>
  <c r="F14" i="2" l="1"/>
  <c r="J14" i="2"/>
  <c r="G14" i="2"/>
  <c r="K14" i="2"/>
  <c r="H14" i="2"/>
  <c r="L14" i="2"/>
  <c r="I14" i="2"/>
  <c r="M14" i="2"/>
  <c r="F19" i="2"/>
  <c r="J19" i="2"/>
  <c r="G19" i="2"/>
  <c r="K19" i="2"/>
  <c r="H19" i="2"/>
  <c r="L19" i="2"/>
  <c r="I19" i="2"/>
  <c r="M19" i="2"/>
  <c r="F20" i="2"/>
  <c r="J20" i="2"/>
  <c r="G20" i="2"/>
  <c r="K20" i="2"/>
  <c r="H20" i="2"/>
  <c r="L20" i="2"/>
  <c r="M20" i="2"/>
  <c r="I20" i="2"/>
  <c r="F30" i="2"/>
  <c r="J30" i="2"/>
  <c r="G30" i="2"/>
  <c r="K30" i="2"/>
  <c r="H30" i="2"/>
  <c r="L30" i="2"/>
  <c r="I30" i="2"/>
  <c r="M30" i="2"/>
  <c r="F7" i="2"/>
  <c r="J7" i="2"/>
  <c r="G7" i="2"/>
  <c r="K7" i="2"/>
  <c r="H7" i="2"/>
  <c r="L7" i="2"/>
  <c r="I7" i="2"/>
  <c r="M7" i="2"/>
  <c r="F23" i="2"/>
  <c r="J23" i="2"/>
  <c r="G23" i="2"/>
  <c r="K23" i="2"/>
  <c r="H23" i="2"/>
  <c r="L23" i="2"/>
  <c r="I23" i="2"/>
  <c r="M23" i="2"/>
  <c r="F8" i="2"/>
  <c r="J8" i="2"/>
  <c r="G8" i="2"/>
  <c r="K8" i="2"/>
  <c r="H8" i="2"/>
  <c r="L8" i="2"/>
  <c r="M8" i="2"/>
  <c r="I8" i="2"/>
  <c r="F9" i="2"/>
  <c r="J9" i="2"/>
  <c r="G9" i="2"/>
  <c r="K9" i="2"/>
  <c r="H9" i="2"/>
  <c r="L9" i="2"/>
  <c r="M9" i="2"/>
  <c r="I9" i="2"/>
  <c r="F25" i="2"/>
  <c r="J25" i="2"/>
  <c r="G25" i="2"/>
  <c r="K25" i="2"/>
  <c r="H25" i="2"/>
  <c r="L25" i="2"/>
  <c r="M25" i="2"/>
  <c r="I25" i="2"/>
  <c r="F28" i="2"/>
  <c r="J28" i="2"/>
  <c r="G28" i="2"/>
  <c r="K28" i="2"/>
  <c r="H28" i="2"/>
  <c r="L28" i="2"/>
  <c r="M28" i="2"/>
  <c r="I28" i="2"/>
  <c r="F22" i="2"/>
  <c r="J22" i="2"/>
  <c r="G22" i="2"/>
  <c r="K22" i="2"/>
  <c r="H22" i="2"/>
  <c r="L22" i="2"/>
  <c r="I22" i="2"/>
  <c r="M22" i="2"/>
  <c r="F32" i="2"/>
  <c r="J32" i="2"/>
  <c r="G32" i="2"/>
  <c r="K32" i="2"/>
  <c r="H32" i="2"/>
  <c r="L32" i="2"/>
  <c r="M32" i="2"/>
  <c r="I32" i="2"/>
  <c r="F26" i="2"/>
  <c r="J26" i="2"/>
  <c r="G26" i="2"/>
  <c r="K26" i="2"/>
  <c r="H26" i="2"/>
  <c r="L26" i="2"/>
  <c r="I26" i="2"/>
  <c r="M26" i="2"/>
  <c r="F34" i="2"/>
  <c r="J34" i="2"/>
  <c r="H34" i="2"/>
  <c r="L34" i="2"/>
  <c r="G34" i="2"/>
  <c r="I34" i="2"/>
  <c r="K34" i="2"/>
  <c r="M34" i="2"/>
  <c r="F11" i="2"/>
  <c r="J11" i="2"/>
  <c r="G11" i="2"/>
  <c r="K11" i="2"/>
  <c r="H11" i="2"/>
  <c r="L11" i="2"/>
  <c r="I11" i="2"/>
  <c r="M11" i="2"/>
  <c r="F27" i="2"/>
  <c r="J27" i="2"/>
  <c r="G27" i="2"/>
  <c r="K27" i="2"/>
  <c r="H27" i="2"/>
  <c r="L27" i="2"/>
  <c r="I27" i="2"/>
  <c r="M27" i="2"/>
  <c r="F16" i="2"/>
  <c r="J16" i="2"/>
  <c r="G16" i="2"/>
  <c r="K16" i="2"/>
  <c r="H16" i="2"/>
  <c r="L16" i="2"/>
  <c r="M16" i="2"/>
  <c r="I16" i="2"/>
  <c r="F13" i="2"/>
  <c r="J13" i="2"/>
  <c r="G13" i="2"/>
  <c r="K13" i="2"/>
  <c r="H13" i="2"/>
  <c r="L13" i="2"/>
  <c r="I13" i="2"/>
  <c r="M13" i="2"/>
  <c r="F29" i="2"/>
  <c r="J29" i="2"/>
  <c r="G29" i="2"/>
  <c r="K29" i="2"/>
  <c r="H29" i="2"/>
  <c r="L29" i="2"/>
  <c r="I29" i="2"/>
  <c r="M29" i="2"/>
  <c r="F12" i="2"/>
  <c r="J12" i="2"/>
  <c r="G12" i="2"/>
  <c r="K12" i="2"/>
  <c r="H12" i="2"/>
  <c r="L12" i="2"/>
  <c r="M12" i="2"/>
  <c r="I12" i="2"/>
  <c r="F35" i="2"/>
  <c r="H35" i="2"/>
  <c r="J35" i="2"/>
  <c r="K35" i="2"/>
  <c r="I35" i="2"/>
  <c r="G35" i="2"/>
  <c r="L35" i="2"/>
  <c r="M35" i="2"/>
  <c r="F21" i="2"/>
  <c r="J21" i="2"/>
  <c r="G21" i="2"/>
  <c r="K21" i="2"/>
  <c r="H21" i="2"/>
  <c r="L21" i="2"/>
  <c r="I21" i="2"/>
  <c r="M21" i="2"/>
  <c r="F18" i="2"/>
  <c r="J18" i="2"/>
  <c r="G18" i="2"/>
  <c r="K18" i="2"/>
  <c r="H18" i="2"/>
  <c r="L18" i="2"/>
  <c r="I18" i="2"/>
  <c r="M18" i="2"/>
  <c r="F15" i="2"/>
  <c r="J15" i="2"/>
  <c r="G15" i="2"/>
  <c r="K15" i="2"/>
  <c r="H15" i="2"/>
  <c r="L15" i="2"/>
  <c r="I15" i="2"/>
  <c r="M15" i="2"/>
  <c r="F31" i="2"/>
  <c r="J31" i="2"/>
  <c r="G31" i="2"/>
  <c r="K31" i="2"/>
  <c r="H31" i="2"/>
  <c r="L31" i="2"/>
  <c r="I31" i="2"/>
  <c r="M31" i="2"/>
  <c r="F24" i="2"/>
  <c r="J24" i="2"/>
  <c r="G24" i="2"/>
  <c r="K24" i="2"/>
  <c r="H24" i="2"/>
  <c r="L24" i="2"/>
  <c r="M24" i="2"/>
  <c r="I24" i="2"/>
  <c r="F17" i="2"/>
  <c r="J17" i="2"/>
  <c r="G17" i="2"/>
  <c r="K17" i="2"/>
  <c r="H17" i="2"/>
  <c r="L17" i="2"/>
  <c r="I17" i="2"/>
  <c r="M17" i="2"/>
  <c r="F33" i="2"/>
  <c r="J33" i="2"/>
  <c r="H33" i="2"/>
  <c r="L33" i="2"/>
  <c r="K33" i="2"/>
  <c r="M33" i="2"/>
  <c r="G33" i="2"/>
  <c r="I33" i="2"/>
  <c r="F10" i="2"/>
  <c r="J10" i="2"/>
  <c r="G10" i="2"/>
  <c r="K10" i="2"/>
  <c r="H10" i="2"/>
  <c r="L10" i="2"/>
  <c r="I10" i="2"/>
  <c r="M10" i="2"/>
  <c r="F6" i="2"/>
  <c r="G6" i="2"/>
  <c r="K6" i="2"/>
  <c r="H6" i="2"/>
  <c r="L6" i="2"/>
  <c r="I6" i="2"/>
  <c r="M6" i="2"/>
  <c r="J6" i="2"/>
</calcChain>
</file>

<file path=xl/sharedStrings.xml><?xml version="1.0" encoding="utf-8"?>
<sst xmlns="http://schemas.openxmlformats.org/spreadsheetml/2006/main" count="267" uniqueCount="40">
  <si>
    <t>iSight</t>
  </si>
  <si>
    <t>Processador neural</t>
  </si>
  <si>
    <t>4"</t>
  </si>
  <si>
    <t>Apple</t>
  </si>
  <si>
    <t>2MP</t>
  </si>
  <si>
    <t>Octa-Core</t>
  </si>
  <si>
    <t>6"</t>
  </si>
  <si>
    <t>Samsung</t>
  </si>
  <si>
    <t>5"</t>
  </si>
  <si>
    <t>LG</t>
  </si>
  <si>
    <t>Motorola</t>
  </si>
  <si>
    <t>Quad</t>
  </si>
  <si>
    <t>1MP</t>
  </si>
  <si>
    <t>Quad-Core</t>
  </si>
  <si>
    <t>Nota</t>
  </si>
  <si>
    <t>Preço à vista</t>
  </si>
  <si>
    <t>Resolução da câmera - Traseira</t>
  </si>
  <si>
    <t>Processador - Tipo</t>
  </si>
  <si>
    <t>Cor</t>
  </si>
  <si>
    <t>Tamanho da tela</t>
  </si>
  <si>
    <t>Memória Interna</t>
  </si>
  <si>
    <t>Marca</t>
  </si>
  <si>
    <t>Nº</t>
  </si>
  <si>
    <t>Preço</t>
  </si>
  <si>
    <t>Resolução das câmeras</t>
  </si>
  <si>
    <t>Processador</t>
  </si>
  <si>
    <t>Tela</t>
  </si>
  <si>
    <t>Capacidade</t>
  </si>
  <si>
    <t>Informações técnicas</t>
  </si>
  <si>
    <t>Variáveis tratadas (base para modelo)</t>
  </si>
  <si>
    <t>Ordem</t>
  </si>
  <si>
    <t>Variáveis tratadas (base compilada)</t>
  </si>
  <si>
    <t>&lt; 64GB</t>
  </si>
  <si>
    <t>Neutra</t>
  </si>
  <si>
    <t>Barato</t>
  </si>
  <si>
    <t>Baixa</t>
  </si>
  <si>
    <t>Alta</t>
  </si>
  <si>
    <t>64GB +</t>
  </si>
  <si>
    <t>Caro</t>
  </si>
  <si>
    <t>Diversa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</si>
</sst>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3" borderId="0" xfId="0" applyFill="1" applyAlignment="1">
      <alignment horizontal="center"/>
    </xf>
    <xf numFmtId="0" fontId="1" fillId="2" borderId="0" xfId="1" applyAlignment="1">
      <alignment vertical="center"/>
    </xf>
    <xf numFmtId="0" fontId="0" fillId="4" borderId="2" xfId="0" applyFill="1" applyBorder="1"/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right" indent="1"/>
    </xf>
    <xf numFmtId="0" fontId="2" fillId="5" borderId="0" xfId="1" applyFont="1" applyFill="1" applyBorder="1" applyAlignment="1">
      <alignment vertic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6" borderId="0" xfId="0" applyFont="1" applyFill="1" applyAlignment="1">
      <alignment horizontal="center"/>
    </xf>
    <xf numFmtId="0" fontId="4" fillId="7" borderId="0" xfId="0" applyFont="1" applyFill="1"/>
    <xf numFmtId="0" fontId="4" fillId="8" borderId="0" xfId="0" applyFont="1" applyFill="1"/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right" indent="4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5" fillId="0" borderId="1" xfId="0" applyFont="1" applyBorder="1" applyAlignment="1">
      <alignment horizontal="right" indent="1"/>
    </xf>
    <xf numFmtId="0" fontId="5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right" indent="4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7B748004-3764-4948-B50B-BCEE484D7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206376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314325</xdr:colOff>
      <xdr:row>1</xdr:row>
      <xdr:rowOff>19050</xdr:rowOff>
    </xdr:from>
    <xdr:ext cx="8782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C42A7D-FFBF-464D-8E90-C961C5013E90}"/>
            </a:ext>
          </a:extLst>
        </xdr:cNvPr>
        <xdr:cNvSpPr/>
      </xdr:nvSpPr>
      <xdr:spPr>
        <a:xfrm>
          <a:off x="2286000" y="123825"/>
          <a:ext cx="8782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B1ABFA42-2FE6-4A4D-A99A-C1AB99036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6</xdr:col>
      <xdr:colOff>314325</xdr:colOff>
      <xdr:row>1</xdr:row>
      <xdr:rowOff>19050</xdr:rowOff>
    </xdr:from>
    <xdr:ext cx="8782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62BE972-30AA-4F22-AACF-071DE12222AE}"/>
            </a:ext>
          </a:extLst>
        </xdr:cNvPr>
        <xdr:cNvSpPr/>
      </xdr:nvSpPr>
      <xdr:spPr>
        <a:xfrm>
          <a:off x="2286000" y="123825"/>
          <a:ext cx="8782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36F6-D3CC-4F7E-AA4F-E30614CD0946}">
  <dimension ref="B1:L36"/>
  <sheetViews>
    <sheetView showGridLines="0" topLeftCell="A16" zoomScaleNormal="100" workbookViewId="0">
      <selection activeCell="D7" sqref="D7:K36"/>
    </sheetView>
  </sheetViews>
  <sheetFormatPr defaultRowHeight="15" x14ac:dyDescent="0.25"/>
  <cols>
    <col min="1" max="1" width="2.140625" customWidth="1"/>
    <col min="2" max="2" width="2.28515625" customWidth="1"/>
    <col min="3" max="3" width="5.28515625" customWidth="1"/>
    <col min="4" max="4" width="19.85546875" bestFit="1" customWidth="1"/>
    <col min="5" max="5" width="16" bestFit="1" customWidth="1"/>
    <col min="6" max="6" width="6.85546875" bestFit="1" customWidth="1"/>
    <col min="7" max="7" width="15.7109375" bestFit="1" customWidth="1"/>
    <col min="8" max="8" width="9.85546875" bestFit="1" customWidth="1"/>
    <col min="9" max="9" width="18.140625" bestFit="1" customWidth="1"/>
    <col min="10" max="10" width="28.5703125" bestFit="1" customWidth="1"/>
    <col min="11" max="11" width="19.5703125" bestFit="1" customWidth="1"/>
  </cols>
  <sheetData>
    <row r="1" spans="2:12" ht="8.25" customHeight="1" x14ac:dyDescent="0.25"/>
    <row r="2" spans="2:12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8.25" customHeight="1" x14ac:dyDescent="0.25"/>
    <row r="4" spans="2:12" ht="18.75" customHeight="1" x14ac:dyDescent="0.25">
      <c r="C4" s="8" t="s">
        <v>31</v>
      </c>
      <c r="D4" s="8"/>
      <c r="E4" s="8"/>
      <c r="F4" s="8"/>
      <c r="G4" s="8"/>
      <c r="H4" s="8"/>
      <c r="I4" s="8"/>
      <c r="J4" s="8"/>
      <c r="K4" s="8"/>
    </row>
    <row r="5" spans="2:12" x14ac:dyDescent="0.25">
      <c r="C5" s="9"/>
      <c r="D5" s="10" t="s">
        <v>28</v>
      </c>
      <c r="E5" s="11" t="s">
        <v>27</v>
      </c>
      <c r="F5" s="10" t="s">
        <v>26</v>
      </c>
      <c r="G5" s="9"/>
      <c r="H5" s="11" t="s">
        <v>25</v>
      </c>
      <c r="I5" s="10" t="s">
        <v>24</v>
      </c>
      <c r="J5" s="11" t="s">
        <v>23</v>
      </c>
      <c r="K5" s="10"/>
    </row>
    <row r="6" spans="2:12" x14ac:dyDescent="0.25">
      <c r="C6" s="12" t="s">
        <v>22</v>
      </c>
      <c r="D6" s="10" t="s">
        <v>21</v>
      </c>
      <c r="E6" s="11" t="s">
        <v>20</v>
      </c>
      <c r="F6" s="13" t="s">
        <v>19</v>
      </c>
      <c r="G6" s="9" t="s">
        <v>18</v>
      </c>
      <c r="H6" s="11" t="s">
        <v>17</v>
      </c>
      <c r="I6" s="13" t="s">
        <v>16</v>
      </c>
      <c r="J6" s="14" t="s">
        <v>15</v>
      </c>
      <c r="K6" s="13" t="s">
        <v>14</v>
      </c>
    </row>
    <row r="7" spans="2:12" x14ac:dyDescent="0.25">
      <c r="C7" s="15">
        <v>1</v>
      </c>
      <c r="D7" s="16" t="s">
        <v>9</v>
      </c>
      <c r="E7" s="17" t="s">
        <v>32</v>
      </c>
      <c r="F7" s="18" t="s">
        <v>8</v>
      </c>
      <c r="G7" s="19" t="s">
        <v>33</v>
      </c>
      <c r="H7" s="20" t="s">
        <v>5</v>
      </c>
      <c r="I7" s="20" t="s">
        <v>4</v>
      </c>
      <c r="J7" s="21" t="s">
        <v>34</v>
      </c>
      <c r="K7" s="19" t="s">
        <v>35</v>
      </c>
    </row>
    <row r="8" spans="2:12" x14ac:dyDescent="0.25">
      <c r="C8" s="15">
        <v>2</v>
      </c>
      <c r="D8" s="16" t="s">
        <v>9</v>
      </c>
      <c r="E8" s="17" t="s">
        <v>32</v>
      </c>
      <c r="F8" s="18" t="s">
        <v>8</v>
      </c>
      <c r="G8" s="19" t="s">
        <v>33</v>
      </c>
      <c r="H8" s="20" t="s">
        <v>13</v>
      </c>
      <c r="I8" s="20" t="s">
        <v>12</v>
      </c>
      <c r="J8" s="21" t="s">
        <v>34</v>
      </c>
      <c r="K8" s="19" t="s">
        <v>36</v>
      </c>
    </row>
    <row r="9" spans="2:12" x14ac:dyDescent="0.25">
      <c r="C9" s="15">
        <v>3</v>
      </c>
      <c r="D9" s="16" t="s">
        <v>3</v>
      </c>
      <c r="E9" s="17" t="s">
        <v>37</v>
      </c>
      <c r="F9" s="18" t="s">
        <v>2</v>
      </c>
      <c r="G9" s="19" t="s">
        <v>33</v>
      </c>
      <c r="H9" s="20" t="s">
        <v>1</v>
      </c>
      <c r="I9" s="20" t="s">
        <v>0</v>
      </c>
      <c r="J9" s="21" t="s">
        <v>38</v>
      </c>
      <c r="K9" s="19" t="s">
        <v>36</v>
      </c>
    </row>
    <row r="10" spans="2:12" x14ac:dyDescent="0.25">
      <c r="C10" s="15">
        <v>4</v>
      </c>
      <c r="D10" s="16" t="s">
        <v>10</v>
      </c>
      <c r="E10" s="17" t="s">
        <v>32</v>
      </c>
      <c r="F10" s="18" t="s">
        <v>8</v>
      </c>
      <c r="G10" s="19" t="s">
        <v>39</v>
      </c>
      <c r="H10" s="20" t="s">
        <v>13</v>
      </c>
      <c r="I10" s="20" t="s">
        <v>12</v>
      </c>
      <c r="J10" s="21" t="s">
        <v>34</v>
      </c>
      <c r="K10" s="19" t="s">
        <v>35</v>
      </c>
    </row>
    <row r="11" spans="2:12" x14ac:dyDescent="0.25">
      <c r="C11" s="15">
        <v>5</v>
      </c>
      <c r="D11" s="16" t="s">
        <v>7</v>
      </c>
      <c r="E11" s="17" t="s">
        <v>32</v>
      </c>
      <c r="F11" s="18" t="s">
        <v>8</v>
      </c>
      <c r="G11" s="19" t="s">
        <v>33</v>
      </c>
      <c r="H11" s="20" t="s">
        <v>13</v>
      </c>
      <c r="I11" s="20" t="s">
        <v>12</v>
      </c>
      <c r="J11" s="21" t="s">
        <v>34</v>
      </c>
      <c r="K11" s="19" t="s">
        <v>35</v>
      </c>
    </row>
    <row r="12" spans="2:12" x14ac:dyDescent="0.25">
      <c r="C12" s="15">
        <v>6</v>
      </c>
      <c r="D12" s="16" t="s">
        <v>7</v>
      </c>
      <c r="E12" s="17" t="s">
        <v>32</v>
      </c>
      <c r="F12" s="18" t="s">
        <v>8</v>
      </c>
      <c r="G12" s="19" t="s">
        <v>33</v>
      </c>
      <c r="H12" s="20" t="s">
        <v>13</v>
      </c>
      <c r="I12" s="20" t="s">
        <v>12</v>
      </c>
      <c r="J12" s="21" t="s">
        <v>34</v>
      </c>
      <c r="K12" s="19" t="s">
        <v>35</v>
      </c>
    </row>
    <row r="13" spans="2:12" x14ac:dyDescent="0.25">
      <c r="C13" s="15">
        <v>7</v>
      </c>
      <c r="D13" s="16" t="s">
        <v>10</v>
      </c>
      <c r="E13" s="17" t="s">
        <v>37</v>
      </c>
      <c r="F13" s="18" t="s">
        <v>6</v>
      </c>
      <c r="G13" s="19" t="s">
        <v>39</v>
      </c>
      <c r="H13" s="20" t="s">
        <v>5</v>
      </c>
      <c r="I13" s="20" t="s">
        <v>4</v>
      </c>
      <c r="J13" s="21" t="s">
        <v>38</v>
      </c>
      <c r="K13" s="19" t="s">
        <v>36</v>
      </c>
    </row>
    <row r="14" spans="2:12" x14ac:dyDescent="0.25">
      <c r="C14" s="15">
        <v>8</v>
      </c>
      <c r="D14" s="16" t="s">
        <v>10</v>
      </c>
      <c r="E14" s="17" t="s">
        <v>32</v>
      </c>
      <c r="F14" s="18" t="s">
        <v>8</v>
      </c>
      <c r="G14" s="19" t="s">
        <v>39</v>
      </c>
      <c r="H14" s="20" t="s">
        <v>5</v>
      </c>
      <c r="I14" s="20" t="s">
        <v>4</v>
      </c>
      <c r="J14" s="21" t="s">
        <v>34</v>
      </c>
      <c r="K14" s="19" t="s">
        <v>36</v>
      </c>
    </row>
    <row r="15" spans="2:12" x14ac:dyDescent="0.25">
      <c r="C15" s="15">
        <v>9</v>
      </c>
      <c r="D15" s="16" t="s">
        <v>10</v>
      </c>
      <c r="E15" s="17" t="s">
        <v>32</v>
      </c>
      <c r="F15" s="18" t="s">
        <v>8</v>
      </c>
      <c r="G15" s="19" t="s">
        <v>39</v>
      </c>
      <c r="H15" s="20" t="s">
        <v>5</v>
      </c>
      <c r="I15" s="20" t="s">
        <v>4</v>
      </c>
      <c r="J15" s="21" t="s">
        <v>34</v>
      </c>
      <c r="K15" s="19" t="s">
        <v>35</v>
      </c>
    </row>
    <row r="16" spans="2:12" x14ac:dyDescent="0.25">
      <c r="C16" s="15">
        <v>10</v>
      </c>
      <c r="D16" s="16" t="s">
        <v>7</v>
      </c>
      <c r="E16" s="17" t="s">
        <v>37</v>
      </c>
      <c r="F16" s="18" t="s">
        <v>6</v>
      </c>
      <c r="G16" s="19" t="s">
        <v>33</v>
      </c>
      <c r="H16" s="20" t="s">
        <v>5</v>
      </c>
      <c r="I16" s="20" t="s">
        <v>4</v>
      </c>
      <c r="J16" s="21" t="s">
        <v>38</v>
      </c>
      <c r="K16" s="19" t="s">
        <v>35</v>
      </c>
    </row>
    <row r="17" spans="3:11" x14ac:dyDescent="0.25">
      <c r="C17" s="15">
        <v>11</v>
      </c>
      <c r="D17" s="16" t="s">
        <v>7</v>
      </c>
      <c r="E17" s="17" t="s">
        <v>37</v>
      </c>
      <c r="F17" s="18" t="s">
        <v>6</v>
      </c>
      <c r="G17" s="19" t="s">
        <v>39</v>
      </c>
      <c r="H17" s="20" t="s">
        <v>5</v>
      </c>
      <c r="I17" s="20" t="s">
        <v>4</v>
      </c>
      <c r="J17" s="21" t="s">
        <v>38</v>
      </c>
      <c r="K17" s="19" t="s">
        <v>36</v>
      </c>
    </row>
    <row r="18" spans="3:11" x14ac:dyDescent="0.25">
      <c r="C18" s="15">
        <v>12</v>
      </c>
      <c r="D18" s="16" t="s">
        <v>7</v>
      </c>
      <c r="E18" s="17" t="s">
        <v>37</v>
      </c>
      <c r="F18" s="18" t="s">
        <v>6</v>
      </c>
      <c r="G18" s="19" t="s">
        <v>33</v>
      </c>
      <c r="H18" s="20" t="s">
        <v>5</v>
      </c>
      <c r="I18" s="20" t="s">
        <v>4</v>
      </c>
      <c r="J18" s="21" t="s">
        <v>38</v>
      </c>
      <c r="K18" s="19" t="s">
        <v>36</v>
      </c>
    </row>
    <row r="19" spans="3:11" x14ac:dyDescent="0.25">
      <c r="C19" s="15">
        <v>13</v>
      </c>
      <c r="D19" s="16" t="s">
        <v>7</v>
      </c>
      <c r="E19" s="17" t="s">
        <v>32</v>
      </c>
      <c r="F19" s="18" t="s">
        <v>6</v>
      </c>
      <c r="G19" s="19" t="s">
        <v>39</v>
      </c>
      <c r="H19" s="20" t="s">
        <v>5</v>
      </c>
      <c r="I19" s="20" t="s">
        <v>4</v>
      </c>
      <c r="J19" s="21" t="s">
        <v>34</v>
      </c>
      <c r="K19" s="19" t="s">
        <v>35</v>
      </c>
    </row>
    <row r="20" spans="3:11" x14ac:dyDescent="0.25">
      <c r="C20" s="15">
        <v>14</v>
      </c>
      <c r="D20" s="16" t="s">
        <v>7</v>
      </c>
      <c r="E20" s="17" t="s">
        <v>32</v>
      </c>
      <c r="F20" s="18" t="s">
        <v>6</v>
      </c>
      <c r="G20" s="19" t="s">
        <v>39</v>
      </c>
      <c r="H20" s="20" t="s">
        <v>5</v>
      </c>
      <c r="I20" s="20" t="s">
        <v>4</v>
      </c>
      <c r="J20" s="21" t="s">
        <v>34</v>
      </c>
      <c r="K20" s="19" t="s">
        <v>35</v>
      </c>
    </row>
    <row r="21" spans="3:11" x14ac:dyDescent="0.25">
      <c r="C21" s="15">
        <v>15</v>
      </c>
      <c r="D21" s="16" t="s">
        <v>7</v>
      </c>
      <c r="E21" s="17" t="s">
        <v>32</v>
      </c>
      <c r="F21" s="18" t="s">
        <v>6</v>
      </c>
      <c r="G21" s="19" t="s">
        <v>39</v>
      </c>
      <c r="H21" s="20" t="s">
        <v>5</v>
      </c>
      <c r="I21" s="20" t="s">
        <v>4</v>
      </c>
      <c r="J21" s="21" t="s">
        <v>34</v>
      </c>
      <c r="K21" s="19" t="s">
        <v>36</v>
      </c>
    </row>
    <row r="22" spans="3:11" x14ac:dyDescent="0.25">
      <c r="C22" s="15">
        <v>16</v>
      </c>
      <c r="D22" s="16" t="s">
        <v>10</v>
      </c>
      <c r="E22" s="17" t="s">
        <v>32</v>
      </c>
      <c r="F22" s="18" t="s">
        <v>8</v>
      </c>
      <c r="G22" s="19" t="s">
        <v>39</v>
      </c>
      <c r="H22" s="20" t="s">
        <v>5</v>
      </c>
      <c r="I22" s="20" t="s">
        <v>4</v>
      </c>
      <c r="J22" s="21" t="s">
        <v>34</v>
      </c>
      <c r="K22" s="19" t="s">
        <v>35</v>
      </c>
    </row>
    <row r="23" spans="3:11" x14ac:dyDescent="0.25">
      <c r="C23" s="15">
        <v>17</v>
      </c>
      <c r="D23" s="16" t="s">
        <v>10</v>
      </c>
      <c r="E23" s="17" t="s">
        <v>37</v>
      </c>
      <c r="F23" s="18" t="s">
        <v>6</v>
      </c>
      <c r="G23" s="19" t="s">
        <v>33</v>
      </c>
      <c r="H23" s="20" t="s">
        <v>5</v>
      </c>
      <c r="I23" s="20" t="s">
        <v>11</v>
      </c>
      <c r="J23" s="21" t="s">
        <v>38</v>
      </c>
      <c r="K23" s="19" t="s">
        <v>36</v>
      </c>
    </row>
    <row r="24" spans="3:11" x14ac:dyDescent="0.25">
      <c r="C24" s="15">
        <v>18</v>
      </c>
      <c r="D24" s="16" t="s">
        <v>10</v>
      </c>
      <c r="E24" s="17" t="s">
        <v>37</v>
      </c>
      <c r="F24" s="18" t="s">
        <v>6</v>
      </c>
      <c r="G24" s="19" t="s">
        <v>39</v>
      </c>
      <c r="H24" s="20" t="s">
        <v>5</v>
      </c>
      <c r="I24" s="20" t="s">
        <v>11</v>
      </c>
      <c r="J24" s="21" t="s">
        <v>38</v>
      </c>
      <c r="K24" s="19" t="s">
        <v>35</v>
      </c>
    </row>
    <row r="25" spans="3:11" x14ac:dyDescent="0.25">
      <c r="C25" s="15">
        <v>19</v>
      </c>
      <c r="D25" s="16" t="s">
        <v>10</v>
      </c>
      <c r="E25" s="17" t="s">
        <v>37</v>
      </c>
      <c r="F25" s="18" t="s">
        <v>6</v>
      </c>
      <c r="G25" s="19" t="s">
        <v>33</v>
      </c>
      <c r="H25" s="20" t="s">
        <v>5</v>
      </c>
      <c r="I25" s="20" t="s">
        <v>11</v>
      </c>
      <c r="J25" s="21" t="s">
        <v>38</v>
      </c>
      <c r="K25" s="19" t="s">
        <v>35</v>
      </c>
    </row>
    <row r="26" spans="3:11" x14ac:dyDescent="0.25">
      <c r="C26" s="15">
        <v>20</v>
      </c>
      <c r="D26" s="16" t="s">
        <v>7</v>
      </c>
      <c r="E26" s="17" t="s">
        <v>37</v>
      </c>
      <c r="F26" s="18" t="s">
        <v>6</v>
      </c>
      <c r="G26" s="19" t="s">
        <v>39</v>
      </c>
      <c r="H26" s="20" t="s">
        <v>5</v>
      </c>
      <c r="I26" s="20" t="s">
        <v>11</v>
      </c>
      <c r="J26" s="21" t="s">
        <v>38</v>
      </c>
      <c r="K26" s="19" t="s">
        <v>35</v>
      </c>
    </row>
    <row r="27" spans="3:11" x14ac:dyDescent="0.25">
      <c r="C27" s="15">
        <v>21</v>
      </c>
      <c r="D27" s="16" t="s">
        <v>10</v>
      </c>
      <c r="E27" s="17" t="s">
        <v>32</v>
      </c>
      <c r="F27" s="18" t="s">
        <v>6</v>
      </c>
      <c r="G27" s="19" t="s">
        <v>39</v>
      </c>
      <c r="H27" s="20" t="s">
        <v>5</v>
      </c>
      <c r="I27" s="20" t="s">
        <v>11</v>
      </c>
      <c r="J27" s="21" t="s">
        <v>38</v>
      </c>
      <c r="K27" s="19" t="s">
        <v>35</v>
      </c>
    </row>
    <row r="28" spans="3:11" x14ac:dyDescent="0.25">
      <c r="C28" s="15">
        <v>22</v>
      </c>
      <c r="D28" s="16" t="s">
        <v>9</v>
      </c>
      <c r="E28" s="17" t="s">
        <v>32</v>
      </c>
      <c r="F28" s="18" t="s">
        <v>8</v>
      </c>
      <c r="G28" s="19" t="s">
        <v>39</v>
      </c>
      <c r="H28" s="20" t="s">
        <v>5</v>
      </c>
      <c r="I28" s="20" t="s">
        <v>4</v>
      </c>
      <c r="J28" s="21" t="s">
        <v>34</v>
      </c>
      <c r="K28" s="19" t="s">
        <v>35</v>
      </c>
    </row>
    <row r="29" spans="3:11" x14ac:dyDescent="0.25">
      <c r="C29" s="15">
        <v>23</v>
      </c>
      <c r="D29" s="16" t="s">
        <v>7</v>
      </c>
      <c r="E29" s="17" t="s">
        <v>32</v>
      </c>
      <c r="F29" s="18" t="s">
        <v>6</v>
      </c>
      <c r="G29" s="19" t="s">
        <v>33</v>
      </c>
      <c r="H29" s="20" t="s">
        <v>5</v>
      </c>
      <c r="I29" s="20" t="s">
        <v>11</v>
      </c>
      <c r="J29" s="21" t="s">
        <v>34</v>
      </c>
      <c r="K29" s="19" t="s">
        <v>36</v>
      </c>
    </row>
    <row r="30" spans="3:11" x14ac:dyDescent="0.25">
      <c r="C30" s="15">
        <v>24</v>
      </c>
      <c r="D30" s="16" t="s">
        <v>7</v>
      </c>
      <c r="E30" s="17" t="s">
        <v>37</v>
      </c>
      <c r="F30" s="18" t="s">
        <v>6</v>
      </c>
      <c r="G30" s="19" t="s">
        <v>33</v>
      </c>
      <c r="H30" s="20" t="s">
        <v>5</v>
      </c>
      <c r="I30" s="20" t="s">
        <v>11</v>
      </c>
      <c r="J30" s="21" t="s">
        <v>38</v>
      </c>
      <c r="K30" s="19" t="s">
        <v>36</v>
      </c>
    </row>
    <row r="31" spans="3:11" x14ac:dyDescent="0.25">
      <c r="C31" s="15">
        <v>25</v>
      </c>
      <c r="D31" s="16" t="s">
        <v>7</v>
      </c>
      <c r="E31" s="17" t="s">
        <v>37</v>
      </c>
      <c r="F31" s="18" t="s">
        <v>6</v>
      </c>
      <c r="G31" s="19" t="s">
        <v>39</v>
      </c>
      <c r="H31" s="20" t="s">
        <v>5</v>
      </c>
      <c r="I31" s="20" t="s">
        <v>11</v>
      </c>
      <c r="J31" s="21" t="s">
        <v>38</v>
      </c>
      <c r="K31" s="19" t="s">
        <v>36</v>
      </c>
    </row>
    <row r="32" spans="3:11" x14ac:dyDescent="0.25">
      <c r="C32" s="15">
        <v>26</v>
      </c>
      <c r="D32" s="16" t="s">
        <v>7</v>
      </c>
      <c r="E32" s="17" t="s">
        <v>37</v>
      </c>
      <c r="F32" s="18" t="s">
        <v>6</v>
      </c>
      <c r="G32" s="19" t="s">
        <v>39</v>
      </c>
      <c r="H32" s="20" t="s">
        <v>5</v>
      </c>
      <c r="I32" s="20" t="s">
        <v>11</v>
      </c>
      <c r="J32" s="19" t="s">
        <v>38</v>
      </c>
      <c r="K32" s="19" t="s">
        <v>36</v>
      </c>
    </row>
    <row r="33" spans="3:11" x14ac:dyDescent="0.25">
      <c r="C33" s="15">
        <v>27</v>
      </c>
      <c r="D33" s="16" t="s">
        <v>10</v>
      </c>
      <c r="E33" s="17" t="s">
        <v>32</v>
      </c>
      <c r="F33" s="18" t="s">
        <v>8</v>
      </c>
      <c r="G33" s="19" t="s">
        <v>39</v>
      </c>
      <c r="H33" s="20" t="s">
        <v>5</v>
      </c>
      <c r="I33" s="20" t="s">
        <v>4</v>
      </c>
      <c r="J33" s="19" t="s">
        <v>34</v>
      </c>
      <c r="K33" s="19" t="s">
        <v>36</v>
      </c>
    </row>
    <row r="34" spans="3:11" x14ac:dyDescent="0.25">
      <c r="C34" s="15">
        <v>28</v>
      </c>
      <c r="D34" s="16" t="s">
        <v>9</v>
      </c>
      <c r="E34" s="17" t="s">
        <v>32</v>
      </c>
      <c r="F34" s="18" t="s">
        <v>8</v>
      </c>
      <c r="G34" s="19" t="s">
        <v>33</v>
      </c>
      <c r="H34" s="20" t="s">
        <v>5</v>
      </c>
      <c r="I34" s="20" t="s">
        <v>4</v>
      </c>
      <c r="J34" s="19" t="s">
        <v>34</v>
      </c>
      <c r="K34" s="19" t="s">
        <v>36</v>
      </c>
    </row>
    <row r="35" spans="3:11" x14ac:dyDescent="0.25">
      <c r="C35" s="15">
        <v>29</v>
      </c>
      <c r="D35" s="16" t="s">
        <v>7</v>
      </c>
      <c r="E35" s="17" t="s">
        <v>32</v>
      </c>
      <c r="F35" s="18" t="s">
        <v>6</v>
      </c>
      <c r="G35" s="19" t="s">
        <v>33</v>
      </c>
      <c r="H35" s="20" t="s">
        <v>5</v>
      </c>
      <c r="I35" s="20" t="s">
        <v>4</v>
      </c>
      <c r="J35" s="19" t="s">
        <v>34</v>
      </c>
      <c r="K35" s="19" t="s">
        <v>36</v>
      </c>
    </row>
    <row r="36" spans="3:11" ht="15.75" thickBot="1" x14ac:dyDescent="0.3">
      <c r="C36" s="22">
        <v>30</v>
      </c>
      <c r="D36" s="23" t="s">
        <v>3</v>
      </c>
      <c r="E36" s="24" t="s">
        <v>37</v>
      </c>
      <c r="F36" s="25" t="s">
        <v>2</v>
      </c>
      <c r="G36" s="26" t="s">
        <v>39</v>
      </c>
      <c r="H36" s="27" t="s">
        <v>1</v>
      </c>
      <c r="I36" s="27" t="s">
        <v>0</v>
      </c>
      <c r="J36" s="26" t="s">
        <v>38</v>
      </c>
      <c r="K36" s="26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E43-8E28-4AD2-9709-895ED5F1A5CD}">
  <dimension ref="B1:N35"/>
  <sheetViews>
    <sheetView showGridLines="0" tabSelected="1" topLeftCell="A5" zoomScaleNormal="100" workbookViewId="0">
      <selection activeCell="F6" sqref="F6:M20"/>
    </sheetView>
  </sheetViews>
  <sheetFormatPr defaultRowHeight="15" x14ac:dyDescent="0.25"/>
  <cols>
    <col min="1" max="1" width="2.140625" customWidth="1"/>
    <col min="2" max="2" width="3" bestFit="1" customWidth="1"/>
    <col min="3" max="3" width="2.28515625" customWidth="1"/>
    <col min="4" max="5" width="10.28515625" customWidth="1"/>
    <col min="6" max="6" width="10.42578125" bestFit="1" customWidth="1"/>
    <col min="7" max="7" width="16" bestFit="1" customWidth="1"/>
    <col min="8" max="8" width="15.7109375" bestFit="1" customWidth="1"/>
    <col min="9" max="9" width="8.85546875" bestFit="1" customWidth="1"/>
    <col min="10" max="10" width="19.42578125" bestFit="1" customWidth="1"/>
    <col min="11" max="11" width="28.5703125" bestFit="1" customWidth="1"/>
    <col min="12" max="12" width="12" bestFit="1" customWidth="1"/>
    <col min="13" max="13" width="7" bestFit="1" customWidth="1"/>
  </cols>
  <sheetData>
    <row r="1" spans="2:14" ht="8.25" customHeight="1" x14ac:dyDescent="0.25"/>
    <row r="2" spans="2:14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8.25" customHeight="1" x14ac:dyDescent="0.25"/>
    <row r="4" spans="2:14" ht="18.75" customHeight="1" x14ac:dyDescent="0.25">
      <c r="D4" s="4" t="s">
        <v>29</v>
      </c>
      <c r="E4" s="4"/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</row>
    <row r="5" spans="2:14" x14ac:dyDescent="0.25">
      <c r="D5" s="3" t="s">
        <v>22</v>
      </c>
      <c r="E5" s="3" t="s">
        <v>30</v>
      </c>
      <c r="F5" s="10" t="s">
        <v>21</v>
      </c>
      <c r="G5" s="11" t="s">
        <v>20</v>
      </c>
      <c r="H5" s="13" t="s">
        <v>19</v>
      </c>
      <c r="I5" s="9" t="s">
        <v>18</v>
      </c>
      <c r="J5" s="11" t="s">
        <v>17</v>
      </c>
      <c r="K5" s="13" t="s">
        <v>16</v>
      </c>
      <c r="L5" s="14" t="s">
        <v>15</v>
      </c>
      <c r="M5" s="13" t="s">
        <v>14</v>
      </c>
    </row>
    <row r="6" spans="2:14" x14ac:dyDescent="0.25">
      <c r="B6">
        <v>1</v>
      </c>
      <c r="D6" s="7">
        <f ca="1">RAND()</f>
        <v>0.57304114915281268</v>
      </c>
      <c r="E6" s="2">
        <f ca="1">_xlfn.RANK.EQ(D6,$D$6:$D$35,1)</f>
        <v>17</v>
      </c>
      <c r="F6" s="1" t="str">
        <f ca="1">VLOOKUP($E6,'Base formatada'!$C$6:$K$36,Amostras!F$4,FALSE)</f>
        <v>Motorola</v>
      </c>
      <c r="G6" s="1" t="str">
        <f ca="1">VLOOKUP($E6,'Base formatada'!$C$6:$K$36,Amostras!G$4,FALSE)</f>
        <v>64GB +</v>
      </c>
      <c r="H6" s="1" t="str">
        <f ca="1">VLOOKUP($E6,'Base formatada'!$C$6:$K$36,Amostras!H$4,FALSE)</f>
        <v>6"</v>
      </c>
      <c r="I6" s="1" t="str">
        <f ca="1">VLOOKUP($E6,'Base formatada'!$C$6:$K$36,Amostras!I$4,FALSE)</f>
        <v>Neutra</v>
      </c>
      <c r="J6" s="1" t="str">
        <f ca="1">VLOOKUP($E6,'Base formatada'!$C$6:$K$36,Amostras!J$4,FALSE)</f>
        <v>Octa-Core</v>
      </c>
      <c r="K6" s="1" t="str">
        <f ca="1">VLOOKUP($E6,'Base formatada'!$C$6:$K$36,Amostras!K$4,FALSE)</f>
        <v>Quad</v>
      </c>
      <c r="L6" s="1" t="str">
        <f ca="1">VLOOKUP($E6,'Base formatada'!$C$6:$K$36,Amostras!L$4,FALSE)</f>
        <v>Caro</v>
      </c>
      <c r="M6" s="1" t="str">
        <f ca="1">VLOOKUP($E6,'Base formatada'!$C$6:$K$36,Amostras!M$4,FALSE)</f>
        <v>Alta</v>
      </c>
    </row>
    <row r="7" spans="2:14" x14ac:dyDescent="0.25">
      <c r="B7">
        <v>2</v>
      </c>
      <c r="D7" s="7">
        <f t="shared" ref="D7:D35" ca="1" si="0">RAND()</f>
        <v>0.78221218205498322</v>
      </c>
      <c r="E7" s="2">
        <f t="shared" ref="E7:E35" ca="1" si="1">_xlfn.RANK.EQ(D7,$D$6:$D$35,1)</f>
        <v>22</v>
      </c>
      <c r="F7" s="1" t="str">
        <f ca="1">VLOOKUP($E7,'Base formatada'!$C$6:$K$36,Amostras!F$4,FALSE)</f>
        <v>LG</v>
      </c>
      <c r="G7" s="1" t="str">
        <f ca="1">VLOOKUP($E7,'Base formatada'!$C$6:$K$36,Amostras!G$4,FALSE)</f>
        <v>&lt; 64GB</v>
      </c>
      <c r="H7" s="1" t="str">
        <f ca="1">VLOOKUP($E7,'Base formatada'!$C$6:$K$36,Amostras!H$4,FALSE)</f>
        <v>5"</v>
      </c>
      <c r="I7" s="1" t="str">
        <f ca="1">VLOOKUP($E7,'Base formatada'!$C$6:$K$36,Amostras!I$4,FALSE)</f>
        <v>Diversa</v>
      </c>
      <c r="J7" s="1" t="str">
        <f ca="1">VLOOKUP($E7,'Base formatada'!$C$6:$K$36,Amostras!J$4,FALSE)</f>
        <v>Octa-Core</v>
      </c>
      <c r="K7" s="1" t="str">
        <f ca="1">VLOOKUP($E7,'Base formatada'!$C$6:$K$36,Amostras!K$4,FALSE)</f>
        <v>2MP</v>
      </c>
      <c r="L7" s="1" t="str">
        <f ca="1">VLOOKUP($E7,'Base formatada'!$C$6:$K$36,Amostras!L$4,FALSE)</f>
        <v>Barato</v>
      </c>
      <c r="M7" s="1" t="str">
        <f ca="1">VLOOKUP($E7,'Base formatada'!$C$6:$K$36,Amostras!M$4,FALSE)</f>
        <v>Baixa</v>
      </c>
    </row>
    <row r="8" spans="2:14" x14ac:dyDescent="0.25">
      <c r="B8">
        <v>3</v>
      </c>
      <c r="D8" s="7">
        <f t="shared" ca="1" si="0"/>
        <v>0.44056982482950502</v>
      </c>
      <c r="E8" s="2">
        <f t="shared" ca="1" si="1"/>
        <v>14</v>
      </c>
      <c r="F8" s="1" t="str">
        <f ca="1">VLOOKUP($E8,'Base formatada'!$C$6:$K$36,Amostras!F$4,FALSE)</f>
        <v>Samsung</v>
      </c>
      <c r="G8" s="1" t="str">
        <f ca="1">VLOOKUP($E8,'Base formatada'!$C$6:$K$36,Amostras!G$4,FALSE)</f>
        <v>&lt; 64GB</v>
      </c>
      <c r="H8" s="1" t="str">
        <f ca="1">VLOOKUP($E8,'Base formatada'!$C$6:$K$36,Amostras!H$4,FALSE)</f>
        <v>6"</v>
      </c>
      <c r="I8" s="1" t="str">
        <f ca="1">VLOOKUP($E8,'Base formatada'!$C$6:$K$36,Amostras!I$4,FALSE)</f>
        <v>Diversa</v>
      </c>
      <c r="J8" s="1" t="str">
        <f ca="1">VLOOKUP($E8,'Base formatada'!$C$6:$K$36,Amostras!J$4,FALSE)</f>
        <v>Octa-Core</v>
      </c>
      <c r="K8" s="1" t="str">
        <f ca="1">VLOOKUP($E8,'Base formatada'!$C$6:$K$36,Amostras!K$4,FALSE)</f>
        <v>2MP</v>
      </c>
      <c r="L8" s="1" t="str">
        <f ca="1">VLOOKUP($E8,'Base formatada'!$C$6:$K$36,Amostras!L$4,FALSE)</f>
        <v>Barato</v>
      </c>
      <c r="M8" s="1" t="str">
        <f ca="1">VLOOKUP($E8,'Base formatada'!$C$6:$K$36,Amostras!M$4,FALSE)</f>
        <v>Baixa</v>
      </c>
    </row>
    <row r="9" spans="2:14" x14ac:dyDescent="0.25">
      <c r="B9">
        <v>4</v>
      </c>
      <c r="D9" s="7">
        <f t="shared" ca="1" si="0"/>
        <v>0.25848236387911816</v>
      </c>
      <c r="E9" s="2">
        <f t="shared" ca="1" si="1"/>
        <v>9</v>
      </c>
      <c r="F9" s="1" t="str">
        <f ca="1">VLOOKUP($E9,'Base formatada'!$C$6:$K$36,Amostras!F$4,FALSE)</f>
        <v>Motorola</v>
      </c>
      <c r="G9" s="1" t="str">
        <f ca="1">VLOOKUP($E9,'Base formatada'!$C$6:$K$36,Amostras!G$4,FALSE)</f>
        <v>&lt; 64GB</v>
      </c>
      <c r="H9" s="1" t="str">
        <f ca="1">VLOOKUP($E9,'Base formatada'!$C$6:$K$36,Amostras!H$4,FALSE)</f>
        <v>5"</v>
      </c>
      <c r="I9" s="1" t="str">
        <f ca="1">VLOOKUP($E9,'Base formatada'!$C$6:$K$36,Amostras!I$4,FALSE)</f>
        <v>Diversa</v>
      </c>
      <c r="J9" s="1" t="str">
        <f ca="1">VLOOKUP($E9,'Base formatada'!$C$6:$K$36,Amostras!J$4,FALSE)</f>
        <v>Octa-Core</v>
      </c>
      <c r="K9" s="1" t="str">
        <f ca="1">VLOOKUP($E9,'Base formatada'!$C$6:$K$36,Amostras!K$4,FALSE)</f>
        <v>2MP</v>
      </c>
      <c r="L9" s="1" t="str">
        <f ca="1">VLOOKUP($E9,'Base formatada'!$C$6:$K$36,Amostras!L$4,FALSE)</f>
        <v>Barato</v>
      </c>
      <c r="M9" s="1" t="str">
        <f ca="1">VLOOKUP($E9,'Base formatada'!$C$6:$K$36,Amostras!M$4,FALSE)</f>
        <v>Baixa</v>
      </c>
    </row>
    <row r="10" spans="2:14" x14ac:dyDescent="0.25">
      <c r="B10">
        <v>5</v>
      </c>
      <c r="D10" s="7">
        <f t="shared" ca="1" si="0"/>
        <v>0.25537789547017464</v>
      </c>
      <c r="E10" s="2">
        <f t="shared" ca="1" si="1"/>
        <v>8</v>
      </c>
      <c r="F10" s="1" t="str">
        <f ca="1">VLOOKUP($E10,'Base formatada'!$C$6:$K$36,Amostras!F$4,FALSE)</f>
        <v>Motorola</v>
      </c>
      <c r="G10" s="1" t="str">
        <f ca="1">VLOOKUP($E10,'Base formatada'!$C$6:$K$36,Amostras!G$4,FALSE)</f>
        <v>&lt; 64GB</v>
      </c>
      <c r="H10" s="1" t="str">
        <f ca="1">VLOOKUP($E10,'Base formatada'!$C$6:$K$36,Amostras!H$4,FALSE)</f>
        <v>5"</v>
      </c>
      <c r="I10" s="1" t="str">
        <f ca="1">VLOOKUP($E10,'Base formatada'!$C$6:$K$36,Amostras!I$4,FALSE)</f>
        <v>Diversa</v>
      </c>
      <c r="J10" s="1" t="str">
        <f ca="1">VLOOKUP($E10,'Base formatada'!$C$6:$K$36,Amostras!J$4,FALSE)</f>
        <v>Octa-Core</v>
      </c>
      <c r="K10" s="1" t="str">
        <f ca="1">VLOOKUP($E10,'Base formatada'!$C$6:$K$36,Amostras!K$4,FALSE)</f>
        <v>2MP</v>
      </c>
      <c r="L10" s="1" t="str">
        <f ca="1">VLOOKUP($E10,'Base formatada'!$C$6:$K$36,Amostras!L$4,FALSE)</f>
        <v>Barato</v>
      </c>
      <c r="M10" s="1" t="str">
        <f ca="1">VLOOKUP($E10,'Base formatada'!$C$6:$K$36,Amostras!M$4,FALSE)</f>
        <v>Alta</v>
      </c>
    </row>
    <row r="11" spans="2:14" x14ac:dyDescent="0.25">
      <c r="B11">
        <v>6</v>
      </c>
      <c r="D11" s="7">
        <f t="shared" ca="1" si="0"/>
        <v>0.80507904858420765</v>
      </c>
      <c r="E11" s="2">
        <f t="shared" ca="1" si="1"/>
        <v>25</v>
      </c>
      <c r="F11" s="1" t="str">
        <f ca="1">VLOOKUP($E11,'Base formatada'!$C$6:$K$36,Amostras!F$4,FALSE)</f>
        <v>Samsung</v>
      </c>
      <c r="G11" s="1" t="str">
        <f ca="1">VLOOKUP($E11,'Base formatada'!$C$6:$K$36,Amostras!G$4,FALSE)</f>
        <v>64GB +</v>
      </c>
      <c r="H11" s="1" t="str">
        <f ca="1">VLOOKUP($E11,'Base formatada'!$C$6:$K$36,Amostras!H$4,FALSE)</f>
        <v>6"</v>
      </c>
      <c r="I11" s="1" t="str">
        <f ca="1">VLOOKUP($E11,'Base formatada'!$C$6:$K$36,Amostras!I$4,FALSE)</f>
        <v>Diversa</v>
      </c>
      <c r="J11" s="1" t="str">
        <f ca="1">VLOOKUP($E11,'Base formatada'!$C$6:$K$36,Amostras!J$4,FALSE)</f>
        <v>Octa-Core</v>
      </c>
      <c r="K11" s="1" t="str">
        <f ca="1">VLOOKUP($E11,'Base formatada'!$C$6:$K$36,Amostras!K$4,FALSE)</f>
        <v>Quad</v>
      </c>
      <c r="L11" s="1" t="str">
        <f ca="1">VLOOKUP($E11,'Base formatada'!$C$6:$K$36,Amostras!L$4,FALSE)</f>
        <v>Caro</v>
      </c>
      <c r="M11" s="1" t="str">
        <f ca="1">VLOOKUP($E11,'Base formatada'!$C$6:$K$36,Amostras!M$4,FALSE)</f>
        <v>Alta</v>
      </c>
    </row>
    <row r="12" spans="2:14" x14ac:dyDescent="0.25">
      <c r="B12">
        <v>7</v>
      </c>
      <c r="D12" s="7">
        <f t="shared" ca="1" si="0"/>
        <v>2.0275253099065194E-2</v>
      </c>
      <c r="E12" s="2">
        <f t="shared" ca="1" si="1"/>
        <v>1</v>
      </c>
      <c r="F12" s="1" t="str">
        <f ca="1">VLOOKUP($E12,'Base formatada'!$C$6:$K$36,Amostras!F$4,FALSE)</f>
        <v>LG</v>
      </c>
      <c r="G12" s="1" t="str">
        <f ca="1">VLOOKUP($E12,'Base formatada'!$C$6:$K$36,Amostras!G$4,FALSE)</f>
        <v>&lt; 64GB</v>
      </c>
      <c r="H12" s="1" t="str">
        <f ca="1">VLOOKUP($E12,'Base formatada'!$C$6:$K$36,Amostras!H$4,FALSE)</f>
        <v>5"</v>
      </c>
      <c r="I12" s="1" t="str">
        <f ca="1">VLOOKUP($E12,'Base formatada'!$C$6:$K$36,Amostras!I$4,FALSE)</f>
        <v>Neutra</v>
      </c>
      <c r="J12" s="1" t="str">
        <f ca="1">VLOOKUP($E12,'Base formatada'!$C$6:$K$36,Amostras!J$4,FALSE)</f>
        <v>Octa-Core</v>
      </c>
      <c r="K12" s="1" t="str">
        <f ca="1">VLOOKUP($E12,'Base formatada'!$C$6:$K$36,Amostras!K$4,FALSE)</f>
        <v>2MP</v>
      </c>
      <c r="L12" s="1" t="str">
        <f ca="1">VLOOKUP($E12,'Base formatada'!$C$6:$K$36,Amostras!L$4,FALSE)</f>
        <v>Barato</v>
      </c>
      <c r="M12" s="1" t="str">
        <f ca="1">VLOOKUP($E12,'Base formatada'!$C$6:$K$36,Amostras!M$4,FALSE)</f>
        <v>Baixa</v>
      </c>
    </row>
    <row r="13" spans="2:14" x14ac:dyDescent="0.25">
      <c r="B13">
        <v>8</v>
      </c>
      <c r="D13" s="7">
        <f t="shared" ca="1" si="0"/>
        <v>0.18933024790912101</v>
      </c>
      <c r="E13" s="2">
        <f t="shared" ca="1" si="1"/>
        <v>5</v>
      </c>
      <c r="F13" s="1" t="str">
        <f ca="1">VLOOKUP($E13,'Base formatada'!$C$6:$K$36,Amostras!F$4,FALSE)</f>
        <v>Samsung</v>
      </c>
      <c r="G13" s="1" t="str">
        <f ca="1">VLOOKUP($E13,'Base formatada'!$C$6:$K$36,Amostras!G$4,FALSE)</f>
        <v>&lt; 64GB</v>
      </c>
      <c r="H13" s="1" t="str">
        <f ca="1">VLOOKUP($E13,'Base formatada'!$C$6:$K$36,Amostras!H$4,FALSE)</f>
        <v>5"</v>
      </c>
      <c r="I13" s="1" t="str">
        <f ca="1">VLOOKUP($E13,'Base formatada'!$C$6:$K$36,Amostras!I$4,FALSE)</f>
        <v>Neutra</v>
      </c>
      <c r="J13" s="1" t="str">
        <f ca="1">VLOOKUP($E13,'Base formatada'!$C$6:$K$36,Amostras!J$4,FALSE)</f>
        <v>Quad-Core</v>
      </c>
      <c r="K13" s="1" t="str">
        <f ca="1">VLOOKUP($E13,'Base formatada'!$C$6:$K$36,Amostras!K$4,FALSE)</f>
        <v>1MP</v>
      </c>
      <c r="L13" s="1" t="str">
        <f ca="1">VLOOKUP($E13,'Base formatada'!$C$6:$K$36,Amostras!L$4,FALSE)</f>
        <v>Barato</v>
      </c>
      <c r="M13" s="1" t="str">
        <f ca="1">VLOOKUP($E13,'Base formatada'!$C$6:$K$36,Amostras!M$4,FALSE)</f>
        <v>Baixa</v>
      </c>
    </row>
    <row r="14" spans="2:14" x14ac:dyDescent="0.25">
      <c r="B14">
        <v>9</v>
      </c>
      <c r="D14" s="7">
        <f t="shared" ca="1" si="0"/>
        <v>0.53127322441781544</v>
      </c>
      <c r="E14" s="2">
        <f t="shared" ca="1" si="1"/>
        <v>15</v>
      </c>
      <c r="F14" s="1" t="str">
        <f ca="1">VLOOKUP($E14,'Base formatada'!$C$6:$K$36,Amostras!F$4,FALSE)</f>
        <v>Samsung</v>
      </c>
      <c r="G14" s="1" t="str">
        <f ca="1">VLOOKUP($E14,'Base formatada'!$C$6:$K$36,Amostras!G$4,FALSE)</f>
        <v>&lt; 64GB</v>
      </c>
      <c r="H14" s="1" t="str">
        <f ca="1">VLOOKUP($E14,'Base formatada'!$C$6:$K$36,Amostras!H$4,FALSE)</f>
        <v>6"</v>
      </c>
      <c r="I14" s="1" t="str">
        <f ca="1">VLOOKUP($E14,'Base formatada'!$C$6:$K$36,Amostras!I$4,FALSE)</f>
        <v>Diversa</v>
      </c>
      <c r="J14" s="1" t="str">
        <f ca="1">VLOOKUP($E14,'Base formatada'!$C$6:$K$36,Amostras!J$4,FALSE)</f>
        <v>Octa-Core</v>
      </c>
      <c r="K14" s="1" t="str">
        <f ca="1">VLOOKUP($E14,'Base formatada'!$C$6:$K$36,Amostras!K$4,FALSE)</f>
        <v>2MP</v>
      </c>
      <c r="L14" s="1" t="str">
        <f ca="1">VLOOKUP($E14,'Base formatada'!$C$6:$K$36,Amostras!L$4,FALSE)</f>
        <v>Barato</v>
      </c>
      <c r="M14" s="1" t="str">
        <f ca="1">VLOOKUP($E14,'Base formatada'!$C$6:$K$36,Amostras!M$4,FALSE)</f>
        <v>Alta</v>
      </c>
    </row>
    <row r="15" spans="2:14" x14ac:dyDescent="0.25">
      <c r="B15">
        <v>10</v>
      </c>
      <c r="D15" s="7">
        <f t="shared" ca="1" si="0"/>
        <v>0.40025044735117687</v>
      </c>
      <c r="E15" s="2">
        <f t="shared" ca="1" si="1"/>
        <v>12</v>
      </c>
      <c r="F15" s="1" t="str">
        <f ca="1">VLOOKUP($E15,'Base formatada'!$C$6:$K$36,Amostras!F$4,FALSE)</f>
        <v>Samsung</v>
      </c>
      <c r="G15" s="1" t="str">
        <f ca="1">VLOOKUP($E15,'Base formatada'!$C$6:$K$36,Amostras!G$4,FALSE)</f>
        <v>64GB +</v>
      </c>
      <c r="H15" s="1" t="str">
        <f ca="1">VLOOKUP($E15,'Base formatada'!$C$6:$K$36,Amostras!H$4,FALSE)</f>
        <v>6"</v>
      </c>
      <c r="I15" s="1" t="str">
        <f ca="1">VLOOKUP($E15,'Base formatada'!$C$6:$K$36,Amostras!I$4,FALSE)</f>
        <v>Neutra</v>
      </c>
      <c r="J15" s="1" t="str">
        <f ca="1">VLOOKUP($E15,'Base formatada'!$C$6:$K$36,Amostras!J$4,FALSE)</f>
        <v>Octa-Core</v>
      </c>
      <c r="K15" s="1" t="str">
        <f ca="1">VLOOKUP($E15,'Base formatada'!$C$6:$K$36,Amostras!K$4,FALSE)</f>
        <v>2MP</v>
      </c>
      <c r="L15" s="1" t="str">
        <f ca="1">VLOOKUP($E15,'Base formatada'!$C$6:$K$36,Amostras!L$4,FALSE)</f>
        <v>Caro</v>
      </c>
      <c r="M15" s="1" t="str">
        <f ca="1">VLOOKUP($E15,'Base formatada'!$C$6:$K$36,Amostras!M$4,FALSE)</f>
        <v>Alta</v>
      </c>
    </row>
    <row r="16" spans="2:14" x14ac:dyDescent="0.25">
      <c r="B16">
        <v>11</v>
      </c>
      <c r="D16" s="7">
        <f t="shared" ca="1" si="0"/>
        <v>0.19571062199760991</v>
      </c>
      <c r="E16" s="2">
        <f t="shared" ca="1" si="1"/>
        <v>6</v>
      </c>
      <c r="F16" s="1" t="str">
        <f ca="1">VLOOKUP($E16,'Base formatada'!$C$6:$K$36,Amostras!F$4,FALSE)</f>
        <v>Samsung</v>
      </c>
      <c r="G16" s="1" t="str">
        <f ca="1">VLOOKUP($E16,'Base formatada'!$C$6:$K$36,Amostras!G$4,FALSE)</f>
        <v>&lt; 64GB</v>
      </c>
      <c r="H16" s="1" t="str">
        <f ca="1">VLOOKUP($E16,'Base formatada'!$C$6:$K$36,Amostras!H$4,FALSE)</f>
        <v>5"</v>
      </c>
      <c r="I16" s="1" t="str">
        <f ca="1">VLOOKUP($E16,'Base formatada'!$C$6:$K$36,Amostras!I$4,FALSE)</f>
        <v>Neutra</v>
      </c>
      <c r="J16" s="1" t="str">
        <f ca="1">VLOOKUP($E16,'Base formatada'!$C$6:$K$36,Amostras!J$4,FALSE)</f>
        <v>Quad-Core</v>
      </c>
      <c r="K16" s="1" t="str">
        <f ca="1">VLOOKUP($E16,'Base formatada'!$C$6:$K$36,Amostras!K$4,FALSE)</f>
        <v>1MP</v>
      </c>
      <c r="L16" s="1" t="str">
        <f ca="1">VLOOKUP($E16,'Base formatada'!$C$6:$K$36,Amostras!L$4,FALSE)</f>
        <v>Barato</v>
      </c>
      <c r="M16" s="1" t="str">
        <f ca="1">VLOOKUP($E16,'Base formatada'!$C$6:$K$36,Amostras!M$4,FALSE)</f>
        <v>Baixa</v>
      </c>
    </row>
    <row r="17" spans="2:13" x14ac:dyDescent="0.25">
      <c r="B17">
        <v>12</v>
      </c>
      <c r="D17" s="7">
        <f t="shared" ca="1" si="0"/>
        <v>0.62162925391278878</v>
      </c>
      <c r="E17" s="2">
        <f t="shared" ca="1" si="1"/>
        <v>19</v>
      </c>
      <c r="F17" s="1" t="str">
        <f ca="1">VLOOKUP($E17,'Base formatada'!$C$6:$K$36,Amostras!F$4,FALSE)</f>
        <v>Motorola</v>
      </c>
      <c r="G17" s="1" t="str">
        <f ca="1">VLOOKUP($E17,'Base formatada'!$C$6:$K$36,Amostras!G$4,FALSE)</f>
        <v>64GB +</v>
      </c>
      <c r="H17" s="1" t="str">
        <f ca="1">VLOOKUP($E17,'Base formatada'!$C$6:$K$36,Amostras!H$4,FALSE)</f>
        <v>6"</v>
      </c>
      <c r="I17" s="1" t="str">
        <f ca="1">VLOOKUP($E17,'Base formatada'!$C$6:$K$36,Amostras!I$4,FALSE)</f>
        <v>Neutra</v>
      </c>
      <c r="J17" s="1" t="str">
        <f ca="1">VLOOKUP($E17,'Base formatada'!$C$6:$K$36,Amostras!J$4,FALSE)</f>
        <v>Octa-Core</v>
      </c>
      <c r="K17" s="1" t="str">
        <f ca="1">VLOOKUP($E17,'Base formatada'!$C$6:$K$36,Amostras!K$4,FALSE)</f>
        <v>Quad</v>
      </c>
      <c r="L17" s="1" t="str">
        <f ca="1">VLOOKUP($E17,'Base formatada'!$C$6:$K$36,Amostras!L$4,FALSE)</f>
        <v>Caro</v>
      </c>
      <c r="M17" s="1" t="str">
        <f ca="1">VLOOKUP($E17,'Base formatada'!$C$6:$K$36,Amostras!M$4,FALSE)</f>
        <v>Baixa</v>
      </c>
    </row>
    <row r="18" spans="2:13" x14ac:dyDescent="0.25">
      <c r="B18">
        <v>13</v>
      </c>
      <c r="D18" s="7">
        <f t="shared" ca="1" si="0"/>
        <v>0.42982838500076104</v>
      </c>
      <c r="E18" s="2">
        <f t="shared" ca="1" si="1"/>
        <v>13</v>
      </c>
      <c r="F18" s="1" t="str">
        <f ca="1">VLOOKUP($E18,'Base formatada'!$C$6:$K$36,Amostras!F$4,FALSE)</f>
        <v>Samsung</v>
      </c>
      <c r="G18" s="1" t="str">
        <f ca="1">VLOOKUP($E18,'Base formatada'!$C$6:$K$36,Amostras!G$4,FALSE)</f>
        <v>&lt; 64GB</v>
      </c>
      <c r="H18" s="1" t="str">
        <f ca="1">VLOOKUP($E18,'Base formatada'!$C$6:$K$36,Amostras!H$4,FALSE)</f>
        <v>6"</v>
      </c>
      <c r="I18" s="1" t="str">
        <f ca="1">VLOOKUP($E18,'Base formatada'!$C$6:$K$36,Amostras!I$4,FALSE)</f>
        <v>Diversa</v>
      </c>
      <c r="J18" s="1" t="str">
        <f ca="1">VLOOKUP($E18,'Base formatada'!$C$6:$K$36,Amostras!J$4,FALSE)</f>
        <v>Octa-Core</v>
      </c>
      <c r="K18" s="1" t="str">
        <f ca="1">VLOOKUP($E18,'Base formatada'!$C$6:$K$36,Amostras!K$4,FALSE)</f>
        <v>2MP</v>
      </c>
      <c r="L18" s="1" t="str">
        <f ca="1">VLOOKUP($E18,'Base formatada'!$C$6:$K$36,Amostras!L$4,FALSE)</f>
        <v>Barato</v>
      </c>
      <c r="M18" s="1" t="str">
        <f ca="1">VLOOKUP($E18,'Base formatada'!$C$6:$K$36,Amostras!M$4,FALSE)</f>
        <v>Baixa</v>
      </c>
    </row>
    <row r="19" spans="2:13" x14ac:dyDescent="0.25">
      <c r="B19">
        <v>14</v>
      </c>
      <c r="D19" s="7">
        <f t="shared" ca="1" si="0"/>
        <v>0.80735136723003353</v>
      </c>
      <c r="E19" s="2">
        <f t="shared" ca="1" si="1"/>
        <v>26</v>
      </c>
      <c r="F19" s="1" t="str">
        <f ca="1">VLOOKUP($E19,'Base formatada'!$C$6:$K$36,Amostras!F$4,FALSE)</f>
        <v>Samsung</v>
      </c>
      <c r="G19" s="1" t="str">
        <f ca="1">VLOOKUP($E19,'Base formatada'!$C$6:$K$36,Amostras!G$4,FALSE)</f>
        <v>64GB +</v>
      </c>
      <c r="H19" s="1" t="str">
        <f ca="1">VLOOKUP($E19,'Base formatada'!$C$6:$K$36,Amostras!H$4,FALSE)</f>
        <v>6"</v>
      </c>
      <c r="I19" s="1" t="str">
        <f ca="1">VLOOKUP($E19,'Base formatada'!$C$6:$K$36,Amostras!I$4,FALSE)</f>
        <v>Diversa</v>
      </c>
      <c r="J19" s="1" t="str">
        <f ca="1">VLOOKUP($E19,'Base formatada'!$C$6:$K$36,Amostras!J$4,FALSE)</f>
        <v>Octa-Core</v>
      </c>
      <c r="K19" s="1" t="str">
        <f ca="1">VLOOKUP($E19,'Base formatada'!$C$6:$K$36,Amostras!K$4,FALSE)</f>
        <v>Quad</v>
      </c>
      <c r="L19" s="1" t="str">
        <f ca="1">VLOOKUP($E19,'Base formatada'!$C$6:$K$36,Amostras!L$4,FALSE)</f>
        <v>Caro</v>
      </c>
      <c r="M19" s="1" t="str">
        <f ca="1">VLOOKUP($E19,'Base formatada'!$C$6:$K$36,Amostras!M$4,FALSE)</f>
        <v>Alta</v>
      </c>
    </row>
    <row r="20" spans="2:13" x14ac:dyDescent="0.25">
      <c r="B20">
        <v>15</v>
      </c>
      <c r="D20" s="7">
        <f t="shared" ca="1" si="0"/>
        <v>0.12781598931764449</v>
      </c>
      <c r="E20" s="2">
        <f t="shared" ca="1" si="1"/>
        <v>3</v>
      </c>
      <c r="F20" s="1" t="str">
        <f ca="1">VLOOKUP($E20,'Base formatada'!$C$6:$K$36,Amostras!F$4,FALSE)</f>
        <v>Apple</v>
      </c>
      <c r="G20" s="1" t="str">
        <f ca="1">VLOOKUP($E20,'Base formatada'!$C$6:$K$36,Amostras!G$4,FALSE)</f>
        <v>64GB +</v>
      </c>
      <c r="H20" s="1" t="str">
        <f ca="1">VLOOKUP($E20,'Base formatada'!$C$6:$K$36,Amostras!H$4,FALSE)</f>
        <v>4"</v>
      </c>
      <c r="I20" s="1" t="str">
        <f ca="1">VLOOKUP($E20,'Base formatada'!$C$6:$K$36,Amostras!I$4,FALSE)</f>
        <v>Neutra</v>
      </c>
      <c r="J20" s="1" t="str">
        <f ca="1">VLOOKUP($E20,'Base formatada'!$C$6:$K$36,Amostras!J$4,FALSE)</f>
        <v>Processador neural</v>
      </c>
      <c r="K20" s="1" t="str">
        <f ca="1">VLOOKUP($E20,'Base formatada'!$C$6:$K$36,Amostras!K$4,FALSE)</f>
        <v>iSight</v>
      </c>
      <c r="L20" s="1" t="str">
        <f ca="1">VLOOKUP($E20,'Base formatada'!$C$6:$K$36,Amostras!L$4,FALSE)</f>
        <v>Caro</v>
      </c>
      <c r="M20" s="1" t="str">
        <f ca="1">VLOOKUP($E20,'Base formatada'!$C$6:$K$36,Amostras!M$4,FALSE)</f>
        <v>Alta</v>
      </c>
    </row>
    <row r="21" spans="2:13" x14ac:dyDescent="0.25">
      <c r="B21">
        <v>16</v>
      </c>
      <c r="D21" s="7">
        <f t="shared" ca="1" si="0"/>
        <v>0.56867114504386607</v>
      </c>
      <c r="E21" s="2">
        <f t="shared" ca="1" si="1"/>
        <v>16</v>
      </c>
      <c r="F21" s="1" t="str">
        <f ca="1">VLOOKUP($E21,'Base formatada'!$C$6:$K$36,Amostras!F$4,FALSE)</f>
        <v>Motorola</v>
      </c>
      <c r="G21" s="1" t="str">
        <f ca="1">VLOOKUP($E21,'Base formatada'!$C$6:$K$36,Amostras!G$4,FALSE)</f>
        <v>&lt; 64GB</v>
      </c>
      <c r="H21" s="1" t="str">
        <f ca="1">VLOOKUP($E21,'Base formatada'!$C$6:$K$36,Amostras!H$4,FALSE)</f>
        <v>5"</v>
      </c>
      <c r="I21" s="1" t="str">
        <f ca="1">VLOOKUP($E21,'Base formatada'!$C$6:$K$36,Amostras!I$4,FALSE)</f>
        <v>Diversa</v>
      </c>
      <c r="J21" s="1" t="str">
        <f ca="1">VLOOKUP($E21,'Base formatada'!$C$6:$K$36,Amostras!J$4,FALSE)</f>
        <v>Octa-Core</v>
      </c>
      <c r="K21" s="1" t="str">
        <f ca="1">VLOOKUP($E21,'Base formatada'!$C$6:$K$36,Amostras!K$4,FALSE)</f>
        <v>2MP</v>
      </c>
      <c r="L21" s="1" t="str">
        <f ca="1">VLOOKUP($E21,'Base formatada'!$C$6:$K$36,Amostras!L$4,FALSE)</f>
        <v>Barato</v>
      </c>
      <c r="M21" s="1" t="str">
        <f ca="1">VLOOKUP($E21,'Base formatada'!$C$6:$K$36,Amostras!M$4,FALSE)</f>
        <v>Baixa</v>
      </c>
    </row>
    <row r="22" spans="2:13" x14ac:dyDescent="0.25">
      <c r="B22">
        <v>17</v>
      </c>
      <c r="D22" s="7">
        <f t="shared" ca="1" si="0"/>
        <v>0.69104601070839844</v>
      </c>
      <c r="E22" s="2">
        <f t="shared" ca="1" si="1"/>
        <v>20</v>
      </c>
      <c r="F22" s="1" t="str">
        <f ca="1">VLOOKUP($E22,'Base formatada'!$C$6:$K$36,Amostras!F$4,FALSE)</f>
        <v>Samsung</v>
      </c>
      <c r="G22" s="1" t="str">
        <f ca="1">VLOOKUP($E22,'Base formatada'!$C$6:$K$36,Amostras!G$4,FALSE)</f>
        <v>64GB +</v>
      </c>
      <c r="H22" s="1" t="str">
        <f ca="1">VLOOKUP($E22,'Base formatada'!$C$6:$K$36,Amostras!H$4,FALSE)</f>
        <v>6"</v>
      </c>
      <c r="I22" s="1" t="str">
        <f ca="1">VLOOKUP($E22,'Base formatada'!$C$6:$K$36,Amostras!I$4,FALSE)</f>
        <v>Diversa</v>
      </c>
      <c r="J22" s="1" t="str">
        <f ca="1">VLOOKUP($E22,'Base formatada'!$C$6:$K$36,Amostras!J$4,FALSE)</f>
        <v>Octa-Core</v>
      </c>
      <c r="K22" s="1" t="str">
        <f ca="1">VLOOKUP($E22,'Base formatada'!$C$6:$K$36,Amostras!K$4,FALSE)</f>
        <v>Quad</v>
      </c>
      <c r="L22" s="1" t="str">
        <f ca="1">VLOOKUP($E22,'Base formatada'!$C$6:$K$36,Amostras!L$4,FALSE)</f>
        <v>Caro</v>
      </c>
      <c r="M22" s="1" t="str">
        <f ca="1">VLOOKUP($E22,'Base formatada'!$C$6:$K$36,Amostras!M$4,FALSE)</f>
        <v>Baixa</v>
      </c>
    </row>
    <row r="23" spans="2:13" x14ac:dyDescent="0.25">
      <c r="B23">
        <v>18</v>
      </c>
      <c r="D23" s="7">
        <f t="shared" ca="1" si="0"/>
        <v>0.39367997043735792</v>
      </c>
      <c r="E23" s="2">
        <f t="shared" ca="1" si="1"/>
        <v>11</v>
      </c>
      <c r="F23" s="1" t="str">
        <f ca="1">VLOOKUP($E23,'Base formatada'!$C$6:$K$36,Amostras!F$4,FALSE)</f>
        <v>Samsung</v>
      </c>
      <c r="G23" s="1" t="str">
        <f ca="1">VLOOKUP($E23,'Base formatada'!$C$6:$K$36,Amostras!G$4,FALSE)</f>
        <v>64GB +</v>
      </c>
      <c r="H23" s="1" t="str">
        <f ca="1">VLOOKUP($E23,'Base formatada'!$C$6:$K$36,Amostras!H$4,FALSE)</f>
        <v>6"</v>
      </c>
      <c r="I23" s="1" t="str">
        <f ca="1">VLOOKUP($E23,'Base formatada'!$C$6:$K$36,Amostras!I$4,FALSE)</f>
        <v>Diversa</v>
      </c>
      <c r="J23" s="1" t="str">
        <f ca="1">VLOOKUP($E23,'Base formatada'!$C$6:$K$36,Amostras!J$4,FALSE)</f>
        <v>Octa-Core</v>
      </c>
      <c r="K23" s="1" t="str">
        <f ca="1">VLOOKUP($E23,'Base formatada'!$C$6:$K$36,Amostras!K$4,FALSE)</f>
        <v>2MP</v>
      </c>
      <c r="L23" s="1" t="str">
        <f ca="1">VLOOKUP($E23,'Base formatada'!$C$6:$K$36,Amostras!L$4,FALSE)</f>
        <v>Caro</v>
      </c>
      <c r="M23" s="1" t="str">
        <f ca="1">VLOOKUP($E23,'Base formatada'!$C$6:$K$36,Amostras!M$4,FALSE)</f>
        <v>Alta</v>
      </c>
    </row>
    <row r="24" spans="2:13" x14ac:dyDescent="0.25">
      <c r="B24">
        <v>19</v>
      </c>
      <c r="D24" s="7">
        <f t="shared" ca="1" si="0"/>
        <v>0.62140152216553934</v>
      </c>
      <c r="E24" s="2">
        <f t="shared" ca="1" si="1"/>
        <v>18</v>
      </c>
      <c r="F24" s="1" t="str">
        <f ca="1">VLOOKUP($E24,'Base formatada'!$C$6:$K$36,Amostras!F$4,FALSE)</f>
        <v>Motorola</v>
      </c>
      <c r="G24" s="1" t="str">
        <f ca="1">VLOOKUP($E24,'Base formatada'!$C$6:$K$36,Amostras!G$4,FALSE)</f>
        <v>64GB +</v>
      </c>
      <c r="H24" s="1" t="str">
        <f ca="1">VLOOKUP($E24,'Base formatada'!$C$6:$K$36,Amostras!H$4,FALSE)</f>
        <v>6"</v>
      </c>
      <c r="I24" s="1" t="str">
        <f ca="1">VLOOKUP($E24,'Base formatada'!$C$6:$K$36,Amostras!I$4,FALSE)</f>
        <v>Diversa</v>
      </c>
      <c r="J24" s="1" t="str">
        <f ca="1">VLOOKUP($E24,'Base formatada'!$C$6:$K$36,Amostras!J$4,FALSE)</f>
        <v>Octa-Core</v>
      </c>
      <c r="K24" s="1" t="str">
        <f ca="1">VLOOKUP($E24,'Base formatada'!$C$6:$K$36,Amostras!K$4,FALSE)</f>
        <v>Quad</v>
      </c>
      <c r="L24" s="1" t="str">
        <f ca="1">VLOOKUP($E24,'Base formatada'!$C$6:$K$36,Amostras!L$4,FALSE)</f>
        <v>Caro</v>
      </c>
      <c r="M24" s="1" t="str">
        <f ca="1">VLOOKUP($E24,'Base formatada'!$C$6:$K$36,Amostras!M$4,FALSE)</f>
        <v>Baixa</v>
      </c>
    </row>
    <row r="25" spans="2:13" x14ac:dyDescent="0.25">
      <c r="B25">
        <v>20</v>
      </c>
      <c r="D25" s="7">
        <f t="shared" ca="1" si="0"/>
        <v>0.82655638402320863</v>
      </c>
      <c r="E25" s="2">
        <f t="shared" ca="1" si="1"/>
        <v>27</v>
      </c>
      <c r="F25" s="1" t="str">
        <f ca="1">VLOOKUP($E25,'Base formatada'!$C$6:$K$36,Amostras!F$4,FALSE)</f>
        <v>Motorola</v>
      </c>
      <c r="G25" s="1" t="str">
        <f ca="1">VLOOKUP($E25,'Base formatada'!$C$6:$K$36,Amostras!G$4,FALSE)</f>
        <v>&lt; 64GB</v>
      </c>
      <c r="H25" s="1" t="str">
        <f ca="1">VLOOKUP($E25,'Base formatada'!$C$6:$K$36,Amostras!H$4,FALSE)</f>
        <v>5"</v>
      </c>
      <c r="I25" s="1" t="str">
        <f ca="1">VLOOKUP($E25,'Base formatada'!$C$6:$K$36,Amostras!I$4,FALSE)</f>
        <v>Diversa</v>
      </c>
      <c r="J25" s="1" t="str">
        <f ca="1">VLOOKUP($E25,'Base formatada'!$C$6:$K$36,Amostras!J$4,FALSE)</f>
        <v>Octa-Core</v>
      </c>
      <c r="K25" s="1" t="str">
        <f ca="1">VLOOKUP($E25,'Base formatada'!$C$6:$K$36,Amostras!K$4,FALSE)</f>
        <v>2MP</v>
      </c>
      <c r="L25" s="1" t="str">
        <f ca="1">VLOOKUP($E25,'Base formatada'!$C$6:$K$36,Amostras!L$4,FALSE)</f>
        <v>Barato</v>
      </c>
      <c r="M25" s="1" t="str">
        <f ca="1">VLOOKUP($E25,'Base formatada'!$C$6:$K$36,Amostras!M$4,FALSE)</f>
        <v>Alta</v>
      </c>
    </row>
    <row r="26" spans="2:13" x14ac:dyDescent="0.25">
      <c r="B26">
        <v>21</v>
      </c>
      <c r="D26" s="7">
        <f t="shared" ca="1" si="0"/>
        <v>0.21649292481120086</v>
      </c>
      <c r="E26" s="2">
        <f t="shared" ca="1" si="1"/>
        <v>7</v>
      </c>
      <c r="F26" s="1" t="str">
        <f ca="1">VLOOKUP($E26,'Base formatada'!$C$6:$K$36,Amostras!F$4,FALSE)</f>
        <v>Motorola</v>
      </c>
      <c r="G26" s="1" t="str">
        <f ca="1">VLOOKUP($E26,'Base formatada'!$C$6:$K$36,Amostras!G$4,FALSE)</f>
        <v>64GB +</v>
      </c>
      <c r="H26" s="1" t="str">
        <f ca="1">VLOOKUP($E26,'Base formatada'!$C$6:$K$36,Amostras!H$4,FALSE)</f>
        <v>6"</v>
      </c>
      <c r="I26" s="1" t="str">
        <f ca="1">VLOOKUP($E26,'Base formatada'!$C$6:$K$36,Amostras!I$4,FALSE)</f>
        <v>Diversa</v>
      </c>
      <c r="J26" s="1" t="str">
        <f ca="1">VLOOKUP($E26,'Base formatada'!$C$6:$K$36,Amostras!J$4,FALSE)</f>
        <v>Octa-Core</v>
      </c>
      <c r="K26" s="1" t="str">
        <f ca="1">VLOOKUP($E26,'Base formatada'!$C$6:$K$36,Amostras!K$4,FALSE)</f>
        <v>2MP</v>
      </c>
      <c r="L26" s="1" t="str">
        <f ca="1">VLOOKUP($E26,'Base formatada'!$C$6:$K$36,Amostras!L$4,FALSE)</f>
        <v>Caro</v>
      </c>
      <c r="M26" s="1" t="str">
        <f ca="1">VLOOKUP($E26,'Base formatada'!$C$6:$K$36,Amostras!M$4,FALSE)</f>
        <v>Alta</v>
      </c>
    </row>
    <row r="27" spans="2:13" x14ac:dyDescent="0.25">
      <c r="B27">
        <v>22</v>
      </c>
      <c r="D27" s="7">
        <f t="shared" ca="1" si="0"/>
        <v>0.69312516344552788</v>
      </c>
      <c r="E27" s="2">
        <f t="shared" ca="1" si="1"/>
        <v>21</v>
      </c>
      <c r="F27" s="1" t="str">
        <f ca="1">VLOOKUP($E27,'Base formatada'!$C$6:$K$36,Amostras!F$4,FALSE)</f>
        <v>Motorola</v>
      </c>
      <c r="G27" s="1" t="str">
        <f ca="1">VLOOKUP($E27,'Base formatada'!$C$6:$K$36,Amostras!G$4,FALSE)</f>
        <v>&lt; 64GB</v>
      </c>
      <c r="H27" s="1" t="str">
        <f ca="1">VLOOKUP($E27,'Base formatada'!$C$6:$K$36,Amostras!H$4,FALSE)</f>
        <v>6"</v>
      </c>
      <c r="I27" s="1" t="str">
        <f ca="1">VLOOKUP($E27,'Base formatada'!$C$6:$K$36,Amostras!I$4,FALSE)</f>
        <v>Diversa</v>
      </c>
      <c r="J27" s="1" t="str">
        <f ca="1">VLOOKUP($E27,'Base formatada'!$C$6:$K$36,Amostras!J$4,FALSE)</f>
        <v>Octa-Core</v>
      </c>
      <c r="K27" s="1" t="str">
        <f ca="1">VLOOKUP($E27,'Base formatada'!$C$6:$K$36,Amostras!K$4,FALSE)</f>
        <v>Quad</v>
      </c>
      <c r="L27" s="1" t="str">
        <f ca="1">VLOOKUP($E27,'Base formatada'!$C$6:$K$36,Amostras!L$4,FALSE)</f>
        <v>Caro</v>
      </c>
      <c r="M27" s="1" t="str">
        <f ca="1">VLOOKUP($E27,'Base formatada'!$C$6:$K$36,Amostras!M$4,FALSE)</f>
        <v>Baixa</v>
      </c>
    </row>
    <row r="28" spans="2:13" x14ac:dyDescent="0.25">
      <c r="B28">
        <v>23</v>
      </c>
      <c r="D28" s="7">
        <f t="shared" ca="1" si="0"/>
        <v>0.79292482532433328</v>
      </c>
      <c r="E28" s="2">
        <f t="shared" ca="1" si="1"/>
        <v>23</v>
      </c>
      <c r="F28" s="1" t="str">
        <f ca="1">VLOOKUP($E28,'Base formatada'!$C$6:$K$36,Amostras!F$4,FALSE)</f>
        <v>Samsung</v>
      </c>
      <c r="G28" s="1" t="str">
        <f ca="1">VLOOKUP($E28,'Base formatada'!$C$6:$K$36,Amostras!G$4,FALSE)</f>
        <v>&lt; 64GB</v>
      </c>
      <c r="H28" s="1" t="str">
        <f ca="1">VLOOKUP($E28,'Base formatada'!$C$6:$K$36,Amostras!H$4,FALSE)</f>
        <v>6"</v>
      </c>
      <c r="I28" s="1" t="str">
        <f ca="1">VLOOKUP($E28,'Base formatada'!$C$6:$K$36,Amostras!I$4,FALSE)</f>
        <v>Neutra</v>
      </c>
      <c r="J28" s="1" t="str">
        <f ca="1">VLOOKUP($E28,'Base formatada'!$C$6:$K$36,Amostras!J$4,FALSE)</f>
        <v>Octa-Core</v>
      </c>
      <c r="K28" s="1" t="str">
        <f ca="1">VLOOKUP($E28,'Base formatada'!$C$6:$K$36,Amostras!K$4,FALSE)</f>
        <v>Quad</v>
      </c>
      <c r="L28" s="1" t="str">
        <f ca="1">VLOOKUP($E28,'Base formatada'!$C$6:$K$36,Amostras!L$4,FALSE)</f>
        <v>Barato</v>
      </c>
      <c r="M28" s="1" t="str">
        <f ca="1">VLOOKUP($E28,'Base formatada'!$C$6:$K$36,Amostras!M$4,FALSE)</f>
        <v>Alta</v>
      </c>
    </row>
    <row r="29" spans="2:13" x14ac:dyDescent="0.25">
      <c r="B29">
        <v>24</v>
      </c>
      <c r="D29" s="7">
        <f t="shared" ca="1" si="0"/>
        <v>0.8594220897824667</v>
      </c>
      <c r="E29" s="2">
        <f t="shared" ca="1" si="1"/>
        <v>29</v>
      </c>
      <c r="F29" s="1" t="str">
        <f ca="1">VLOOKUP($E29,'Base formatada'!$C$6:$K$36,Amostras!F$4,FALSE)</f>
        <v>Samsung</v>
      </c>
      <c r="G29" s="1" t="str">
        <f ca="1">VLOOKUP($E29,'Base formatada'!$C$6:$K$36,Amostras!G$4,FALSE)</f>
        <v>&lt; 64GB</v>
      </c>
      <c r="H29" s="1" t="str">
        <f ca="1">VLOOKUP($E29,'Base formatada'!$C$6:$K$36,Amostras!H$4,FALSE)</f>
        <v>6"</v>
      </c>
      <c r="I29" s="1" t="str">
        <f ca="1">VLOOKUP($E29,'Base formatada'!$C$6:$K$36,Amostras!I$4,FALSE)</f>
        <v>Neutra</v>
      </c>
      <c r="J29" s="1" t="str">
        <f ca="1">VLOOKUP($E29,'Base formatada'!$C$6:$K$36,Amostras!J$4,FALSE)</f>
        <v>Octa-Core</v>
      </c>
      <c r="K29" s="1" t="str">
        <f ca="1">VLOOKUP($E29,'Base formatada'!$C$6:$K$36,Amostras!K$4,FALSE)</f>
        <v>2MP</v>
      </c>
      <c r="L29" s="1" t="str">
        <f ca="1">VLOOKUP($E29,'Base formatada'!$C$6:$K$36,Amostras!L$4,FALSE)</f>
        <v>Barato</v>
      </c>
      <c r="M29" s="1" t="str">
        <f ca="1">VLOOKUP($E29,'Base formatada'!$C$6:$K$36,Amostras!M$4,FALSE)</f>
        <v>Alta</v>
      </c>
    </row>
    <row r="30" spans="2:13" x14ac:dyDescent="0.25">
      <c r="B30">
        <v>25</v>
      </c>
      <c r="D30" s="7">
        <f t="shared" ca="1" si="0"/>
        <v>0.83947041189858829</v>
      </c>
      <c r="E30" s="2">
        <f t="shared" ca="1" si="1"/>
        <v>28</v>
      </c>
      <c r="F30" s="1" t="str">
        <f ca="1">VLOOKUP($E30,'Base formatada'!$C$6:$K$36,Amostras!F$4,FALSE)</f>
        <v>LG</v>
      </c>
      <c r="G30" s="1" t="str">
        <f ca="1">VLOOKUP($E30,'Base formatada'!$C$6:$K$36,Amostras!G$4,FALSE)</f>
        <v>&lt; 64GB</v>
      </c>
      <c r="H30" s="1" t="str">
        <f ca="1">VLOOKUP($E30,'Base formatada'!$C$6:$K$36,Amostras!H$4,FALSE)</f>
        <v>5"</v>
      </c>
      <c r="I30" s="1" t="str">
        <f ca="1">VLOOKUP($E30,'Base formatada'!$C$6:$K$36,Amostras!I$4,FALSE)</f>
        <v>Neutra</v>
      </c>
      <c r="J30" s="1" t="str">
        <f ca="1">VLOOKUP($E30,'Base formatada'!$C$6:$K$36,Amostras!J$4,FALSE)</f>
        <v>Octa-Core</v>
      </c>
      <c r="K30" s="1" t="str">
        <f ca="1">VLOOKUP($E30,'Base formatada'!$C$6:$K$36,Amostras!K$4,FALSE)</f>
        <v>2MP</v>
      </c>
      <c r="L30" s="1" t="str">
        <f ca="1">VLOOKUP($E30,'Base formatada'!$C$6:$K$36,Amostras!L$4,FALSE)</f>
        <v>Barato</v>
      </c>
      <c r="M30" s="1" t="str">
        <f ca="1">VLOOKUP($E30,'Base formatada'!$C$6:$K$36,Amostras!M$4,FALSE)</f>
        <v>Alta</v>
      </c>
    </row>
    <row r="31" spans="2:13" x14ac:dyDescent="0.25">
      <c r="B31">
        <v>26</v>
      </c>
      <c r="D31" s="7">
        <f t="shared" ca="1" si="0"/>
        <v>0.10486223767645375</v>
      </c>
      <c r="E31" s="2">
        <f t="shared" ca="1" si="1"/>
        <v>2</v>
      </c>
      <c r="F31" s="1" t="str">
        <f ca="1">VLOOKUP($E31,'Base formatada'!$C$6:$K$36,Amostras!F$4,FALSE)</f>
        <v>LG</v>
      </c>
      <c r="G31" s="1" t="str">
        <f ca="1">VLOOKUP($E31,'Base formatada'!$C$6:$K$36,Amostras!G$4,FALSE)</f>
        <v>&lt; 64GB</v>
      </c>
      <c r="H31" s="1" t="str">
        <f ca="1">VLOOKUP($E31,'Base formatada'!$C$6:$K$36,Amostras!H$4,FALSE)</f>
        <v>5"</v>
      </c>
      <c r="I31" s="1" t="str">
        <f ca="1">VLOOKUP($E31,'Base formatada'!$C$6:$K$36,Amostras!I$4,FALSE)</f>
        <v>Neutra</v>
      </c>
      <c r="J31" s="1" t="str">
        <f ca="1">VLOOKUP($E31,'Base formatada'!$C$6:$K$36,Amostras!J$4,FALSE)</f>
        <v>Quad-Core</v>
      </c>
      <c r="K31" s="1" t="str">
        <f ca="1">VLOOKUP($E31,'Base formatada'!$C$6:$K$36,Amostras!K$4,FALSE)</f>
        <v>1MP</v>
      </c>
      <c r="L31" s="1" t="str">
        <f ca="1">VLOOKUP($E31,'Base formatada'!$C$6:$K$36,Amostras!L$4,FALSE)</f>
        <v>Barato</v>
      </c>
      <c r="M31" s="1" t="str">
        <f ca="1">VLOOKUP($E31,'Base formatada'!$C$6:$K$36,Amostras!M$4,FALSE)</f>
        <v>Alta</v>
      </c>
    </row>
    <row r="32" spans="2:13" x14ac:dyDescent="0.25">
      <c r="B32">
        <v>27</v>
      </c>
      <c r="D32" s="7">
        <f t="shared" ca="1" si="0"/>
        <v>0.36190078468290587</v>
      </c>
      <c r="E32" s="2">
        <f t="shared" ca="1" si="1"/>
        <v>10</v>
      </c>
      <c r="F32" s="1" t="str">
        <f ca="1">VLOOKUP($E32,'Base formatada'!$C$6:$K$36,Amostras!F$4,FALSE)</f>
        <v>Samsung</v>
      </c>
      <c r="G32" s="1" t="str">
        <f ca="1">VLOOKUP($E32,'Base formatada'!$C$6:$K$36,Amostras!G$4,FALSE)</f>
        <v>64GB +</v>
      </c>
      <c r="H32" s="1" t="str">
        <f ca="1">VLOOKUP($E32,'Base formatada'!$C$6:$K$36,Amostras!H$4,FALSE)</f>
        <v>6"</v>
      </c>
      <c r="I32" s="1" t="str">
        <f ca="1">VLOOKUP($E32,'Base formatada'!$C$6:$K$36,Amostras!I$4,FALSE)</f>
        <v>Neutra</v>
      </c>
      <c r="J32" s="1" t="str">
        <f ca="1">VLOOKUP($E32,'Base formatada'!$C$6:$K$36,Amostras!J$4,FALSE)</f>
        <v>Octa-Core</v>
      </c>
      <c r="K32" s="1" t="str">
        <f ca="1">VLOOKUP($E32,'Base formatada'!$C$6:$K$36,Amostras!K$4,FALSE)</f>
        <v>2MP</v>
      </c>
      <c r="L32" s="1" t="str">
        <f ca="1">VLOOKUP($E32,'Base formatada'!$C$6:$K$36,Amostras!L$4,FALSE)</f>
        <v>Caro</v>
      </c>
      <c r="M32" s="1" t="str">
        <f ca="1">VLOOKUP($E32,'Base formatada'!$C$6:$K$36,Amostras!M$4,FALSE)</f>
        <v>Baixa</v>
      </c>
    </row>
    <row r="33" spans="2:13" x14ac:dyDescent="0.25">
      <c r="B33">
        <v>28</v>
      </c>
      <c r="D33" s="7">
        <f t="shared" ca="1" si="0"/>
        <v>0.16678646617299686</v>
      </c>
      <c r="E33" s="2">
        <f t="shared" ca="1" si="1"/>
        <v>4</v>
      </c>
      <c r="F33" s="1" t="str">
        <f ca="1">VLOOKUP($E33,'Base formatada'!$C$6:$K$36,Amostras!F$4,FALSE)</f>
        <v>Motorola</v>
      </c>
      <c r="G33" s="1" t="str">
        <f ca="1">VLOOKUP($E33,'Base formatada'!$C$6:$K$36,Amostras!G$4,FALSE)</f>
        <v>&lt; 64GB</v>
      </c>
      <c r="H33" s="1" t="str">
        <f ca="1">VLOOKUP($E33,'Base formatada'!$C$6:$K$36,Amostras!H$4,FALSE)</f>
        <v>5"</v>
      </c>
      <c r="I33" s="1" t="str">
        <f ca="1">VLOOKUP($E33,'Base formatada'!$C$6:$K$36,Amostras!I$4,FALSE)</f>
        <v>Diversa</v>
      </c>
      <c r="J33" s="1" t="str">
        <f ca="1">VLOOKUP($E33,'Base formatada'!$C$6:$K$36,Amostras!J$4,FALSE)</f>
        <v>Quad-Core</v>
      </c>
      <c r="K33" s="1" t="str">
        <f ca="1">VLOOKUP($E33,'Base formatada'!$C$6:$K$36,Amostras!K$4,FALSE)</f>
        <v>1MP</v>
      </c>
      <c r="L33" s="1" t="str">
        <f ca="1">VLOOKUP($E33,'Base formatada'!$C$6:$K$36,Amostras!L$4,FALSE)</f>
        <v>Barato</v>
      </c>
      <c r="M33" s="1" t="str">
        <f ca="1">VLOOKUP($E33,'Base formatada'!$C$6:$K$36,Amostras!M$4,FALSE)</f>
        <v>Baixa</v>
      </c>
    </row>
    <row r="34" spans="2:13" x14ac:dyDescent="0.25">
      <c r="B34">
        <v>29</v>
      </c>
      <c r="D34" s="7">
        <f t="shared" ca="1" si="0"/>
        <v>0.79931412623371789</v>
      </c>
      <c r="E34" s="2">
        <f t="shared" ca="1" si="1"/>
        <v>24</v>
      </c>
      <c r="F34" s="1" t="str">
        <f ca="1">VLOOKUP($E34,'Base formatada'!$C$6:$K$36,Amostras!F$4,FALSE)</f>
        <v>Samsung</v>
      </c>
      <c r="G34" s="1" t="str">
        <f ca="1">VLOOKUP($E34,'Base formatada'!$C$6:$K$36,Amostras!G$4,FALSE)</f>
        <v>64GB +</v>
      </c>
      <c r="H34" s="1" t="str">
        <f ca="1">VLOOKUP($E34,'Base formatada'!$C$6:$K$36,Amostras!H$4,FALSE)</f>
        <v>6"</v>
      </c>
      <c r="I34" s="1" t="str">
        <f ca="1">VLOOKUP($E34,'Base formatada'!$C$6:$K$36,Amostras!I$4,FALSE)</f>
        <v>Neutra</v>
      </c>
      <c r="J34" s="1" t="str">
        <f ca="1">VLOOKUP($E34,'Base formatada'!$C$6:$K$36,Amostras!J$4,FALSE)</f>
        <v>Octa-Core</v>
      </c>
      <c r="K34" s="1" t="str">
        <f ca="1">VLOOKUP($E34,'Base formatada'!$C$6:$K$36,Amostras!K$4,FALSE)</f>
        <v>Quad</v>
      </c>
      <c r="L34" s="1" t="str">
        <f ca="1">VLOOKUP($E34,'Base formatada'!$C$6:$K$36,Amostras!L$4,FALSE)</f>
        <v>Caro</v>
      </c>
      <c r="M34" s="1" t="str">
        <f ca="1">VLOOKUP($E34,'Base formatada'!$C$6:$K$36,Amostras!M$4,FALSE)</f>
        <v>Alta</v>
      </c>
    </row>
    <row r="35" spans="2:13" x14ac:dyDescent="0.25">
      <c r="B35">
        <v>30</v>
      </c>
      <c r="D35" s="7">
        <f t="shared" ca="1" si="0"/>
        <v>0.97394985060843164</v>
      </c>
      <c r="E35" s="2">
        <f t="shared" ca="1" si="1"/>
        <v>30</v>
      </c>
      <c r="F35" s="1" t="str">
        <f ca="1">VLOOKUP($E35,'Base formatada'!$C$6:$K$36,Amostras!F$4,FALSE)</f>
        <v>Apple</v>
      </c>
      <c r="G35" s="1" t="str">
        <f ca="1">VLOOKUP($E35,'Base formatada'!$C$6:$K$36,Amostras!G$4,FALSE)</f>
        <v>64GB +</v>
      </c>
      <c r="H35" s="1" t="str">
        <f ca="1">VLOOKUP($E35,'Base formatada'!$C$6:$K$36,Amostras!H$4,FALSE)</f>
        <v>4"</v>
      </c>
      <c r="I35" s="1" t="str">
        <f ca="1">VLOOKUP($E35,'Base formatada'!$C$6:$K$36,Amostras!I$4,FALSE)</f>
        <v>Diversa</v>
      </c>
      <c r="J35" s="1" t="str">
        <f ca="1">VLOOKUP($E35,'Base formatada'!$C$6:$K$36,Amostras!J$4,FALSE)</f>
        <v>Processador neural</v>
      </c>
      <c r="K35" s="1" t="str">
        <f ca="1">VLOOKUP($E35,'Base formatada'!$C$6:$K$36,Amostras!K$4,FALSE)</f>
        <v>iSight</v>
      </c>
      <c r="L35" s="1" t="str">
        <f ca="1">VLOOKUP($E35,'Base formatada'!$C$6:$K$36,Amostras!L$4,FALSE)</f>
        <v>Caro</v>
      </c>
      <c r="M35" s="1" t="str">
        <f ca="1">VLOOKUP($E35,'Base formatada'!$C$6:$K$36,Amostras!M$4,FALSE)</f>
        <v>Alta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formatada</vt:lpstr>
      <vt:lpstr>Amostras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2019-11-26T21:45:51Z</dcterms:modified>
</cp:coreProperties>
</file>