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D8977C6C-C7C0-4067-A77B-7B7133B9583C}" xr6:coauthVersionLast="45" xr6:coauthVersionMax="45" xr10:uidLastSave="{00000000-0000-0000-0000-000000000000}"/>
  <bookViews>
    <workbookView xWindow="20370" yWindow="-120" windowWidth="24240" windowHeight="13140" tabRatio="726" activeTab="4" xr2:uid="{F82D0A06-CCE5-4E58-80CD-4C6DCF6ECEA1}"/>
  </bookViews>
  <sheets>
    <sheet name="Estudo de Caso" sheetId="24" r:id="rId1"/>
    <sheet name="Dataset" sheetId="11" r:id="rId2"/>
    <sheet name="Atributos e níveis" sheetId="17" r:id="rId3"/>
    <sheet name="Sumário (Dataset)" sheetId="20" r:id="rId4"/>
    <sheet name="Base" sheetId="21" r:id="rId5"/>
    <sheet name="Procv" sheetId="23" r:id="rId6"/>
    <sheet name="Capa" sheetId="18" r:id="rId7"/>
    <sheet name="Home" sheetId="12" r:id="rId8"/>
    <sheet name="Fotos magazineluiza" sheetId="9" r:id="rId9"/>
    <sheet name="template" sheetId="10" r:id="rId10"/>
  </sheets>
  <definedNames>
    <definedName name="_xlchart.v1.0" hidden="1">Base!$L$7:$L$36</definedName>
    <definedName name="_xlchart.v1.1" hidden="1">Base!$O$7:$O$36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21" l="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7" i="21"/>
  <c r="O26" i="21"/>
  <c r="G19" i="18"/>
  <c r="G20" i="18"/>
  <c r="G21" i="18"/>
  <c r="G22" i="18"/>
  <c r="G23" i="18"/>
  <c r="G24" i="18"/>
  <c r="G25" i="18"/>
  <c r="G26" i="18"/>
  <c r="G27" i="18"/>
  <c r="G28" i="18"/>
  <c r="G29" i="18"/>
  <c r="G18" i="18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C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tc={1A898F7B-B907-46A0-A69B-87EAB3596B00}</author>
  </authors>
  <commentList>
    <comment ref="O26" authorId="0" shapeId="0" xr:uid="{1A898F7B-B907-46A0-A69B-87EAB3596B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substituído pela média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<sst xmlns="http://schemas.openxmlformats.org/spreadsheetml/2006/main" count="2712" uniqueCount="383">
  <si>
    <t>Preço</t>
  </si>
  <si>
    <t>Marca</t>
  </si>
  <si>
    <t>Garantia</t>
  </si>
  <si>
    <t>Não</t>
  </si>
  <si>
    <t>Sim</t>
  </si>
  <si>
    <t>Atributos</t>
  </si>
  <si>
    <t>Níveis</t>
  </si>
  <si>
    <t>LG</t>
  </si>
  <si>
    <t>Tela</t>
  </si>
  <si>
    <t>Processador</t>
  </si>
  <si>
    <t>4G</t>
  </si>
  <si>
    <t>Avaliação</t>
  </si>
  <si>
    <t>Nº</t>
  </si>
  <si>
    <t>https://www.magazineluiza.com.br/smartphone-lg-k9-tv-16gb-preto-4g-quad-core-2gb-ram-tela-5-cam-8mp-cam-selfie-5mp/p/155538800/te/telg/</t>
  </si>
  <si>
    <t/>
  </si>
  <si>
    <t>Preto</t>
  </si>
  <si>
    <t>TV</t>
  </si>
  <si>
    <t>Referência</t>
  </si>
  <si>
    <t>LG K9TV PRETO</t>
  </si>
  <si>
    <t>Modelo</t>
  </si>
  <si>
    <t>K9 TV</t>
  </si>
  <si>
    <t>Memória Interna</t>
  </si>
  <si>
    <t>16GB</t>
  </si>
  <si>
    <t>2GB</t>
  </si>
  <si>
    <t>Tamanho da tela</t>
  </si>
  <si>
    <t>Cor</t>
  </si>
  <si>
    <t>Tecnologia</t>
  </si>
  <si>
    <t>Sistema Operacional</t>
  </si>
  <si>
    <t xml:space="preserve">	Android</t>
  </si>
  <si>
    <t>Quad-Core</t>
  </si>
  <si>
    <t>1.3Ghz</t>
  </si>
  <si>
    <t>HD</t>
  </si>
  <si>
    <t>Flash</t>
  </si>
  <si>
    <t>Câmera Traseira</t>
  </si>
  <si>
    <t>Informações técnicas</t>
  </si>
  <si>
    <t>Resolução do vídeo</t>
  </si>
  <si>
    <t>Câmera Frontal</t>
  </si>
  <si>
    <t>Resolução do Vídeo</t>
  </si>
  <si>
    <t>sim</t>
  </si>
  <si>
    <t>720P (HD)</t>
  </si>
  <si>
    <t>HDR</t>
  </si>
  <si>
    <t>NA</t>
  </si>
  <si>
    <t>Virtual Flash</t>
  </si>
  <si>
    <t>32GB</t>
  </si>
  <si>
    <t>Peso do produto</t>
  </si>
  <si>
    <t>148g</t>
  </si>
  <si>
    <t>Dimensões do produto</t>
  </si>
  <si>
    <t>Largura</t>
  </si>
  <si>
    <t>Altura</t>
  </si>
  <si>
    <t>Profundidade</t>
  </si>
  <si>
    <t>Prazo de Garantia</t>
  </si>
  <si>
    <t>01 ano</t>
  </si>
  <si>
    <t>Marketplace</t>
  </si>
  <si>
    <t>Venda</t>
  </si>
  <si>
    <t>Entrega</t>
  </si>
  <si>
    <t>magazineluiza</t>
  </si>
  <si>
    <t>de</t>
  </si>
  <si>
    <t>à vista</t>
  </si>
  <si>
    <t>Parcelamento</t>
  </si>
  <si>
    <t>10x</t>
  </si>
  <si>
    <t>Juros</t>
  </si>
  <si>
    <t>Sem juros</t>
  </si>
  <si>
    <t>Frete grátis</t>
  </si>
  <si>
    <t>Retirada na loja</t>
  </si>
  <si>
    <t>Nota</t>
  </si>
  <si>
    <t>Avaliações</t>
  </si>
  <si>
    <t>URL do produto</t>
  </si>
  <si>
    <t xml:space="preserve">	LMX410BCW</t>
  </si>
  <si>
    <t>K11+</t>
  </si>
  <si>
    <t>3GB</t>
  </si>
  <si>
    <t>1.5 Ghz</t>
  </si>
  <si>
    <t>13 MP</t>
  </si>
  <si>
    <t>Full HD</t>
  </si>
  <si>
    <t>LED</t>
  </si>
  <si>
    <t>1080p</t>
  </si>
  <si>
    <t>1080i (Full HD Interlaced)</t>
  </si>
  <si>
    <t>2 TB</t>
  </si>
  <si>
    <t>163g</t>
  </si>
  <si>
    <t>7,529 cm</t>
  </si>
  <si>
    <t>14,87 cm</t>
  </si>
  <si>
    <t>0,868 cm</t>
  </si>
  <si>
    <t>0,82 cm</t>
  </si>
  <si>
    <t>14,63 cm</t>
  </si>
  <si>
    <t>7,32 cm</t>
  </si>
  <si>
    <t>Vídeo de demonstração</t>
  </si>
  <si>
    <t>Desconto mencionado</t>
  </si>
  <si>
    <t>https://www.magazineluiza.com.br/smartphone-lg-k11-32gb-preto-4g-octa-core-3gb-ram-tela-53-cam-13mp-cam-selfie-5mp/p/155518600/te/telg/</t>
  </si>
  <si>
    <t>Data da coleta</t>
  </si>
  <si>
    <t>Apple</t>
  </si>
  <si>
    <t>MQ6G2BR/A</t>
  </si>
  <si>
    <t>iPhone 8</t>
  </si>
  <si>
    <t>64GB</t>
  </si>
  <si>
    <t>4,7"</t>
  </si>
  <si>
    <t>Cinza</t>
  </si>
  <si>
    <t>Processador neural</t>
  </si>
  <si>
    <t>Resolução</t>
  </si>
  <si>
    <t>iSight</t>
  </si>
  <si>
    <t>FaceTime</t>
  </si>
  <si>
    <t>HD de 1080p</t>
  </si>
  <si>
    <t>Detecção de rostos</t>
  </si>
  <si>
    <t>Estabilização de Imagem</t>
  </si>
  <si>
    <t>6,73 cm</t>
  </si>
  <si>
    <t>0,73 cm</t>
  </si>
  <si>
    <t>13,84 cm</t>
  </si>
  <si>
    <t>64 GB</t>
  </si>
  <si>
    <t>720P</t>
  </si>
  <si>
    <t>https://www.magazineluiza.com.br/iphone-8-apple-64gb-cinza-espacial-4g-tela-47-retina-cam-12mp-selfie-7mp-ios-11/p/155542600/te/teip/</t>
  </si>
  <si>
    <t>Motorola</t>
  </si>
  <si>
    <t>XT1920-19 Ouro</t>
  </si>
  <si>
    <t>E5 Play</t>
  </si>
  <si>
    <t>1GB</t>
  </si>
  <si>
    <t>5,34"</t>
  </si>
  <si>
    <t>Ouro</t>
  </si>
  <si>
    <t>Android</t>
  </si>
  <si>
    <t>1.4GHz</t>
  </si>
  <si>
    <t>FW+ (960x480)</t>
  </si>
  <si>
    <t>Gravação vídeo</t>
  </si>
  <si>
    <t>mp4</t>
  </si>
  <si>
    <t>256 GB</t>
  </si>
  <si>
    <t>Apple TV</t>
  </si>
  <si>
    <t>TV Digital Integrada</t>
  </si>
  <si>
    <t>7,12 cm</t>
  </si>
  <si>
    <t>14,78 cm</t>
  </si>
  <si>
    <t>0,91 cm</t>
  </si>
  <si>
    <t>145g</t>
  </si>
  <si>
    <t>https://www.magazineluiza.com.br/smartphone-motorola-moto-e5-play-16gb-ouro-4g-quad-core-1gb-ram-tela-534-cam-8mp-selfie-5mp/p/155543200/te/srmt/</t>
  </si>
  <si>
    <t>Samsung</t>
  </si>
  <si>
    <t>SM-J410GZKRZTO</t>
  </si>
  <si>
    <t>J4 Core</t>
  </si>
  <si>
    <t>6"</t>
  </si>
  <si>
    <t>5,3"</t>
  </si>
  <si>
    <t>HD+</t>
  </si>
  <si>
    <t>1480x720 HD+</t>
  </si>
  <si>
    <t>177g</t>
  </si>
  <si>
    <t>7,61 cm</t>
  </si>
  <si>
    <t>16,06 cm</t>
  </si>
  <si>
    <t>0,79 cm</t>
  </si>
  <si>
    <t>https://www.magazineluiza.com.br/smartphone-samsung-galaxy-j4-core-16gb-preto-4g-1gb-ram-tela-6-cam-8mp-cam-selfie-5mp/p/155545600/te/galx/</t>
  </si>
  <si>
    <t>https://www.magazineluiza.com.br/smartphone/celulares-e-smartphones/s/te/tcsp?sort=type%3AsoldQuantity%2Corientation%3Adesc</t>
  </si>
  <si>
    <t>SM-J260MZKQZTO</t>
  </si>
  <si>
    <t>J2 Core</t>
  </si>
  <si>
    <t>5,0"</t>
  </si>
  <si>
    <t>TFT</t>
  </si>
  <si>
    <t>FHD (1920 x 1080) | 30fps</t>
  </si>
  <si>
    <t>154g</t>
  </si>
  <si>
    <t>7,21 cm</t>
  </si>
  <si>
    <t>14,3 cm</t>
  </si>
  <si>
    <t>0,89 cm</t>
  </si>
  <si>
    <t>https://www.magazineluiza.com.br/smartphone-samsung-galaxy-j2-core-16gb-preto-4g-1gb-ram-tela-5-cam-8mp-cam-selfie-5mp/p/155548800/te/galx/</t>
  </si>
  <si>
    <t>XT1962-4</t>
  </si>
  <si>
    <t>G7</t>
  </si>
  <si>
    <t>4GB</t>
  </si>
  <si>
    <t>6,24"</t>
  </si>
  <si>
    <t>Ônix</t>
  </si>
  <si>
    <t>IPS FHD+ 1080x1920</t>
  </si>
  <si>
    <t>Octa-Core</t>
  </si>
  <si>
    <t>1.8GHz</t>
  </si>
  <si>
    <t>Ultra HD 4K (30fps)</t>
  </si>
  <si>
    <t>Ultra HD</t>
  </si>
  <si>
    <t>3840p</t>
  </si>
  <si>
    <t>174g</t>
  </si>
  <si>
    <t>7,53 cm</t>
  </si>
  <si>
    <t>15,7 cm</t>
  </si>
  <si>
    <t>0,792 cm</t>
  </si>
  <si>
    <t>https://www.magazineluiza.com.br/smartphone-motorola-g7-64gb-onix-4g-4gb-ram-tela-624-cam-dupla-cam-selfie-8mp/p/155549100/te/mtg7/</t>
  </si>
  <si>
    <t>XT1952-2</t>
  </si>
  <si>
    <t>G7 Play</t>
  </si>
  <si>
    <t>5,7"</t>
  </si>
  <si>
    <t>Indigo</t>
  </si>
  <si>
    <t>(720 x 1440)</t>
  </si>
  <si>
    <t>149g</t>
  </si>
  <si>
    <t>7,15 cm</t>
  </si>
  <si>
    <t>14,73 cm</t>
  </si>
  <si>
    <t>https://www.magazineluiza.com.br/smartphone-motorola-g7-play-32gb-indigo-4g-2gb-ram-tela-57-cam-13mp-cam-selfie-8mp/p/155549300/te/srmt/</t>
  </si>
  <si>
    <t>https://www.magazineluiza.com.br/smartphone-motorola-g7-play-32gb-ouro-4g-2gb-ram-tela-57-cam-13mp-cam-selfie-8mp/p/155549400/te/srmt/</t>
  </si>
  <si>
    <t>SM-A305GZKRZTO</t>
  </si>
  <si>
    <t>A30</t>
  </si>
  <si>
    <t>6,4"</t>
  </si>
  <si>
    <t>512 GB</t>
  </si>
  <si>
    <t>16 MP</t>
  </si>
  <si>
    <t>178g</t>
  </si>
  <si>
    <t>7,45 cm</t>
  </si>
  <si>
    <t>15,38 cm</t>
  </si>
  <si>
    <t>0,8 cm</t>
  </si>
  <si>
    <t>https://www.magazineluiza.com.br/smartphone-samsung-galaxy-a30-64gb-preto-4g-4gb-ram-64-cam-dupla-cam-selfie-16mp/p/155551400/te/galx/</t>
  </si>
  <si>
    <t>FHD (1920x1080)</t>
  </si>
  <si>
    <t>Azul</t>
  </si>
  <si>
    <t>0,78 cm</t>
  </si>
  <si>
    <t>https://www.magazineluiza.com.br/smartphone-samsung-galaxy-a30-64gb-azul-4g-4gb-ram-64-cam-dupla-cam-selfie-16mp/p/155551600/te/galx/</t>
  </si>
  <si>
    <t>Branco</t>
  </si>
  <si>
    <t>https://www.magazineluiza.com.br/smartphone-samsung-galaxy-a30-64gb-branco-4g-4gb-ram-64-cam-dupla-cam-selfie-16mp/p/155551800/te/galx/</t>
  </si>
  <si>
    <t>SM-A105MZBSZTO</t>
  </si>
  <si>
    <t>A10</t>
  </si>
  <si>
    <t>6,2"</t>
  </si>
  <si>
    <t xml:space="preserve">	TFT</t>
  </si>
  <si>
    <t>170g</t>
  </si>
  <si>
    <t>7,56 cm</t>
  </si>
  <si>
    <t>15,56 cm</t>
  </si>
  <si>
    <t>https://www.magazineluiza.com.br/smartphone-samsung-galaxy-a10-32gb-azul-4g-2gb-ram-62-cam-13mp-cam-selfie-5mp/p/155552200/te/galx/</t>
  </si>
  <si>
    <t>Vermelho</t>
  </si>
  <si>
    <t>https://www.magazineluiza.com.br/smartphone-samsung-galaxy-a10-32gb-vermelho-4g-2gb-ram-62-cam-13mp-cam-selfie-5mp/p/155552400/te/galx/</t>
  </si>
  <si>
    <t>SM-A205GZRRZTO</t>
  </si>
  <si>
    <t>A20</t>
  </si>
  <si>
    <t>sAMOLED</t>
  </si>
  <si>
    <t>169g</t>
  </si>
  <si>
    <t>7,47 cm</t>
  </si>
  <si>
    <t>15,84 cm</t>
  </si>
  <si>
    <t>https://www.magazineluiza.com.br/smartphone-samsung-galaxy-a20-32gb-vermelho-4g-3gb-ram-64-cam-dupla-cam-selfie-8mp/p/155553000/te/galx/</t>
  </si>
  <si>
    <t>XT 1952-2</t>
  </si>
  <si>
    <t>G7 Play Edição Especial</t>
  </si>
  <si>
    <t>https://www.magazineluiza.com.br/smartphone-motorola-g7-play-edicao-especial-32gb-indigo-2gb-ram-57-cam-13mp-cam-selfie-8mp/p/155554400/te/srmt/</t>
  </si>
  <si>
    <t>SM-A705MZKRZTO</t>
  </si>
  <si>
    <t>A70</t>
  </si>
  <si>
    <t>128GB</t>
  </si>
  <si>
    <t>6GB</t>
  </si>
  <si>
    <t>6,7"</t>
  </si>
  <si>
    <t>2.0GHz</t>
  </si>
  <si>
    <t>FHD+ (1080x2400)</t>
  </si>
  <si>
    <t>UHD 4K (3840 x 2160) | @120fps</t>
  </si>
  <si>
    <t>FHD</t>
  </si>
  <si>
    <t>183g</t>
  </si>
  <si>
    <t>7,66 cm</t>
  </si>
  <si>
    <t>16,43 cm</t>
  </si>
  <si>
    <t>https://www.magazineluiza.com.br/smartphone-samsung-galaxy-a70-128gb-preto-4g-6gb-ram-tela-67-cam-tripla-selfie-32mp/p/155554600/te/galx/</t>
  </si>
  <si>
    <t>XT2013-1</t>
  </si>
  <si>
    <t>One Action</t>
  </si>
  <si>
    <t>6,34"</t>
  </si>
  <si>
    <t>FHD+ (1080x2520)</t>
  </si>
  <si>
    <t>2.2GHz</t>
  </si>
  <si>
    <t>181g</t>
  </si>
  <si>
    <t>16,01 cm</t>
  </si>
  <si>
    <t>0,92 cm</t>
  </si>
  <si>
    <t>Quad Pixel (32MP)</t>
  </si>
  <si>
    <t>Quad Pixel (12MP)</t>
  </si>
  <si>
    <t>https://www.magazineluiza.com.br/smartphone-motorola-one-action-128gb-azul-4g-4gb-ram-634-cam-tripla-cam-selfie-12mp/p/155558200/te/srmt/</t>
  </si>
  <si>
    <t>https://www.magazineluiza.com.br/smartphone-motorola-one-action-128gb-branco-4g-4gb-ram-634-cam-tripla-cam-selfie-12mp/p/155558300/te/srmt/</t>
  </si>
  <si>
    <t>SM-A505GZBTZTO</t>
  </si>
  <si>
    <t>A50</t>
  </si>
  <si>
    <t>Quad Pixel (25MP)</t>
  </si>
  <si>
    <t>168g</t>
  </si>
  <si>
    <t>15,85 cm</t>
  </si>
  <si>
    <t>https://www.magazineluiza.com.br/smartphone-samsung-galaxy-a50-128gb-azul-4g-4gb-ram-tela-64-cam-tripla-cam-selfie-25mp/p/155558700/te/galx/</t>
  </si>
  <si>
    <t>XT2015-2</t>
  </si>
  <si>
    <t>G8 Play</t>
  </si>
  <si>
    <t>HD+ (720 x 1520)</t>
  </si>
  <si>
    <t>Quad Pixel (13MP)</t>
  </si>
  <si>
    <t>183,6g</t>
  </si>
  <si>
    <t>7,54cm</t>
  </si>
  <si>
    <t>15,76 cm</t>
  </si>
  <si>
    <t>0,9 cm</t>
  </si>
  <si>
    <t>https://www.magazineluiza.com.br/smartphone-motorola-g8-play-32gb-vermelho-4g-2gb-ram-tela-62-cam-tripla-cam-selfie-8mp/p/155567500/te/mg8y/</t>
  </si>
  <si>
    <t>LMX410BCW.ABRAKG</t>
  </si>
  <si>
    <t>Dourado</t>
  </si>
  <si>
    <t>1080p (FullHD Progressive)</t>
  </si>
  <si>
    <t>7,52 cm</t>
  </si>
  <si>
    <t>0,86 cm</t>
  </si>
  <si>
    <t>https://www.magazineluiza.com.br/smartphone-lg-k11-32gb-dourado-4g-octa-core-3gb-ram-tela-53-cam-13mp-selfie-5mp-dual-chip/p/220797900/te/telg/</t>
  </si>
  <si>
    <t>SM-A205GZKJZTO</t>
  </si>
  <si>
    <t>https://www.magazineluiza.com.br/smartphone-samsung-galaxy-a20-32gb-preto-4g-3gb-ram-tela-64-cam-dupla-cam-selfie-8mp/p/221964200/te/galx/</t>
  </si>
  <si>
    <t>SM-M305MZKRZTO</t>
  </si>
  <si>
    <t>M30</t>
  </si>
  <si>
    <t>FHD (1920 x 1080) | 60fps</t>
  </si>
  <si>
    <t>15,9 cm</t>
  </si>
  <si>
    <t>0,85 cm</t>
  </si>
  <si>
    <t>https://www.magazineluiza.com.br/smartphone-samsung-galaxy-m30-64gb-preto-4g-4gb-ram-tela-64-cam-tripla-cam-selfie-16mp/p/223337400/te/gm30/</t>
  </si>
  <si>
    <t>SM-M305MZBRZTO</t>
  </si>
  <si>
    <t>https://www.magazineluiza.com.br/smartphone-samsung-galaxy-m30-64gb-azul-4g-4gb-ram-tela-64-cam-tripla-cam-selfie-16mp/p/223337500/te/galx/</t>
  </si>
  <si>
    <t>SM-A305GZBRZTO</t>
  </si>
  <si>
    <t>Quad Pixel (16MP)</t>
  </si>
  <si>
    <t>7,51 cm</t>
  </si>
  <si>
    <t>FHD+ (2340 x 1080)</t>
  </si>
  <si>
    <t>8x</t>
  </si>
  <si>
    <t>Webfones</t>
  </si>
  <si>
    <t>https://www.magazineluiza.com.br/smartphone-samsung-galaxy-a30-64gb-azul-4g-4gb-ram-64-cam-dupla-cam-selfie-16mp-/p/ck2cbejg0b/te/galx/</t>
  </si>
  <si>
    <t>G7 PLAY</t>
  </si>
  <si>
    <t>XT1952</t>
  </si>
  <si>
    <t>8 MP</t>
  </si>
  <si>
    <t>HD+ (720x1512)</t>
  </si>
  <si>
    <t>https://www.magazineluiza.com.br/smartphone-motorola-moto-g7-play-ouro-xt1952-32gb-tela-de-57-2gb-ram-e-cam-13mp-/p/fhfb47846c/te/tcsp/</t>
  </si>
  <si>
    <t>K12+</t>
  </si>
  <si>
    <t>LMX420BMW</t>
  </si>
  <si>
    <t>HD+ (720x1440)</t>
  </si>
  <si>
    <t>720x1440 (HD+)</t>
  </si>
  <si>
    <t>150g</t>
  </si>
  <si>
    <t>7,19 cm</t>
  </si>
  <si>
    <t>15,3 cm</t>
  </si>
  <si>
    <t>0,83 cm</t>
  </si>
  <si>
    <t>https://www.magazineluiza.com.br/smartphone-lg-k12-plus-32gb-preto-4g-3gb-ram-57-cam-16mp-selfie-8mp-inteligencia-artificial-/p/ggde6gje7j/te/telg/</t>
  </si>
  <si>
    <t>SM-A105MZKSZTO</t>
  </si>
  <si>
    <t>FHD+ (2340x1080)</t>
  </si>
  <si>
    <t>5 MP</t>
  </si>
  <si>
    <t>12 MP</t>
  </si>
  <si>
    <t>25 MP</t>
  </si>
  <si>
    <t>https://www.magazineluiza.com.br/smartphone-samsung-galaxy-a10-32gb-preto-4g-2gb-ram-62-cam-13mp-cam-selfie-5mp-/p/jkkc6k7d9j/te/tcsp/</t>
  </si>
  <si>
    <t>iOS</t>
  </si>
  <si>
    <t xml:space="preserve">	MQ6J2BR/A</t>
  </si>
  <si>
    <t>HD - LCD widescreen (1334 x 750)</t>
  </si>
  <si>
    <t>https://www.magazineluiza.com.br/iphone-8-apple-64gb-dourado-4g-tela-47-retina-cam-12mp-selfie-7mp-ios-11/p/155542800/te/teip/</t>
  </si>
  <si>
    <t>Interna</t>
  </si>
  <si>
    <t>RAM</t>
  </si>
  <si>
    <t>Cartão</t>
  </si>
  <si>
    <t>Capacidade</t>
  </si>
  <si>
    <t>Tamanho</t>
  </si>
  <si>
    <t>Tipo</t>
  </si>
  <si>
    <t>Velocidade</t>
  </si>
  <si>
    <t>Resolução das câmeras</t>
  </si>
  <si>
    <t>Traseira</t>
  </si>
  <si>
    <t>Frontal</t>
  </si>
  <si>
    <t>30 Mais vendidos</t>
  </si>
  <si>
    <t>Objeto de estudo:</t>
  </si>
  <si>
    <t>Os 30 smartphones mais vendidos no Marketplace Magazine Luiza.</t>
  </si>
  <si>
    <t>Características do estudo de caso:</t>
  </si>
  <si>
    <t>Objetivos:</t>
  </si>
  <si>
    <t>1.</t>
  </si>
  <si>
    <t>2.</t>
  </si>
  <si>
    <t>Data da coleta:</t>
  </si>
  <si>
    <t>24 e 25 de novembro de 2019</t>
  </si>
  <si>
    <t>LMX410BCW</t>
  </si>
  <si>
    <t>MQ6J2BR/A</t>
  </si>
  <si>
    <t>Estudo de caso</t>
  </si>
  <si>
    <t>O site Magazine Luiza é um Marketplace e com tal comercializa produtos da sua rede de distribuição e de parceiros. O site permite selecionar produtos por categorias e fazer diversos tipos de filtros: mais vendidos; melhor classificados; entre outros.</t>
  </si>
  <si>
    <t>Como objetivo específico serão analisadas as características dos produtos que influenciam na tomada de decisão dos consumidores.</t>
  </si>
  <si>
    <t>Assim, esse estudo de caso tem como objetivo geral analisar o comportamento do consumidor que adquire produtos vendidos e entregues pela Magazine Luiza e pelos seus parceiros.</t>
  </si>
  <si>
    <t>O objeto de estudo desta pesquisar será a categoria Smartphone, com o filtro na página dos produtos mais vendidos.</t>
  </si>
  <si>
    <t>Amostra</t>
  </si>
  <si>
    <t>Data:</t>
  </si>
  <si>
    <t>Tamanho:</t>
  </si>
  <si>
    <t>30 smartphones mais vendidos</t>
  </si>
  <si>
    <t>Total de Níveis</t>
  </si>
  <si>
    <t>3.</t>
  </si>
  <si>
    <t>Fonte:</t>
  </si>
  <si>
    <t>Responsável:</t>
  </si>
  <si>
    <t>André Santos | Métodos Exatos</t>
  </si>
  <si>
    <t>30 produtos</t>
  </si>
  <si>
    <t>Técnica:</t>
  </si>
  <si>
    <t>Por conveniência: conforme definido em reunião foram selecionados os 30 smartphones mais vendidos</t>
  </si>
  <si>
    <t>Sumário do Dataset.</t>
  </si>
  <si>
    <t>O resultado deste trabalho será compartilhado entre os departamentos de desenvolvimento de produtos e marketing.</t>
  </si>
  <si>
    <r>
      <t xml:space="preserve">Fazer análise exploratória dos dados: </t>
    </r>
    <r>
      <rPr>
        <sz val="11"/>
        <color rgb="FFFF0000"/>
        <rFont val="Calibri"/>
        <family val="2"/>
        <scheme val="minor"/>
      </rPr>
      <t>Atributos e níveis</t>
    </r>
    <r>
      <rPr>
        <sz val="11"/>
        <color theme="1"/>
        <rFont val="Calibri"/>
        <family val="2"/>
        <scheme val="minor"/>
      </rPr>
      <t xml:space="preserve">; variáveis correlacionadas. </t>
    </r>
  </si>
  <si>
    <t>5.</t>
  </si>
  <si>
    <t>4.</t>
  </si>
  <si>
    <t>6.</t>
  </si>
  <si>
    <t>Filtrar base (excluir todas variáveis que não serão utilizadas).</t>
  </si>
  <si>
    <t>Construir capa:</t>
  </si>
  <si>
    <t>(i) Descrição do estudo de caso: (a) informações sobre o site; (b) objetivo geral; (c) objetivo específico; (d) objeto de estudo; (e) áreas que utilizaram a pesquisa.</t>
  </si>
  <si>
    <t>Série temporal:</t>
  </si>
  <si>
    <t>25 de novembro de 2019</t>
  </si>
  <si>
    <t>Definir (rascunho) variáveis de interesse. Definir (mentalmente) estratégia para agrupar valores nos níveis de interesse (após definir assista a próxima aula).</t>
  </si>
  <si>
    <t>Marketplace - Venda</t>
  </si>
  <si>
    <t>Resolução da câmera - Traseira</t>
  </si>
  <si>
    <t>Processador - Tipo</t>
  </si>
  <si>
    <t>Cartão - Expansível até</t>
  </si>
  <si>
    <t>Preço à vista</t>
  </si>
  <si>
    <t xml:space="preserve">Total </t>
  </si>
  <si>
    <t>Variáveis originais:</t>
  </si>
  <si>
    <t>Variáveis tratadas:</t>
  </si>
  <si>
    <r>
      <rPr>
        <sz val="11"/>
        <color rgb="FFFF0000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: 32GB, 64GB,256GB; </t>
    </r>
    <r>
      <rPr>
        <sz val="11"/>
        <color rgb="FFFF0000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: 2TB</t>
    </r>
  </si>
  <si>
    <r>
      <rPr>
        <sz val="11"/>
        <color rgb="FFFF0000"/>
        <rFont val="Calibri"/>
        <family val="2"/>
        <scheme val="minor"/>
      </rPr>
      <t>4"</t>
    </r>
    <r>
      <rPr>
        <sz val="11"/>
        <color theme="1"/>
        <rFont val="Calibri"/>
        <family val="2"/>
        <scheme val="minor"/>
      </rPr>
      <t xml:space="preserve">: x&lt; 5";  </t>
    </r>
    <r>
      <rPr>
        <sz val="11"/>
        <color rgb="FFFF0000"/>
        <rFont val="Calibri"/>
        <family val="2"/>
        <scheme val="minor"/>
      </rPr>
      <t>5"</t>
    </r>
    <r>
      <rPr>
        <sz val="11"/>
        <color theme="1"/>
        <rFont val="Calibri"/>
        <family val="2"/>
        <scheme val="minor"/>
      </rPr>
      <t xml:space="preserve">: 5"&lt;x&lt;6"; </t>
    </r>
    <r>
      <rPr>
        <sz val="11"/>
        <color rgb="FFFF0000"/>
        <rFont val="Calibri"/>
        <family val="2"/>
        <scheme val="minor"/>
      </rPr>
      <t>6"</t>
    </r>
    <r>
      <rPr>
        <sz val="11"/>
        <color theme="1"/>
        <rFont val="Calibri"/>
        <family val="2"/>
        <scheme val="minor"/>
      </rPr>
      <t>: x&gt;=6"</t>
    </r>
  </si>
  <si>
    <r>
      <rPr>
        <sz val="11"/>
        <color rgb="FFFF0000"/>
        <rFont val="Calibri"/>
        <family val="2"/>
        <scheme val="minor"/>
      </rPr>
      <t>iSight</t>
    </r>
    <r>
      <rPr>
        <sz val="11"/>
        <color theme="1"/>
        <rFont val="Calibri"/>
        <family val="2"/>
        <scheme val="minor"/>
      </rPr>
      <t xml:space="preserve">: iSight; </t>
    </r>
    <r>
      <rPr>
        <sz val="11"/>
        <color rgb="FFFF0000"/>
        <rFont val="Calibri"/>
        <family val="2"/>
        <scheme val="minor"/>
      </rPr>
      <t>1MP</t>
    </r>
    <r>
      <rPr>
        <sz val="11"/>
        <color theme="1"/>
        <rFont val="Calibri"/>
        <family val="2"/>
        <scheme val="minor"/>
      </rPr>
      <t xml:space="preserve">: 8MP; </t>
    </r>
    <r>
      <rPr>
        <sz val="11"/>
        <color rgb="FFFF0000"/>
        <rFont val="Calibri"/>
        <family val="2"/>
        <scheme val="minor"/>
      </rPr>
      <t>2MP</t>
    </r>
    <r>
      <rPr>
        <sz val="11"/>
        <color theme="1"/>
        <rFont val="Calibri"/>
        <family val="2"/>
        <scheme val="minor"/>
      </rPr>
      <t xml:space="preserve">: [12-13-16]MP; </t>
    </r>
    <r>
      <rPr>
        <sz val="11"/>
        <color rgb="FFFF0000"/>
        <rFont val="Calibri"/>
        <family val="2"/>
        <scheme val="minor"/>
      </rPr>
      <t>Quad</t>
    </r>
    <r>
      <rPr>
        <sz val="11"/>
        <color theme="1"/>
        <rFont val="Calibri"/>
        <family val="2"/>
        <scheme val="minor"/>
      </rPr>
      <t>: todos Quad Pixel</t>
    </r>
  </si>
  <si>
    <t>Variáveis originais</t>
  </si>
  <si>
    <t>Variáveis tratadas (base para modelo)</t>
  </si>
  <si>
    <r>
      <rPr>
        <sz val="11"/>
        <color rgb="FFFF0000"/>
        <rFont val="Calibri"/>
        <family val="2"/>
        <scheme val="minor"/>
      </rPr>
      <t>Preço 1</t>
    </r>
    <r>
      <rPr>
        <sz val="11"/>
        <color theme="1"/>
        <rFont val="Calibri"/>
        <family val="2"/>
        <scheme val="minor"/>
      </rPr>
      <t xml:space="preserve">:[449,10, 1169,10]; </t>
    </r>
    <r>
      <rPr>
        <sz val="11"/>
        <color rgb="FFFF0000"/>
        <rFont val="Calibri"/>
        <family val="2"/>
        <scheme val="minor"/>
      </rPr>
      <t>Preço 2</t>
    </r>
    <r>
      <rPr>
        <sz val="11"/>
        <color theme="1"/>
        <rFont val="Calibri"/>
        <family val="2"/>
        <scheme val="minor"/>
      </rPr>
      <t xml:space="preserve">: (1169,10, 1889,10]; </t>
    </r>
    <r>
      <rPr>
        <sz val="11"/>
        <color rgb="FFFF0000"/>
        <rFont val="Calibri"/>
        <family val="2"/>
        <scheme val="minor"/>
      </rPr>
      <t>Preço 3</t>
    </r>
    <r>
      <rPr>
        <sz val="11"/>
        <color theme="1"/>
        <rFont val="Calibri"/>
        <family val="2"/>
        <scheme val="minor"/>
      </rPr>
      <t xml:space="preserve">: (1889,10, 2609,10]; </t>
    </r>
    <r>
      <rPr>
        <sz val="11"/>
        <color rgb="FFFF0000"/>
        <rFont val="Calibri"/>
        <family val="2"/>
        <scheme val="minor"/>
      </rPr>
      <t>Preço 4</t>
    </r>
    <r>
      <rPr>
        <sz val="11"/>
        <color theme="1"/>
        <rFont val="Calibri"/>
        <family val="2"/>
        <scheme val="minor"/>
      </rPr>
      <t>: (2609,10, 3329,10]</t>
    </r>
  </si>
  <si>
    <r>
      <t xml:space="preserve">Passo 1: substituir NA pela média da variável. Passo 2: </t>
    </r>
    <r>
      <rPr>
        <sz val="1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 xml:space="preserve"> = [3, 3,52]; </t>
    </r>
    <r>
      <rPr>
        <sz val="11"/>
        <color rgb="FFFF0000"/>
        <rFont val="Calibri"/>
        <family val="2"/>
        <scheme val="minor"/>
      </rPr>
      <t>Nota 2</t>
    </r>
    <r>
      <rPr>
        <sz val="11"/>
        <color theme="1"/>
        <rFont val="Calibri"/>
        <family val="2"/>
        <scheme val="minor"/>
      </rPr>
      <t xml:space="preserve"> = (3,52, 4,04]; </t>
    </r>
    <r>
      <rPr>
        <sz val="11"/>
        <color rgb="FFFF0000"/>
        <rFont val="Calibri"/>
        <family val="2"/>
        <scheme val="minor"/>
      </rPr>
      <t>Nota 3</t>
    </r>
    <r>
      <rPr>
        <sz val="11"/>
        <color theme="1"/>
        <rFont val="Calibri"/>
        <family val="2"/>
        <scheme val="minor"/>
      </rPr>
      <t xml:space="preserve"> = (4,04, 4,56]; </t>
    </r>
    <r>
      <rPr>
        <sz val="11"/>
        <color rgb="FFFF0000"/>
        <rFont val="Calibri"/>
        <family val="2"/>
        <scheme val="minor"/>
      </rPr>
      <t>Nota 4</t>
    </r>
    <r>
      <rPr>
        <sz val="11"/>
        <color theme="1"/>
        <rFont val="Calibri"/>
        <family val="2"/>
        <scheme val="minor"/>
      </rPr>
      <t xml:space="preserve"> = (4,56, 5,08]</t>
    </r>
  </si>
  <si>
    <t>GB</t>
  </si>
  <si>
    <t>TB</t>
  </si>
  <si>
    <t>Base</t>
  </si>
  <si>
    <t>5"</t>
  </si>
  <si>
    <t>4"</t>
  </si>
  <si>
    <t>1MP</t>
  </si>
  <si>
    <t>2MP</t>
  </si>
  <si>
    <t>Quad</t>
  </si>
  <si>
    <t>Preço 1</t>
  </si>
  <si>
    <t>Preço 2</t>
  </si>
  <si>
    <t>Preço 3</t>
  </si>
  <si>
    <t>Nota 1</t>
  </si>
  <si>
    <t>Nota 2</t>
  </si>
  <si>
    <t>Nota 3</t>
  </si>
  <si>
    <t>Nota 4</t>
  </si>
  <si>
    <t>I. Estudo de caso:</t>
  </si>
  <si>
    <t>II. Amostra:</t>
  </si>
  <si>
    <t>(ii) Parte 1: (f) responsável; (g) data; (h) série; (i) tamanho | Parte 2: variáveis originais (nº, atributos, total de níveis; níveis) | Parte 3: variáveis tratadas (codificação preliminar)</t>
  </si>
  <si>
    <t>Exportar base tratada</t>
  </si>
  <si>
    <t>Magazine Luiza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</si>
</sst>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3" applyNumberFormat="0" applyFill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4" applyNumberFormat="0" applyFill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/>
    <xf numFmtId="0" fontId="5" fillId="0" borderId="3" xfId="1"/>
    <xf numFmtId="0" fontId="4" fillId="4" borderId="0" xfId="2"/>
    <xf numFmtId="0" fontId="0" fillId="7" borderId="2" xfId="0" applyFill="1" applyBorder="1"/>
    <xf numFmtId="0" fontId="10" fillId="0" borderId="0" xfId="9"/>
    <xf numFmtId="0" fontId="0" fillId="0" borderId="0" xfId="0" quotePrefix="1"/>
    <xf numFmtId="14" fontId="0" fillId="0" borderId="0" xfId="0" applyNumberFormat="1"/>
    <xf numFmtId="0" fontId="0" fillId="12" borderId="0" xfId="0" applyFill="1"/>
    <xf numFmtId="9" fontId="0" fillId="0" borderId="0" xfId="0" applyNumberFormat="1"/>
    <xf numFmtId="0" fontId="0" fillId="13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2" fontId="0" fillId="0" borderId="0" xfId="0" applyNumberFormat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10" fillId="0" borderId="2" xfId="9" applyBorder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14" borderId="0" xfId="0" applyFill="1"/>
    <xf numFmtId="0" fontId="0" fillId="14" borderId="0" xfId="0" applyFill="1" applyAlignment="1">
      <alignment horizontal="left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9" fontId="0" fillId="14" borderId="0" xfId="0" applyNumberFormat="1" applyFill="1" applyAlignment="1">
      <alignment horizontal="right"/>
    </xf>
    <xf numFmtId="0" fontId="0" fillId="14" borderId="0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3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3" borderId="2" xfId="0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5" xfId="2" applyBorder="1"/>
    <xf numFmtId="0" fontId="0" fillId="1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1" fillId="11" borderId="6" xfId="8" applyBorder="1"/>
    <xf numFmtId="0" fontId="1" fillId="5" borderId="0" xfId="3"/>
    <xf numFmtId="0" fontId="0" fillId="12" borderId="6" xfId="0" applyFill="1" applyBorder="1" applyAlignment="1">
      <alignment horizontal="right" indent="4"/>
    </xf>
    <xf numFmtId="0" fontId="0" fillId="3" borderId="6" xfId="0" applyFill="1" applyBorder="1" applyAlignment="1">
      <alignment horizontal="right" indent="4"/>
    </xf>
    <xf numFmtId="0" fontId="0" fillId="13" borderId="6" xfId="0" applyFill="1" applyBorder="1" applyAlignment="1">
      <alignment horizontal="right" indent="4"/>
    </xf>
    <xf numFmtId="0" fontId="6" fillId="0" borderId="4" xfId="4"/>
    <xf numFmtId="0" fontId="10" fillId="14" borderId="0" xfId="9" applyFill="1"/>
    <xf numFmtId="0" fontId="2" fillId="14" borderId="0" xfId="0" applyFont="1" applyFill="1"/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right" indent="1"/>
    </xf>
    <xf numFmtId="0" fontId="4" fillId="4" borderId="9" xfId="2" applyBorder="1"/>
    <xf numFmtId="0" fontId="1" fillId="5" borderId="8" xfId="3" applyBorder="1"/>
    <xf numFmtId="0" fontId="1" fillId="10" borderId="5" xfId="7" applyBorder="1"/>
    <xf numFmtId="0" fontId="1" fillId="10" borderId="5" xfId="7" applyBorder="1" applyAlignment="1">
      <alignment horizontal="right" indent="1"/>
    </xf>
    <xf numFmtId="0" fontId="1" fillId="10" borderId="0" xfId="7" applyAlignment="1">
      <alignment horizontal="left"/>
    </xf>
    <xf numFmtId="0" fontId="1" fillId="5" borderId="9" xfId="3" applyBorder="1"/>
    <xf numFmtId="0" fontId="0" fillId="7" borderId="0" xfId="0" applyFill="1" applyAlignment="1">
      <alignment horizontal="left"/>
    </xf>
    <xf numFmtId="0" fontId="0" fillId="10" borderId="0" xfId="7" applyFont="1" applyAlignment="1">
      <alignment horizontal="left"/>
    </xf>
    <xf numFmtId="0" fontId="0" fillId="6" borderId="7" xfId="0" applyFill="1" applyBorder="1"/>
    <xf numFmtId="0" fontId="0" fillId="6" borderId="7" xfId="0" applyFill="1" applyBorder="1" applyAlignment="1">
      <alignment horizontal="right" indent="1"/>
    </xf>
    <xf numFmtId="0" fontId="0" fillId="6" borderId="2" xfId="0" applyFill="1" applyBorder="1" applyAlignment="1">
      <alignment horizontal="left"/>
    </xf>
    <xf numFmtId="0" fontId="8" fillId="9" borderId="0" xfId="6"/>
    <xf numFmtId="0" fontId="11" fillId="9" borderId="0" xfId="6" applyFont="1" applyAlignment="1">
      <alignment vertical="center"/>
    </xf>
    <xf numFmtId="0" fontId="7" fillId="8" borderId="0" xfId="5" applyAlignment="1">
      <alignment vertical="center"/>
    </xf>
    <xf numFmtId="0" fontId="9" fillId="3" borderId="0" xfId="0" applyFont="1" applyFill="1"/>
    <xf numFmtId="0" fontId="9" fillId="12" borderId="0" xfId="0" applyFont="1" applyFill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right" indent="4"/>
    </xf>
    <xf numFmtId="0" fontId="0" fillId="0" borderId="2" xfId="0" applyBorder="1" applyAlignment="1">
      <alignment horizontal="right" indent="4"/>
    </xf>
    <xf numFmtId="2" fontId="9" fillId="0" borderId="0" xfId="0" applyNumberFormat="1" applyFont="1"/>
    <xf numFmtId="0" fontId="0" fillId="0" borderId="2" xfId="0" applyBorder="1" applyAlignment="1">
      <alignment horizontal="left" indent="1"/>
    </xf>
    <xf numFmtId="0" fontId="0" fillId="7" borderId="0" xfId="0" applyFill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horizontal="left" wrapText="1"/>
    </xf>
    <xf numFmtId="0" fontId="0" fillId="7" borderId="2" xfId="0" applyFill="1" applyBorder="1" applyAlignment="1">
      <alignment horizontal="left"/>
    </xf>
  </cellXfs>
  <cellStyles count="10">
    <cellStyle name="20% - Ênfase5" xfId="7" builtinId="46"/>
    <cellStyle name="40% - Ênfase6" xfId="3" builtinId="51"/>
    <cellStyle name="60% - Ênfase6" xfId="8" builtinId="52"/>
    <cellStyle name="Bom" xfId="5" builtinId="26"/>
    <cellStyle name="Ênfase6" xfId="2" builtinId="49"/>
    <cellStyle name="Hiperlink" xfId="9" builtinId="8"/>
    <cellStyle name="Normal" xfId="0" builtinId="0"/>
    <cellStyle name="Ruim" xfId="6" builtinId="27"/>
    <cellStyle name="Título 1" xfId="4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Preço à vista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Preço à vista</a:t>
          </a:r>
        </a:p>
      </cx:txPr>
    </cx:title>
    <cx:plotArea>
      <cx:plotAreaRegion>
        <cx:series layoutId="clusteredColumn" uniqueId="{1BA8208B-93AD-472D-A23B-318B1EE776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</a:t>
          </a:r>
        </a:p>
      </cx:txPr>
    </cx:title>
    <cx:plotArea>
      <cx:plotAreaRegion>
        <cx:series layoutId="clusteredColumn" uniqueId="{CBA0F295-4D45-47CB-AB0C-4B3BD3A906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18" Type="http://schemas.openxmlformats.org/officeDocument/2006/relationships/image" Target="../media/image20.jpeg"/><Relationship Id="rId26" Type="http://schemas.openxmlformats.org/officeDocument/2006/relationships/image" Target="../media/image28.jpeg"/><Relationship Id="rId3" Type="http://schemas.openxmlformats.org/officeDocument/2006/relationships/image" Target="../media/image5.jpeg"/><Relationship Id="rId21" Type="http://schemas.openxmlformats.org/officeDocument/2006/relationships/image" Target="../media/image23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17" Type="http://schemas.openxmlformats.org/officeDocument/2006/relationships/image" Target="../media/image19.jpeg"/><Relationship Id="rId25" Type="http://schemas.openxmlformats.org/officeDocument/2006/relationships/image" Target="../media/image27.jpeg"/><Relationship Id="rId2" Type="http://schemas.openxmlformats.org/officeDocument/2006/relationships/image" Target="../media/image4.jpeg"/><Relationship Id="rId16" Type="http://schemas.openxmlformats.org/officeDocument/2006/relationships/image" Target="../media/image18.jpeg"/><Relationship Id="rId20" Type="http://schemas.openxmlformats.org/officeDocument/2006/relationships/image" Target="../media/image22.jpeg"/><Relationship Id="rId29" Type="http://schemas.openxmlformats.org/officeDocument/2006/relationships/image" Target="../media/image31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24" Type="http://schemas.openxmlformats.org/officeDocument/2006/relationships/image" Target="../media/image26.jpeg"/><Relationship Id="rId5" Type="http://schemas.openxmlformats.org/officeDocument/2006/relationships/image" Target="../media/image7.jpe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jpeg"/><Relationship Id="rId10" Type="http://schemas.openxmlformats.org/officeDocument/2006/relationships/image" Target="../media/image12.jpeg"/><Relationship Id="rId19" Type="http://schemas.openxmlformats.org/officeDocument/2006/relationships/image" Target="../media/image21.jpeg"/><Relationship Id="rId31" Type="http://schemas.openxmlformats.org/officeDocument/2006/relationships/image" Target="../media/image33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Relationship Id="rId22" Type="http://schemas.openxmlformats.org/officeDocument/2006/relationships/image" Target="../media/image24.jpeg"/><Relationship Id="rId27" Type="http://schemas.openxmlformats.org/officeDocument/2006/relationships/image" Target="../media/image29.jpeg"/><Relationship Id="rId30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743A6B-AEE6-47A1-908E-72BA017FB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333375</xdr:colOff>
      <xdr:row>1</xdr:row>
      <xdr:rowOff>19050</xdr:rowOff>
    </xdr:from>
    <xdr:ext cx="7403042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165B1C-3A3A-494C-A6A5-0634EA660D31}"/>
            </a:ext>
          </a:extLst>
        </xdr:cNvPr>
        <xdr:cNvSpPr/>
      </xdr:nvSpPr>
      <xdr:spPr>
        <a:xfrm>
          <a:off x="2133600" y="123825"/>
          <a:ext cx="7403042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Magazine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11</xdr:col>
      <xdr:colOff>697442</xdr:colOff>
      <xdr:row>0</xdr:row>
      <xdr:rowOff>34513</xdr:rowOff>
    </xdr:from>
    <xdr:to>
      <xdr:col>16</xdr:col>
      <xdr:colOff>431801</xdr:colOff>
      <xdr:row>9</xdr:row>
      <xdr:rowOff>106892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CF960D-6244-4E69-AF3D-6ED4E353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192" y="34513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BDF76C-3193-4A1D-8AA7-056B80E7F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A81FD52-C30E-4627-B3CF-A27180592BD6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437697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D3358-32EC-43DF-AFC4-39C644056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53340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33F338-A537-4866-9947-B71FD5399F9E}"/>
            </a:ext>
          </a:extLst>
        </xdr:cNvPr>
        <xdr:cNvSpPr/>
      </xdr:nvSpPr>
      <xdr:spPr>
        <a:xfrm>
          <a:off x="2476499" y="123825"/>
          <a:ext cx="53340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F2036A-765B-4D6A-AB45-6E46BB208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23B44-9CEB-45DD-AF81-91F3845AE0E2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Atributos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 níveis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2FD8CD-DF06-4979-A54B-0CE78DBFB3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DBB732-00B4-45F9-BA8C-5CB75DE68424}"/>
            </a:ext>
          </a:extLst>
        </xdr:cNvPr>
        <xdr:cNvSpPr/>
      </xdr:nvSpPr>
      <xdr:spPr>
        <a:xfrm>
          <a:off x="40862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sumarizado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18597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7ECA40-6DA9-4510-A6CE-B4433EFB74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916915-F110-48CA-9B19-D45651936FE8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  <xdr:twoCellAnchor>
    <xdr:from>
      <xdr:col>15</xdr:col>
      <xdr:colOff>219075</xdr:colOff>
      <xdr:row>6</xdr:row>
      <xdr:rowOff>138112</xdr:rowOff>
    </xdr:from>
    <xdr:to>
      <xdr:col>22</xdr:col>
      <xdr:colOff>523875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9A896CC-EFE6-482F-B4DB-3D405560D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1557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209550</xdr:colOff>
      <xdr:row>21</xdr:row>
      <xdr:rowOff>128587</xdr:rowOff>
    </xdr:from>
    <xdr:to>
      <xdr:col>22</xdr:col>
      <xdr:colOff>514350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2EF0E0-B9C8-4D92-A345-2191DD69A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440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81848F-44ED-4A7C-B6E7-A05F4D416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A78B13-5551-4887-AB63-616758D7A3DA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E9A770-410E-40F4-BBB8-6F3F0BDCD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4DBA04-EC8D-47C8-987C-CF6509680728}"/>
            </a:ext>
          </a:extLst>
        </xdr:cNvPr>
        <xdr:cNvSpPr/>
      </xdr:nvSpPr>
      <xdr:spPr>
        <a:xfrm>
          <a:off x="27146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9CC4E-3710-4995-A4A0-AB234D841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9B362A7-CD1D-414C-9F82-2E685EB308EF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  <xdr:twoCellAnchor editAs="oneCell">
    <xdr:from>
      <xdr:col>3</xdr:col>
      <xdr:colOff>47625</xdr:colOff>
      <xdr:row>6</xdr:row>
      <xdr:rowOff>38100</xdr:rowOff>
    </xdr:from>
    <xdr:to>
      <xdr:col>19</xdr:col>
      <xdr:colOff>239942</xdr:colOff>
      <xdr:row>43</xdr:row>
      <xdr:rowOff>48610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0568E3E-DC0F-4AF0-B959-CDECE364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14450"/>
          <a:ext cx="13022492" cy="70590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8CCEB6-7E7F-4E72-853A-C4487627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400048</xdr:colOff>
      <xdr:row>1</xdr:row>
      <xdr:rowOff>19050</xdr:rowOff>
    </xdr:from>
    <xdr:ext cx="8648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8D10C6-BCA9-49EF-A8A9-6453797AF5AB}"/>
            </a:ext>
          </a:extLst>
        </xdr:cNvPr>
        <xdr:cNvSpPr/>
      </xdr:nvSpPr>
      <xdr:spPr>
        <a:xfrm>
          <a:off x="3000373" y="123825"/>
          <a:ext cx="8648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Fotos do portfólio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produtos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7</xdr:col>
      <xdr:colOff>123825</xdr:colOff>
      <xdr:row>3</xdr:row>
      <xdr:rowOff>47625</xdr:rowOff>
    </xdr:from>
    <xdr:to>
      <xdr:col>10</xdr:col>
      <xdr:colOff>256825</xdr:colOff>
      <xdr:row>13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7CB935-4368-42BA-8B7C-6EE52342E698}"/>
            </a:ext>
          </a:extLst>
        </xdr:cNvPr>
        <xdr:cNvGrpSpPr/>
      </xdr:nvGrpSpPr>
      <xdr:grpSpPr>
        <a:xfrm>
          <a:off x="3267075" y="850446"/>
          <a:ext cx="2623107" cy="1962150"/>
          <a:chOff x="8553799" y="1057275"/>
          <a:chExt cx="2619025" cy="1962150"/>
        </a:xfrm>
      </xdr:grpSpPr>
      <xdr:pic>
        <xdr:nvPicPr>
          <xdr:cNvPr id="8" name="Imagem 7" descr="Imagem de Smartphone LG K9 TV 16GB Preto 4G Quad Core">
            <a:extLst>
              <a:ext uri="{FF2B5EF4-FFF2-40B4-BE49-F238E27FC236}">
                <a16:creationId xmlns:a16="http://schemas.microsoft.com/office/drawing/2014/main" id="{19EDC2EB-5D3A-4533-A283-A0034A352F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53799" y="1057275"/>
            <a:ext cx="2619025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845ACC8-B1CF-413A-AC00-2C7632C0331C}"/>
              </a:ext>
            </a:extLst>
          </xdr:cNvPr>
          <xdr:cNvSpPr/>
        </xdr:nvSpPr>
        <xdr:spPr>
          <a:xfrm>
            <a:off x="10585963" y="1078998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02</a:t>
            </a:r>
          </a:p>
        </xdr:txBody>
      </xdr:sp>
    </xdr:grpSp>
    <xdr:clientData/>
  </xdr:twoCellAnchor>
  <xdr:twoCellAnchor>
    <xdr:from>
      <xdr:col>3</xdr:col>
      <xdr:colOff>57150</xdr:colOff>
      <xdr:row>3</xdr:row>
      <xdr:rowOff>47625</xdr:rowOff>
    </xdr:from>
    <xdr:to>
      <xdr:col>6</xdr:col>
      <xdr:colOff>348640</xdr:colOff>
      <xdr:row>12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8AC256C-F72F-411C-85C0-A3E2A953FAB0}"/>
            </a:ext>
          </a:extLst>
        </xdr:cNvPr>
        <xdr:cNvGrpSpPr/>
      </xdr:nvGrpSpPr>
      <xdr:grpSpPr>
        <a:xfrm>
          <a:off x="574221" y="850446"/>
          <a:ext cx="2386990" cy="1781175"/>
          <a:chOff x="571500" y="847725"/>
          <a:chExt cx="2377465" cy="1781175"/>
        </a:xfrm>
      </xdr:grpSpPr>
      <xdr:pic>
        <xdr:nvPicPr>
          <xdr:cNvPr id="10" name="Imagem 9" descr="Imagem de Smartphone LG K11+ 32GB Preto 4G Octa Core">
            <a:extLst>
              <a:ext uri="{FF2B5EF4-FFF2-40B4-BE49-F238E27FC236}">
                <a16:creationId xmlns:a16="http://schemas.microsoft.com/office/drawing/2014/main" id="{7543D9B9-A48D-40D4-85CB-22D0646BBC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847725"/>
            <a:ext cx="2377465" cy="1781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8FD4D76-CF65-4936-A93C-4C755FED0C6D}"/>
              </a:ext>
            </a:extLst>
          </xdr:cNvPr>
          <xdr:cNvSpPr/>
        </xdr:nvSpPr>
        <xdr:spPr>
          <a:xfrm>
            <a:off x="2409825" y="9334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01</a:t>
            </a:r>
          </a:p>
        </xdr:txBody>
      </xdr:sp>
    </xdr:grpSp>
    <xdr:clientData/>
  </xdr:twoCellAnchor>
  <xdr:twoCellAnchor>
    <xdr:from>
      <xdr:col>11</xdr:col>
      <xdr:colOff>19051</xdr:colOff>
      <xdr:row>3</xdr:row>
      <xdr:rowOff>47625</xdr:rowOff>
    </xdr:from>
    <xdr:to>
      <xdr:col>13</xdr:col>
      <xdr:colOff>606063</xdr:colOff>
      <xdr:row>13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EFCDF8C-6C22-4813-8C56-089F5BD63366}"/>
            </a:ext>
          </a:extLst>
        </xdr:cNvPr>
        <xdr:cNvGrpSpPr/>
      </xdr:nvGrpSpPr>
      <xdr:grpSpPr>
        <a:xfrm>
          <a:off x="6183087" y="850446"/>
          <a:ext cx="2600869" cy="1952625"/>
          <a:chOff x="6134100" y="800100"/>
          <a:chExt cx="2733449" cy="2047875"/>
        </a:xfrm>
      </xdr:grpSpPr>
      <xdr:pic>
        <xdr:nvPicPr>
          <xdr:cNvPr id="13" name="Imagem 12" descr="Imagem de iPhone 8 Apple 64GB Cinza Espacial 4G Tela 4,7”">
            <a:extLst>
              <a:ext uri="{FF2B5EF4-FFF2-40B4-BE49-F238E27FC236}">
                <a16:creationId xmlns:a16="http://schemas.microsoft.com/office/drawing/2014/main" id="{B6836070-0AE4-4CD1-8B0C-A1E2680D68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800100"/>
            <a:ext cx="2733449" cy="2047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C0A0CC7-9DCC-4A2D-A706-FFDA1525C6B1}"/>
              </a:ext>
            </a:extLst>
          </xdr:cNvPr>
          <xdr:cNvSpPr/>
        </xdr:nvSpPr>
        <xdr:spPr>
          <a:xfrm>
            <a:off x="8296275" y="8191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03</a:t>
            </a:r>
          </a:p>
        </xdr:txBody>
      </xdr:sp>
    </xdr:grpSp>
    <xdr:clientData/>
  </xdr:twoCellAnchor>
  <xdr:twoCellAnchor>
    <xdr:from>
      <xdr:col>14</xdr:col>
      <xdr:colOff>238125</xdr:colOff>
      <xdr:row>3</xdr:row>
      <xdr:rowOff>19051</xdr:rowOff>
    </xdr:from>
    <xdr:to>
      <xdr:col>15</xdr:col>
      <xdr:colOff>1581150</xdr:colOff>
      <xdr:row>13</xdr:row>
      <xdr:rowOff>90735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1C0E667-EEE8-43A7-994A-FC6B5CCEB036}"/>
            </a:ext>
          </a:extLst>
        </xdr:cNvPr>
        <xdr:cNvGrpSpPr/>
      </xdr:nvGrpSpPr>
      <xdr:grpSpPr>
        <a:xfrm>
          <a:off x="9123589" y="821872"/>
          <a:ext cx="2635704" cy="1976684"/>
          <a:chOff x="8858250" y="800101"/>
          <a:chExt cx="2638425" cy="1976684"/>
        </a:xfrm>
      </xdr:grpSpPr>
      <xdr:pic>
        <xdr:nvPicPr>
          <xdr:cNvPr id="16" name="Imagem 15" descr="Imagem de Smartphone Motorola Moto E5 Play 16GB Ouro 4G">
            <a:extLst>
              <a:ext uri="{FF2B5EF4-FFF2-40B4-BE49-F238E27FC236}">
                <a16:creationId xmlns:a16="http://schemas.microsoft.com/office/drawing/2014/main" id="{241C37E7-52A8-4C53-B8FC-5FEEBBD139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800101"/>
            <a:ext cx="2638425" cy="197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789C64-C2B8-4B2E-AD09-366D76E364D9}"/>
              </a:ext>
            </a:extLst>
          </xdr:cNvPr>
          <xdr:cNvSpPr/>
        </xdr:nvSpPr>
        <xdr:spPr>
          <a:xfrm>
            <a:off x="10906126" y="838200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04</a:t>
            </a:r>
          </a:p>
        </xdr:txBody>
      </xdr:sp>
    </xdr:grpSp>
    <xdr:clientData/>
  </xdr:twoCellAnchor>
  <xdr:twoCellAnchor>
    <xdr:from>
      <xdr:col>15</xdr:col>
      <xdr:colOff>1739682</xdr:colOff>
      <xdr:row>3</xdr:row>
      <xdr:rowOff>95250</xdr:rowOff>
    </xdr:from>
    <xdr:to>
      <xdr:col>19</xdr:col>
      <xdr:colOff>570904</xdr:colOff>
      <xdr:row>13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8A3D311-2C05-4477-B32B-482DB1F2513B}"/>
            </a:ext>
          </a:extLst>
        </xdr:cNvPr>
        <xdr:cNvGrpSpPr/>
      </xdr:nvGrpSpPr>
      <xdr:grpSpPr>
        <a:xfrm>
          <a:off x="11917825" y="898071"/>
          <a:ext cx="2600400" cy="1943100"/>
          <a:chOff x="12230101" y="1019175"/>
          <a:chExt cx="2390178" cy="1790700"/>
        </a:xfrm>
      </xdr:grpSpPr>
      <xdr:pic>
        <xdr:nvPicPr>
          <xdr:cNvPr id="19" name="Imagem 18" descr="Imagem de Smartphone Samsung Galaxy J4 Core 16GB Preto 4G">
            <a:extLst>
              <a:ext uri="{FF2B5EF4-FFF2-40B4-BE49-F238E27FC236}">
                <a16:creationId xmlns:a16="http://schemas.microsoft.com/office/drawing/2014/main" id="{97443194-B954-4A21-B3EE-CC7450441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0101" y="1019175"/>
            <a:ext cx="2390178" cy="1790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A7F9EDD9-6212-4507-A60D-8F602A98C481}"/>
              </a:ext>
            </a:extLst>
          </xdr:cNvPr>
          <xdr:cNvSpPr/>
        </xdr:nvSpPr>
        <xdr:spPr>
          <a:xfrm>
            <a:off x="14058900" y="1104901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05</a:t>
            </a:r>
          </a:p>
        </xdr:txBody>
      </xdr:sp>
    </xdr:grpSp>
    <xdr:clientData/>
  </xdr:twoCellAnchor>
  <xdr:twoCellAnchor>
    <xdr:from>
      <xdr:col>20</xdr:col>
      <xdr:colOff>152400</xdr:colOff>
      <xdr:row>3</xdr:row>
      <xdr:rowOff>11452</xdr:rowOff>
    </xdr:from>
    <xdr:to>
      <xdr:col>24</xdr:col>
      <xdr:colOff>228744</xdr:colOff>
      <xdr:row>12</xdr:row>
      <xdr:rowOff>180976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54BE55E-A94E-4BE8-9F6E-B171C5ECE6BC}"/>
            </a:ext>
          </a:extLst>
        </xdr:cNvPr>
        <xdr:cNvGrpSpPr/>
      </xdr:nvGrpSpPr>
      <xdr:grpSpPr>
        <a:xfrm>
          <a:off x="14712043" y="814273"/>
          <a:ext cx="2525630" cy="1884024"/>
          <a:chOff x="14678025" y="811551"/>
          <a:chExt cx="2743590" cy="2055473"/>
        </a:xfrm>
      </xdr:grpSpPr>
      <xdr:pic>
        <xdr:nvPicPr>
          <xdr:cNvPr id="22" name="Imagem 21" descr="Imagem de Smartphone Samsung Galaxy J2 Core 16GB Preto">
            <a:extLst>
              <a:ext uri="{FF2B5EF4-FFF2-40B4-BE49-F238E27FC236}">
                <a16:creationId xmlns:a16="http://schemas.microsoft.com/office/drawing/2014/main" id="{F21B862D-DAEC-4E4C-9BCC-6FDAE5706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78025" y="811551"/>
            <a:ext cx="2743590" cy="2055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E5A6EF0-15C2-4ADE-A21B-20DDB304B944}"/>
              </a:ext>
            </a:extLst>
          </xdr:cNvPr>
          <xdr:cNvSpPr/>
        </xdr:nvSpPr>
        <xdr:spPr>
          <a:xfrm>
            <a:off x="16865382" y="885825"/>
            <a:ext cx="406272" cy="354658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06</a:t>
            </a:r>
          </a:p>
        </xdr:txBody>
      </xdr:sp>
    </xdr:grpSp>
    <xdr:clientData/>
  </xdr:twoCellAnchor>
  <xdr:twoCellAnchor>
    <xdr:from>
      <xdr:col>3</xdr:col>
      <xdr:colOff>57150</xdr:colOff>
      <xdr:row>15</xdr:row>
      <xdr:rowOff>28576</xdr:rowOff>
    </xdr:from>
    <xdr:to>
      <xdr:col>6</xdr:col>
      <xdr:colOff>424921</xdr:colOff>
      <xdr:row>24</xdr:row>
      <xdr:rowOff>152400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A2BF77B-2D0C-4FB6-81DF-C41215AF9DA1}"/>
            </a:ext>
          </a:extLst>
        </xdr:cNvPr>
        <xdr:cNvGrpSpPr/>
      </xdr:nvGrpSpPr>
      <xdr:grpSpPr>
        <a:xfrm>
          <a:off x="574221" y="3117397"/>
          <a:ext cx="2463271" cy="1838324"/>
          <a:chOff x="514350" y="2895601"/>
          <a:chExt cx="2695308" cy="2019300"/>
        </a:xfrm>
      </xdr:grpSpPr>
      <xdr:pic>
        <xdr:nvPicPr>
          <xdr:cNvPr id="25" name="Imagem 24" descr="Imagem de Smartphone Motorola G7 64GB Ônix 4G">
            <a:extLst>
              <a:ext uri="{FF2B5EF4-FFF2-40B4-BE49-F238E27FC236}">
                <a16:creationId xmlns:a16="http://schemas.microsoft.com/office/drawing/2014/main" id="{C2DE2C6F-19DB-4013-ACB2-DDA182A4D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2895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2AAF6CA-461A-40DD-B426-5450DF8E4E3B}"/>
              </a:ext>
            </a:extLst>
          </xdr:cNvPr>
          <xdr:cNvSpPr/>
        </xdr:nvSpPr>
        <xdr:spPr>
          <a:xfrm>
            <a:off x="2686050" y="3080326"/>
            <a:ext cx="392671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07</a:t>
            </a:r>
          </a:p>
        </xdr:txBody>
      </xdr:sp>
    </xdr:grpSp>
    <xdr:clientData/>
  </xdr:twoCellAnchor>
  <xdr:twoCellAnchor>
    <xdr:from>
      <xdr:col>7</xdr:col>
      <xdr:colOff>276226</xdr:colOff>
      <xdr:row>14</xdr:row>
      <xdr:rowOff>114301</xdr:rowOff>
    </xdr:from>
    <xdr:to>
      <xdr:col>10</xdr:col>
      <xdr:colOff>409227</xdr:colOff>
      <xdr:row>24</xdr:row>
      <xdr:rowOff>171451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2FA99A6-F1ED-4942-9917-7D6AF6F608FE}"/>
            </a:ext>
          </a:extLst>
        </xdr:cNvPr>
        <xdr:cNvGrpSpPr/>
      </xdr:nvGrpSpPr>
      <xdr:grpSpPr>
        <a:xfrm>
          <a:off x="3419476" y="3012622"/>
          <a:ext cx="2623108" cy="1962150"/>
          <a:chOff x="3667126" y="3019426"/>
          <a:chExt cx="2619026" cy="1962150"/>
        </a:xfrm>
      </xdr:grpSpPr>
      <xdr:pic>
        <xdr:nvPicPr>
          <xdr:cNvPr id="28" name="Imagem 27" descr="Imagem de Smartphone Motorola G7 Play 32GB Indigo 4G">
            <a:extLst>
              <a:ext uri="{FF2B5EF4-FFF2-40B4-BE49-F238E27FC236}">
                <a16:creationId xmlns:a16="http://schemas.microsoft.com/office/drawing/2014/main" id="{07F6FE60-6E96-4F21-9581-9D9E247F96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6" y="3019426"/>
            <a:ext cx="2619026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56AA0968-DFBF-4D7A-A5EC-B398B67705C1}"/>
              </a:ext>
            </a:extLst>
          </xdr:cNvPr>
          <xdr:cNvSpPr/>
        </xdr:nvSpPr>
        <xdr:spPr>
          <a:xfrm>
            <a:off x="5715000" y="31146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08</a:t>
            </a:r>
          </a:p>
        </xdr:txBody>
      </xdr:sp>
    </xdr:grpSp>
    <xdr:clientData/>
  </xdr:twoCellAnchor>
  <xdr:twoCellAnchor>
    <xdr:from>
      <xdr:col>14</xdr:col>
      <xdr:colOff>85334</xdr:colOff>
      <xdr:row>14</xdr:row>
      <xdr:rowOff>104775</xdr:rowOff>
    </xdr:from>
    <xdr:to>
      <xdr:col>15</xdr:col>
      <xdr:colOff>1504950</xdr:colOff>
      <xdr:row>25</xdr:row>
      <xdr:rowOff>43340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280B140-FFB6-41EF-8614-EAD871AD9BB9}"/>
            </a:ext>
          </a:extLst>
        </xdr:cNvPr>
        <xdr:cNvGrpSpPr/>
      </xdr:nvGrpSpPr>
      <xdr:grpSpPr>
        <a:xfrm>
          <a:off x="8970798" y="3003096"/>
          <a:ext cx="2712295" cy="2034065"/>
          <a:chOff x="6857609" y="2933700"/>
          <a:chExt cx="2715016" cy="2034065"/>
        </a:xfrm>
      </xdr:grpSpPr>
      <xdr:pic>
        <xdr:nvPicPr>
          <xdr:cNvPr id="31" name="Imagem 30" descr="Imagem de Smartphone Samsung Galaxy A30 64GB Preto 4G">
            <a:extLst>
              <a:ext uri="{FF2B5EF4-FFF2-40B4-BE49-F238E27FC236}">
                <a16:creationId xmlns:a16="http://schemas.microsoft.com/office/drawing/2014/main" id="{0F47B8A5-8F58-415D-9EE5-25703B4D92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7609" y="2933700"/>
            <a:ext cx="2715016" cy="20340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1A1F5EF5-4C65-40A0-9E07-EE67EDF157FF}"/>
              </a:ext>
            </a:extLst>
          </xdr:cNvPr>
          <xdr:cNvSpPr/>
        </xdr:nvSpPr>
        <xdr:spPr>
          <a:xfrm>
            <a:off x="8972551" y="3019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10</a:t>
            </a:r>
          </a:p>
        </xdr:txBody>
      </xdr:sp>
    </xdr:grpSp>
    <xdr:clientData/>
  </xdr:twoCellAnchor>
  <xdr:twoCellAnchor>
    <xdr:from>
      <xdr:col>11</xdr:col>
      <xdr:colOff>156062</xdr:colOff>
      <xdr:row>14</xdr:row>
      <xdr:rowOff>152400</xdr:rowOff>
    </xdr:from>
    <xdr:to>
      <xdr:col>13</xdr:col>
      <xdr:colOff>628650</xdr:colOff>
      <xdr:row>24</xdr:row>
      <xdr:rowOff>114300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7294265-2FA6-4391-9276-7F72634213CE}"/>
            </a:ext>
          </a:extLst>
        </xdr:cNvPr>
        <xdr:cNvGrpSpPr/>
      </xdr:nvGrpSpPr>
      <xdr:grpSpPr>
        <a:xfrm>
          <a:off x="6320098" y="3050721"/>
          <a:ext cx="2486445" cy="1866900"/>
          <a:chOff x="6785462" y="3028950"/>
          <a:chExt cx="2491888" cy="1866900"/>
        </a:xfrm>
      </xdr:grpSpPr>
      <xdr:pic>
        <xdr:nvPicPr>
          <xdr:cNvPr id="34" name="Imagem 33" descr="Imagem de Smartphone Motorola G7 Play 32GB Ouro 4G">
            <a:extLst>
              <a:ext uri="{FF2B5EF4-FFF2-40B4-BE49-F238E27FC236}">
                <a16:creationId xmlns:a16="http://schemas.microsoft.com/office/drawing/2014/main" id="{E0175F91-E830-43FB-9790-95CDC5D52C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62" y="3028950"/>
            <a:ext cx="2491888" cy="1866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ABD0041-3324-4F2B-A7FF-3A2619039B8E}"/>
              </a:ext>
            </a:extLst>
          </xdr:cNvPr>
          <xdr:cNvSpPr/>
        </xdr:nvSpPr>
        <xdr:spPr>
          <a:xfrm>
            <a:off x="8724901" y="3133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09</a:t>
            </a:r>
          </a:p>
        </xdr:txBody>
      </xdr:sp>
    </xdr:grpSp>
    <xdr:clientData/>
  </xdr:twoCellAnchor>
  <xdr:twoCellAnchor>
    <xdr:from>
      <xdr:col>15</xdr:col>
      <xdr:colOff>1672819</xdr:colOff>
      <xdr:row>14</xdr:row>
      <xdr:rowOff>95250</xdr:rowOff>
    </xdr:from>
    <xdr:to>
      <xdr:col>19</xdr:col>
      <xdr:colOff>495299</xdr:colOff>
      <xdr:row>24</xdr:row>
      <xdr:rowOff>126800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7D9A4A8-F87A-4C5D-8732-28148F386EB3}"/>
            </a:ext>
          </a:extLst>
        </xdr:cNvPr>
        <xdr:cNvGrpSpPr/>
      </xdr:nvGrpSpPr>
      <xdr:grpSpPr>
        <a:xfrm>
          <a:off x="11850962" y="2993571"/>
          <a:ext cx="2591658" cy="1936550"/>
          <a:chOff x="11826469" y="2990850"/>
          <a:chExt cx="2584855" cy="1936550"/>
        </a:xfrm>
      </xdr:grpSpPr>
      <xdr:pic>
        <xdr:nvPicPr>
          <xdr:cNvPr id="37" name="Imagem 36" descr="Imagem de Smartphone Samsung Galaxy A30 64GB Azul 4G">
            <a:extLst>
              <a:ext uri="{FF2B5EF4-FFF2-40B4-BE49-F238E27FC236}">
                <a16:creationId xmlns:a16="http://schemas.microsoft.com/office/drawing/2014/main" id="{B367182A-93F1-4C11-A62A-81DE978731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6469" y="2990850"/>
            <a:ext cx="2584855" cy="1936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31FF352A-5113-4FE0-A60F-7F68BEF62582}"/>
              </a:ext>
            </a:extLst>
          </xdr:cNvPr>
          <xdr:cNvSpPr/>
        </xdr:nvSpPr>
        <xdr:spPr>
          <a:xfrm>
            <a:off x="13896584" y="30575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11</a:t>
            </a:r>
          </a:p>
        </xdr:txBody>
      </xdr:sp>
    </xdr:grpSp>
    <xdr:clientData/>
  </xdr:twoCellAnchor>
  <xdr:twoCellAnchor>
    <xdr:from>
      <xdr:col>3</xdr:col>
      <xdr:colOff>57150</xdr:colOff>
      <xdr:row>26</xdr:row>
      <xdr:rowOff>133351</xdr:rowOff>
    </xdr:from>
    <xdr:to>
      <xdr:col>6</xdr:col>
      <xdr:colOff>438150</xdr:colOff>
      <xdr:row>36</xdr:row>
      <xdr:rowOff>76586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0D0C19A-EC36-4D96-8969-F9B54F49BBD6}"/>
            </a:ext>
          </a:extLst>
        </xdr:cNvPr>
        <xdr:cNvGrpSpPr/>
      </xdr:nvGrpSpPr>
      <xdr:grpSpPr>
        <a:xfrm>
          <a:off x="574221" y="5317672"/>
          <a:ext cx="2476500" cy="1848235"/>
          <a:chOff x="514350" y="5181601"/>
          <a:chExt cx="2466975" cy="1848235"/>
        </a:xfrm>
      </xdr:grpSpPr>
      <xdr:pic>
        <xdr:nvPicPr>
          <xdr:cNvPr id="40" name="Imagem 39" descr="Imagem de Smartphone Samsung Galaxy A10 32GB Azul 4G">
            <a:extLst>
              <a:ext uri="{FF2B5EF4-FFF2-40B4-BE49-F238E27FC236}">
                <a16:creationId xmlns:a16="http://schemas.microsoft.com/office/drawing/2014/main" id="{3CA0AC7B-4CF4-47A1-96EC-84F3DC3E2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5181601"/>
            <a:ext cx="2466975" cy="18482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97B85E08-1DDF-4A09-A870-4073FC026EFE}"/>
              </a:ext>
            </a:extLst>
          </xdr:cNvPr>
          <xdr:cNvSpPr/>
        </xdr:nvSpPr>
        <xdr:spPr>
          <a:xfrm>
            <a:off x="2476500" y="52578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13</a:t>
            </a:r>
          </a:p>
        </xdr:txBody>
      </xdr:sp>
    </xdr:grpSp>
    <xdr:clientData/>
  </xdr:twoCellAnchor>
  <xdr:twoCellAnchor>
    <xdr:from>
      <xdr:col>19</xdr:col>
      <xdr:colOff>590549</xdr:colOff>
      <xdr:row>14</xdr:row>
      <xdr:rowOff>47625</xdr:rowOff>
    </xdr:from>
    <xdr:to>
      <xdr:col>24</xdr:col>
      <xdr:colOff>247650</xdr:colOff>
      <xdr:row>24</xdr:row>
      <xdr:rowOff>141170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1867E25-58C2-4EC6-82BA-EE2B254D2DF4}"/>
            </a:ext>
          </a:extLst>
        </xdr:cNvPr>
        <xdr:cNvGrpSpPr/>
      </xdr:nvGrpSpPr>
      <xdr:grpSpPr>
        <a:xfrm>
          <a:off x="14537870" y="2945946"/>
          <a:ext cx="2718709" cy="1998545"/>
          <a:chOff x="14620875" y="2971800"/>
          <a:chExt cx="2762250" cy="2069453"/>
        </a:xfrm>
      </xdr:grpSpPr>
      <xdr:pic>
        <xdr:nvPicPr>
          <xdr:cNvPr id="43" name="Imagem 42" descr="Imagem de Smartphone Samsung Galaxy A30 64GB Branco 4G">
            <a:extLst>
              <a:ext uri="{FF2B5EF4-FFF2-40B4-BE49-F238E27FC236}">
                <a16:creationId xmlns:a16="http://schemas.microsoft.com/office/drawing/2014/main" id="{A2AFE4F9-9052-4BB9-8979-77F12E018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20875" y="2971800"/>
            <a:ext cx="2762250" cy="2069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36DA2B6F-FC44-49F8-9846-9F3BF9445027}"/>
              </a:ext>
            </a:extLst>
          </xdr:cNvPr>
          <xdr:cNvSpPr/>
        </xdr:nvSpPr>
        <xdr:spPr>
          <a:xfrm>
            <a:off x="16912819" y="30099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12</a:t>
            </a:r>
          </a:p>
        </xdr:txBody>
      </xdr:sp>
    </xdr:grpSp>
    <xdr:clientData/>
  </xdr:twoCellAnchor>
  <xdr:twoCellAnchor>
    <xdr:from>
      <xdr:col>7</xdr:col>
      <xdr:colOff>428625</xdr:colOff>
      <xdr:row>26</xdr:row>
      <xdr:rowOff>161925</xdr:rowOff>
    </xdr:from>
    <xdr:to>
      <xdr:col>10</xdr:col>
      <xdr:colOff>294637</xdr:colOff>
      <xdr:row>36</xdr:row>
      <xdr:rowOff>19050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83DDAE7-6B88-4364-A5DE-0D704CADA9DE}"/>
            </a:ext>
          </a:extLst>
        </xdr:cNvPr>
        <xdr:cNvGrpSpPr/>
      </xdr:nvGrpSpPr>
      <xdr:grpSpPr>
        <a:xfrm>
          <a:off x="3571875" y="5346246"/>
          <a:ext cx="2356119" cy="1762125"/>
          <a:chOff x="3648075" y="5181600"/>
          <a:chExt cx="2352037" cy="1762125"/>
        </a:xfrm>
      </xdr:grpSpPr>
      <xdr:pic>
        <xdr:nvPicPr>
          <xdr:cNvPr id="47" name="Imagem 46" descr="Imagem de Smartphone Samsung Galaxy A10 32GB Vermelho 4G">
            <a:extLst>
              <a:ext uri="{FF2B5EF4-FFF2-40B4-BE49-F238E27FC236}">
                <a16:creationId xmlns:a16="http://schemas.microsoft.com/office/drawing/2014/main" id="{8C1E24CB-CEAA-4B80-A33D-045943AD5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5181600"/>
            <a:ext cx="2352037" cy="1762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9C5E8CF7-08E6-4BB2-AAD9-6DDC33A5DFAF}"/>
              </a:ext>
            </a:extLst>
          </xdr:cNvPr>
          <xdr:cNvSpPr/>
        </xdr:nvSpPr>
        <xdr:spPr>
          <a:xfrm>
            <a:off x="5467350" y="52768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14</a:t>
            </a:r>
          </a:p>
        </xdr:txBody>
      </xdr:sp>
    </xdr:grpSp>
    <xdr:clientData/>
  </xdr:twoCellAnchor>
  <xdr:twoCellAnchor>
    <xdr:from>
      <xdr:col>11</xdr:col>
      <xdr:colOff>142875</xdr:colOff>
      <xdr:row>26</xdr:row>
      <xdr:rowOff>152400</xdr:rowOff>
    </xdr:from>
    <xdr:to>
      <xdr:col>13</xdr:col>
      <xdr:colOff>526467</xdr:colOff>
      <xdr:row>36</xdr:row>
      <xdr:rowOff>47625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1783F8C-83DD-4532-9F94-1A4E502A3878}"/>
            </a:ext>
          </a:extLst>
        </xdr:cNvPr>
        <xdr:cNvGrpSpPr/>
      </xdr:nvGrpSpPr>
      <xdr:grpSpPr>
        <a:xfrm>
          <a:off x="6306911" y="5336721"/>
          <a:ext cx="2397449" cy="1800225"/>
          <a:chOff x="6134100" y="5181600"/>
          <a:chExt cx="2402892" cy="1800225"/>
        </a:xfrm>
      </xdr:grpSpPr>
      <xdr:pic>
        <xdr:nvPicPr>
          <xdr:cNvPr id="46" name="Imagem 45" descr="Imagem de Smartphone Samsung Galaxy A20 32GB Vermelho 4G  ">
            <a:extLst>
              <a:ext uri="{FF2B5EF4-FFF2-40B4-BE49-F238E27FC236}">
                <a16:creationId xmlns:a16="http://schemas.microsoft.com/office/drawing/2014/main" id="{396FF448-D031-42DE-BBB0-39A30ECD0F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5181600"/>
            <a:ext cx="2402892" cy="1800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951A9C9-44D9-40E8-A6FA-2352BE968402}"/>
              </a:ext>
            </a:extLst>
          </xdr:cNvPr>
          <xdr:cNvSpPr/>
        </xdr:nvSpPr>
        <xdr:spPr>
          <a:xfrm>
            <a:off x="7962900" y="52578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15</a:t>
            </a:r>
          </a:p>
        </xdr:txBody>
      </xdr:sp>
    </xdr:grpSp>
    <xdr:clientData/>
  </xdr:twoCellAnchor>
  <xdr:twoCellAnchor>
    <xdr:from>
      <xdr:col>14</xdr:col>
      <xdr:colOff>260877</xdr:colOff>
      <xdr:row>26</xdr:row>
      <xdr:rowOff>85724</xdr:rowOff>
    </xdr:from>
    <xdr:to>
      <xdr:col>15</xdr:col>
      <xdr:colOff>1419224</xdr:colOff>
      <xdr:row>36</xdr:row>
      <xdr:rowOff>19049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8889135-7476-4437-AC01-F649F1605992}"/>
            </a:ext>
          </a:extLst>
        </xdr:cNvPr>
        <xdr:cNvGrpSpPr/>
      </xdr:nvGrpSpPr>
      <xdr:grpSpPr>
        <a:xfrm>
          <a:off x="9146341" y="5270045"/>
          <a:ext cx="2451026" cy="1838325"/>
          <a:chOff x="8919102" y="5248274"/>
          <a:chExt cx="2453747" cy="1838325"/>
        </a:xfrm>
      </xdr:grpSpPr>
      <xdr:pic>
        <xdr:nvPicPr>
          <xdr:cNvPr id="52" name="Imagem 51" descr="Imagem de Smartphone Motorola G7 Play Edição Especial 32GB">
            <a:extLst>
              <a:ext uri="{FF2B5EF4-FFF2-40B4-BE49-F238E27FC236}">
                <a16:creationId xmlns:a16="http://schemas.microsoft.com/office/drawing/2014/main" id="{115E57D3-F451-4825-B3E6-43B354B3E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19102" y="5248274"/>
            <a:ext cx="2453747" cy="1838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982C9C38-D0D3-46E9-A372-DFCE1C3C1F77}"/>
              </a:ext>
            </a:extLst>
          </xdr:cNvPr>
          <xdr:cNvSpPr/>
        </xdr:nvSpPr>
        <xdr:spPr>
          <a:xfrm>
            <a:off x="10934700" y="52863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16</a:t>
            </a:r>
          </a:p>
        </xdr:txBody>
      </xdr:sp>
    </xdr:grpSp>
    <xdr:clientData/>
  </xdr:twoCellAnchor>
  <xdr:twoCellAnchor>
    <xdr:from>
      <xdr:col>15</xdr:col>
      <xdr:colOff>1571625</xdr:colOff>
      <xdr:row>26</xdr:row>
      <xdr:rowOff>19051</xdr:rowOff>
    </xdr:from>
    <xdr:to>
      <xdr:col>19</xdr:col>
      <xdr:colOff>504558</xdr:colOff>
      <xdr:row>36</xdr:row>
      <xdr:rowOff>133351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F31607F-F303-4805-A47D-99EF4B8CCEFD}"/>
            </a:ext>
          </a:extLst>
        </xdr:cNvPr>
        <xdr:cNvGrpSpPr/>
      </xdr:nvGrpSpPr>
      <xdr:grpSpPr>
        <a:xfrm>
          <a:off x="11749768" y="5203372"/>
          <a:ext cx="2702111" cy="2019300"/>
          <a:chOff x="514350" y="7467601"/>
          <a:chExt cx="2695308" cy="2019300"/>
        </a:xfrm>
      </xdr:grpSpPr>
      <xdr:pic>
        <xdr:nvPicPr>
          <xdr:cNvPr id="55" name="Imagem 54" descr="Imagem de Smartphone Samsung Galaxy A70 128GB Preto 4G">
            <a:extLst>
              <a:ext uri="{FF2B5EF4-FFF2-40B4-BE49-F238E27FC236}">
                <a16:creationId xmlns:a16="http://schemas.microsoft.com/office/drawing/2014/main" id="{4204946D-02FE-48A9-A2B5-C848A5D08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" name="Retângulo 55">
            <a:extLst>
              <a:ext uri="{FF2B5EF4-FFF2-40B4-BE49-F238E27FC236}">
                <a16:creationId xmlns:a16="http://schemas.microsoft.com/office/drawing/2014/main" id="{FCABD774-A657-477E-AF12-E6B8B1FD034E}"/>
              </a:ext>
            </a:extLst>
          </xdr:cNvPr>
          <xdr:cNvSpPr/>
        </xdr:nvSpPr>
        <xdr:spPr>
          <a:xfrm>
            <a:off x="2628900" y="7591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17</a:t>
            </a:r>
          </a:p>
        </xdr:txBody>
      </xdr:sp>
    </xdr:grpSp>
    <xdr:clientData/>
  </xdr:twoCellAnchor>
  <xdr:twoCellAnchor>
    <xdr:from>
      <xdr:col>20</xdr:col>
      <xdr:colOff>41268</xdr:colOff>
      <xdr:row>26</xdr:row>
      <xdr:rowOff>133350</xdr:rowOff>
    </xdr:from>
    <xdr:to>
      <xdr:col>24</xdr:col>
      <xdr:colOff>47625</xdr:colOff>
      <xdr:row>36</xdr:row>
      <xdr:rowOff>59940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C190A18-47BD-4C14-9BEA-56023B850DE1}"/>
            </a:ext>
          </a:extLst>
        </xdr:cNvPr>
        <xdr:cNvGrpSpPr/>
      </xdr:nvGrpSpPr>
      <xdr:grpSpPr>
        <a:xfrm>
          <a:off x="14600911" y="5317671"/>
          <a:ext cx="2455643" cy="1831590"/>
          <a:chOff x="14614518" y="5200650"/>
          <a:chExt cx="2593598" cy="1943100"/>
        </a:xfrm>
      </xdr:grpSpPr>
      <xdr:pic>
        <xdr:nvPicPr>
          <xdr:cNvPr id="58" name="Imagem 57" descr="Imagem de Smartphone Motorola One Action 128GB Azul 4G">
            <a:extLst>
              <a:ext uri="{FF2B5EF4-FFF2-40B4-BE49-F238E27FC236}">
                <a16:creationId xmlns:a16="http://schemas.microsoft.com/office/drawing/2014/main" id="{128BC9BF-D9C6-48E3-9C37-2F22BC1903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14518" y="5200650"/>
            <a:ext cx="2593598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0283699-FD28-47AE-8269-2E8CD17BAADC}"/>
              </a:ext>
            </a:extLst>
          </xdr:cNvPr>
          <xdr:cNvSpPr/>
        </xdr:nvSpPr>
        <xdr:spPr>
          <a:xfrm>
            <a:off x="16687800" y="52482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18</a:t>
            </a:r>
          </a:p>
        </xdr:txBody>
      </xdr:sp>
    </xdr:grpSp>
    <xdr:clientData/>
  </xdr:twoCellAnchor>
  <xdr:twoCellAnchor>
    <xdr:from>
      <xdr:col>3</xdr:col>
      <xdr:colOff>0</xdr:colOff>
      <xdr:row>37</xdr:row>
      <xdr:rowOff>133351</xdr:rowOff>
    </xdr:from>
    <xdr:to>
      <xdr:col>6</xdr:col>
      <xdr:colOff>409575</xdr:colOff>
      <xdr:row>47</xdr:row>
      <xdr:rowOff>155144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5671B23-B5F3-4757-B5FA-957BBAA0EC71}"/>
            </a:ext>
          </a:extLst>
        </xdr:cNvPr>
        <xdr:cNvGrpSpPr/>
      </xdr:nvGrpSpPr>
      <xdr:grpSpPr>
        <a:xfrm>
          <a:off x="517071" y="7413172"/>
          <a:ext cx="2505075" cy="1926793"/>
          <a:chOff x="514350" y="7410451"/>
          <a:chExt cx="2495550" cy="1926793"/>
        </a:xfrm>
      </xdr:grpSpPr>
      <xdr:pic>
        <xdr:nvPicPr>
          <xdr:cNvPr id="61" name="Imagem 60" descr="Imagem de Smartphone Motorola One Action 128GB Branco 4G">
            <a:extLst>
              <a:ext uri="{FF2B5EF4-FFF2-40B4-BE49-F238E27FC236}">
                <a16:creationId xmlns:a16="http://schemas.microsoft.com/office/drawing/2014/main" id="{91E44A7A-4219-4822-9150-88BD7E6908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495550" cy="186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142723CE-0D13-4BEF-9D25-4207ED38F751}"/>
              </a:ext>
            </a:extLst>
          </xdr:cNvPr>
          <xdr:cNvSpPr/>
        </xdr:nvSpPr>
        <xdr:spPr>
          <a:xfrm>
            <a:off x="2552700" y="74104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19</a:t>
            </a:r>
          </a:p>
        </xdr:txBody>
      </xdr:sp>
    </xdr:grpSp>
    <xdr:clientData/>
  </xdr:twoCellAnchor>
  <xdr:twoCellAnchor>
    <xdr:from>
      <xdr:col>7</xdr:col>
      <xdr:colOff>381000</xdr:colOff>
      <xdr:row>37</xdr:row>
      <xdr:rowOff>180975</xdr:rowOff>
    </xdr:from>
    <xdr:to>
      <xdr:col>10</xdr:col>
      <xdr:colOff>342900</xdr:colOff>
      <xdr:row>47</xdr:row>
      <xdr:rowOff>109938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BA57F29-294B-4C54-B05E-77ACCC6BC10D}"/>
            </a:ext>
          </a:extLst>
        </xdr:cNvPr>
        <xdr:cNvGrpSpPr/>
      </xdr:nvGrpSpPr>
      <xdr:grpSpPr>
        <a:xfrm>
          <a:off x="3524250" y="7460796"/>
          <a:ext cx="2452007" cy="1833963"/>
          <a:chOff x="3648075" y="7467600"/>
          <a:chExt cx="2447925" cy="1833963"/>
        </a:xfrm>
      </xdr:grpSpPr>
      <xdr:pic>
        <xdr:nvPicPr>
          <xdr:cNvPr id="64" name="Imagem 63" descr="Imagem de Smartphone Samsung Galaxy A50 128GB Azul 4G ">
            <a:extLst>
              <a:ext uri="{FF2B5EF4-FFF2-40B4-BE49-F238E27FC236}">
                <a16:creationId xmlns:a16="http://schemas.microsoft.com/office/drawing/2014/main" id="{A30BC405-44E9-4A05-A4C6-47F761576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7467600"/>
            <a:ext cx="2447925" cy="18339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" name="Retângulo 64">
            <a:extLst>
              <a:ext uri="{FF2B5EF4-FFF2-40B4-BE49-F238E27FC236}">
                <a16:creationId xmlns:a16="http://schemas.microsoft.com/office/drawing/2014/main" id="{6BD306DE-8A96-4F9E-9499-634F05EA9778}"/>
              </a:ext>
            </a:extLst>
          </xdr:cNvPr>
          <xdr:cNvSpPr/>
        </xdr:nvSpPr>
        <xdr:spPr>
          <a:xfrm>
            <a:off x="5572125" y="75152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20</a:t>
            </a:r>
          </a:p>
        </xdr:txBody>
      </xdr:sp>
    </xdr:grpSp>
    <xdr:clientData/>
  </xdr:twoCellAnchor>
  <xdr:twoCellAnchor>
    <xdr:from>
      <xdr:col>11</xdr:col>
      <xdr:colOff>142875</xdr:colOff>
      <xdr:row>37</xdr:row>
      <xdr:rowOff>180975</xdr:rowOff>
    </xdr:from>
    <xdr:to>
      <xdr:col>13</xdr:col>
      <xdr:colOff>653604</xdr:colOff>
      <xdr:row>47</xdr:row>
      <xdr:rowOff>171450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42D107-0170-4EFE-A6E7-3510F1D1B1A2}"/>
            </a:ext>
          </a:extLst>
        </xdr:cNvPr>
        <xdr:cNvGrpSpPr/>
      </xdr:nvGrpSpPr>
      <xdr:grpSpPr>
        <a:xfrm>
          <a:off x="6306911" y="7460796"/>
          <a:ext cx="2524586" cy="1895475"/>
          <a:chOff x="6343650" y="7458075"/>
          <a:chExt cx="2530029" cy="1895475"/>
        </a:xfrm>
      </xdr:grpSpPr>
      <xdr:pic>
        <xdr:nvPicPr>
          <xdr:cNvPr id="67" name="Imagem 66" descr="Imagem de Smartphone Motorola G8 Play 32GB Vermelho 4G">
            <a:extLst>
              <a:ext uri="{FF2B5EF4-FFF2-40B4-BE49-F238E27FC236}">
                <a16:creationId xmlns:a16="http://schemas.microsoft.com/office/drawing/2014/main" id="{3E4FAF83-90AD-4C1F-8E34-47564C096E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3650" y="7458075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3D9C83F3-8921-4319-B6ED-37E0AD6A4EB2}"/>
              </a:ext>
            </a:extLst>
          </xdr:cNvPr>
          <xdr:cNvSpPr/>
        </xdr:nvSpPr>
        <xdr:spPr>
          <a:xfrm>
            <a:off x="8334375" y="74961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21</a:t>
            </a:r>
          </a:p>
        </xdr:txBody>
      </xdr:sp>
    </xdr:grpSp>
    <xdr:clientData/>
  </xdr:twoCellAnchor>
  <xdr:twoCellAnchor>
    <xdr:from>
      <xdr:col>14</xdr:col>
      <xdr:colOff>123825</xdr:colOff>
      <xdr:row>37</xdr:row>
      <xdr:rowOff>152400</xdr:rowOff>
    </xdr:from>
    <xdr:to>
      <xdr:col>15</xdr:col>
      <xdr:colOff>1371600</xdr:colOff>
      <xdr:row>47</xdr:row>
      <xdr:rowOff>171775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912DCA3-4887-4CFB-906B-20CE6DB08CA5}"/>
            </a:ext>
          </a:extLst>
        </xdr:cNvPr>
        <xdr:cNvGrpSpPr/>
      </xdr:nvGrpSpPr>
      <xdr:grpSpPr>
        <a:xfrm>
          <a:off x="9009289" y="7432221"/>
          <a:ext cx="2540454" cy="1924375"/>
          <a:chOff x="8858250" y="7448550"/>
          <a:chExt cx="2543175" cy="1924375"/>
        </a:xfrm>
      </xdr:grpSpPr>
      <xdr:pic>
        <xdr:nvPicPr>
          <xdr:cNvPr id="70" name="Imagem 69" descr="Imagem de Smartphone LG K11+ 32GB Dourado 4G Octa Core">
            <a:extLst>
              <a:ext uri="{FF2B5EF4-FFF2-40B4-BE49-F238E27FC236}">
                <a16:creationId xmlns:a16="http://schemas.microsoft.com/office/drawing/2014/main" id="{CFCD48F4-807C-486E-B09F-42E9BFB9DD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7467601"/>
            <a:ext cx="2543175" cy="19053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04B662B5-A77D-4E50-9FB2-1371A57A8F02}"/>
              </a:ext>
            </a:extLst>
          </xdr:cNvPr>
          <xdr:cNvSpPr/>
        </xdr:nvSpPr>
        <xdr:spPr>
          <a:xfrm>
            <a:off x="10858500" y="74485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22</a:t>
            </a:r>
          </a:p>
        </xdr:txBody>
      </xdr:sp>
    </xdr:grpSp>
    <xdr:clientData/>
  </xdr:twoCellAnchor>
  <xdr:twoCellAnchor>
    <xdr:from>
      <xdr:col>15</xdr:col>
      <xdr:colOff>1828800</xdr:colOff>
      <xdr:row>37</xdr:row>
      <xdr:rowOff>152400</xdr:rowOff>
    </xdr:from>
    <xdr:to>
      <xdr:col>19</xdr:col>
      <xdr:colOff>596454</xdr:colOff>
      <xdr:row>47</xdr:row>
      <xdr:rowOff>180975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4DA6F1EB-4DFD-47FE-BE2F-D218959C4D5E}"/>
            </a:ext>
          </a:extLst>
        </xdr:cNvPr>
        <xdr:cNvGrpSpPr/>
      </xdr:nvGrpSpPr>
      <xdr:grpSpPr>
        <a:xfrm>
          <a:off x="12006943" y="7432221"/>
          <a:ext cx="2536832" cy="1933575"/>
          <a:chOff x="11982450" y="7429500"/>
          <a:chExt cx="2530029" cy="1933575"/>
        </a:xfrm>
      </xdr:grpSpPr>
      <xdr:pic>
        <xdr:nvPicPr>
          <xdr:cNvPr id="73" name="Imagem 72" descr="Imagem de Smartphone Samsung Galaxy A20 32GB Preto 4G">
            <a:extLst>
              <a:ext uri="{FF2B5EF4-FFF2-40B4-BE49-F238E27FC236}">
                <a16:creationId xmlns:a16="http://schemas.microsoft.com/office/drawing/2014/main" id="{4C2762B4-975C-4FB8-9676-DAC123278C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7467600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E570997E-B861-466C-AA9E-05ACA4B0D7AD}"/>
              </a:ext>
            </a:extLst>
          </xdr:cNvPr>
          <xdr:cNvSpPr/>
        </xdr:nvSpPr>
        <xdr:spPr>
          <a:xfrm>
            <a:off x="14030325" y="74295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23</a:t>
            </a:r>
          </a:p>
        </xdr:txBody>
      </xdr:sp>
    </xdr:grpSp>
    <xdr:clientData/>
  </xdr:twoCellAnchor>
  <xdr:twoCellAnchor>
    <xdr:from>
      <xdr:col>20</xdr:col>
      <xdr:colOff>57150</xdr:colOff>
      <xdr:row>38</xdr:row>
      <xdr:rowOff>9525</xdr:rowOff>
    </xdr:from>
    <xdr:to>
      <xdr:col>23</xdr:col>
      <xdr:colOff>504105</xdr:colOff>
      <xdr:row>47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48D128C3-9122-404F-87F4-C5812097E5ED}"/>
            </a:ext>
          </a:extLst>
        </xdr:cNvPr>
        <xdr:cNvGrpSpPr/>
      </xdr:nvGrpSpPr>
      <xdr:grpSpPr>
        <a:xfrm>
          <a:off x="14616793" y="7479846"/>
          <a:ext cx="2283919" cy="1704975"/>
          <a:chOff x="14582775" y="7477125"/>
          <a:chExt cx="2275755" cy="1704975"/>
        </a:xfrm>
      </xdr:grpSpPr>
      <xdr:pic>
        <xdr:nvPicPr>
          <xdr:cNvPr id="76" name="Imagem 75" descr="Imagem de Smartphone Samsung Galaxy M30 64GB Preto 4G">
            <a:extLst>
              <a:ext uri="{FF2B5EF4-FFF2-40B4-BE49-F238E27FC236}">
                <a16:creationId xmlns:a16="http://schemas.microsoft.com/office/drawing/2014/main" id="{C7767DAB-57DF-442E-9FEC-2D30D95E8E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582775" y="7477125"/>
            <a:ext cx="2275755" cy="1704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Retângulo 76">
            <a:extLst>
              <a:ext uri="{FF2B5EF4-FFF2-40B4-BE49-F238E27FC236}">
                <a16:creationId xmlns:a16="http://schemas.microsoft.com/office/drawing/2014/main" id="{89635DF3-18CE-488C-8F4F-D1686C00B651}"/>
              </a:ext>
            </a:extLst>
          </xdr:cNvPr>
          <xdr:cNvSpPr/>
        </xdr:nvSpPr>
        <xdr:spPr>
          <a:xfrm>
            <a:off x="16373475" y="75152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24</a:t>
            </a:r>
          </a:p>
        </xdr:txBody>
      </xdr:sp>
    </xdr:grpSp>
    <xdr:clientData/>
  </xdr:twoCellAnchor>
  <xdr:twoCellAnchor>
    <xdr:from>
      <xdr:col>2</xdr:col>
      <xdr:colOff>161925</xdr:colOff>
      <xdr:row>49</xdr:row>
      <xdr:rowOff>9526</xdr:rowOff>
    </xdr:from>
    <xdr:to>
      <xdr:col>6</xdr:col>
      <xdr:colOff>114300</xdr:colOff>
      <xdr:row>57</xdr:row>
      <xdr:rowOff>176768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ED3E3DCC-2896-4D81-9771-B1647D79C6FB}"/>
            </a:ext>
          </a:extLst>
        </xdr:cNvPr>
        <xdr:cNvGrpSpPr/>
      </xdr:nvGrpSpPr>
      <xdr:grpSpPr>
        <a:xfrm>
          <a:off x="461282" y="9575347"/>
          <a:ext cx="2265589" cy="1691242"/>
          <a:chOff x="514350" y="9563101"/>
          <a:chExt cx="2257425" cy="1691242"/>
        </a:xfrm>
      </xdr:grpSpPr>
      <xdr:pic>
        <xdr:nvPicPr>
          <xdr:cNvPr id="79" name="Imagem 78" descr="Imagem de Smartphone Samsung Galaxy M30 64GB Azul 4G">
            <a:extLst>
              <a:ext uri="{FF2B5EF4-FFF2-40B4-BE49-F238E27FC236}">
                <a16:creationId xmlns:a16="http://schemas.microsoft.com/office/drawing/2014/main" id="{C0D9B8CD-DAD2-4E4C-804A-AC19E1B9D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9563101"/>
            <a:ext cx="2257425" cy="1691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ED4AD8BB-300F-48D0-B411-8888621A74B6}"/>
              </a:ext>
            </a:extLst>
          </xdr:cNvPr>
          <xdr:cNvSpPr/>
        </xdr:nvSpPr>
        <xdr:spPr>
          <a:xfrm>
            <a:off x="2295525" y="96869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25</a:t>
            </a:r>
          </a:p>
        </xdr:txBody>
      </xdr:sp>
    </xdr:grpSp>
    <xdr:clientData/>
  </xdr:twoCellAnchor>
  <xdr:twoCellAnchor>
    <xdr:from>
      <xdr:col>8</xdr:col>
      <xdr:colOff>19050</xdr:colOff>
      <xdr:row>49</xdr:row>
      <xdr:rowOff>9525</xdr:rowOff>
    </xdr:from>
    <xdr:to>
      <xdr:col>9</xdr:col>
      <xdr:colOff>847725</xdr:colOff>
      <xdr:row>58</xdr:row>
      <xdr:rowOff>38100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414931A3-68F0-4FDB-BF6F-1A45ECFF5413}"/>
            </a:ext>
          </a:extLst>
        </xdr:cNvPr>
        <xdr:cNvGrpSpPr/>
      </xdr:nvGrpSpPr>
      <xdr:grpSpPr>
        <a:xfrm>
          <a:off x="3692979" y="9575346"/>
          <a:ext cx="1740353" cy="1743075"/>
          <a:chOff x="3667125" y="9572625"/>
          <a:chExt cx="1743075" cy="1743075"/>
        </a:xfrm>
      </xdr:grpSpPr>
      <xdr:pic>
        <xdr:nvPicPr>
          <xdr:cNvPr id="82" name="Imagem 81" descr="Imagem de Smartphone Samsung Galaxy A30 64GB Azul 4G - 4GB RAM 6,4” Câm. Dupla + Câm. Selfie 16MP">
            <a:extLst>
              <a:ext uri="{FF2B5EF4-FFF2-40B4-BE49-F238E27FC236}">
                <a16:creationId xmlns:a16="http://schemas.microsoft.com/office/drawing/2014/main" id="{5439FF8B-C2FE-4333-A2AB-84813E2D8A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5" y="9572625"/>
            <a:ext cx="1743075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57402A15-255A-43B1-8C5A-86983A8A05C1}"/>
              </a:ext>
            </a:extLst>
          </xdr:cNvPr>
          <xdr:cNvSpPr/>
        </xdr:nvSpPr>
        <xdr:spPr>
          <a:xfrm>
            <a:off x="5019675" y="9610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26</a:t>
            </a:r>
          </a:p>
        </xdr:txBody>
      </xdr:sp>
    </xdr:grpSp>
    <xdr:clientData/>
  </xdr:twoCellAnchor>
  <xdr:twoCellAnchor>
    <xdr:from>
      <xdr:col>11</xdr:col>
      <xdr:colOff>228600</xdr:colOff>
      <xdr:row>48</xdr:row>
      <xdr:rowOff>47626</xdr:rowOff>
    </xdr:from>
    <xdr:to>
      <xdr:col>12</xdr:col>
      <xdr:colOff>723899</xdr:colOff>
      <xdr:row>58</xdr:row>
      <xdr:rowOff>66676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C91AB458-7F74-41B9-B0BC-FC424C02438C}"/>
            </a:ext>
          </a:extLst>
        </xdr:cNvPr>
        <xdr:cNvGrpSpPr/>
      </xdr:nvGrpSpPr>
      <xdr:grpSpPr>
        <a:xfrm>
          <a:off x="6392636" y="9422947"/>
          <a:ext cx="1733549" cy="1924050"/>
          <a:chOff x="6200775" y="9410701"/>
          <a:chExt cx="1733549" cy="1924050"/>
        </a:xfrm>
      </xdr:grpSpPr>
      <xdr:pic>
        <xdr:nvPicPr>
          <xdr:cNvPr id="85" name="Imagem 84" descr="Imagem de Smartphone Motorola Moto G7 Play Ouro XT1952 32GB, Tela de 5,7”, 2GB RAM e Câm. 13MP">
            <a:extLst>
              <a:ext uri="{FF2B5EF4-FFF2-40B4-BE49-F238E27FC236}">
                <a16:creationId xmlns:a16="http://schemas.microsoft.com/office/drawing/2014/main" id="{9F3E4280-44B5-4F09-B82E-5CB58BEEE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00" t="11200" b="8000"/>
          <a:stretch/>
        </xdr:blipFill>
        <xdr:spPr bwMode="auto">
          <a:xfrm>
            <a:off x="6200775" y="9410701"/>
            <a:ext cx="1733549" cy="1924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CF204F6B-D93D-4717-8A6E-04FCE4AAA534}"/>
              </a:ext>
            </a:extLst>
          </xdr:cNvPr>
          <xdr:cNvSpPr/>
        </xdr:nvSpPr>
        <xdr:spPr>
          <a:xfrm>
            <a:off x="7458075" y="95821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27</a:t>
            </a:r>
          </a:p>
        </xdr:txBody>
      </xdr:sp>
    </xdr:grpSp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619125</xdr:colOff>
      <xdr:row>59</xdr:row>
      <xdr:rowOff>9525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01BABC8-7463-403E-A326-07FC270624F0}"/>
            </a:ext>
          </a:extLst>
        </xdr:cNvPr>
        <xdr:cNvGrpSpPr/>
      </xdr:nvGrpSpPr>
      <xdr:grpSpPr>
        <a:xfrm>
          <a:off x="8885464" y="9565821"/>
          <a:ext cx="1911804" cy="1914525"/>
          <a:chOff x="8858250" y="9563100"/>
          <a:chExt cx="1914525" cy="1914525"/>
        </a:xfrm>
      </xdr:grpSpPr>
      <xdr:pic>
        <xdr:nvPicPr>
          <xdr:cNvPr id="88" name="Imagem 87" descr="Imagem de Smartphone LG K12 Plus 32GB Preto 4G 3GB RAM - 5,7” Câm. 16MP Selfie 8MP Inteligência Artificial">
            <a:extLst>
              <a:ext uri="{FF2B5EF4-FFF2-40B4-BE49-F238E27FC236}">
                <a16:creationId xmlns:a16="http://schemas.microsoft.com/office/drawing/2014/main" id="{F3D48DAE-08C6-492E-88B7-64FF1E0DC0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9563100"/>
            <a:ext cx="1914525" cy="1914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2F66AFED-BEC5-41D9-A2F7-49E28135CD54}"/>
              </a:ext>
            </a:extLst>
          </xdr:cNvPr>
          <xdr:cNvSpPr/>
        </xdr:nvSpPr>
        <xdr:spPr>
          <a:xfrm>
            <a:off x="10287000" y="96393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28</a:t>
            </a:r>
          </a:p>
        </xdr:txBody>
      </xdr:sp>
    </xdr:grpSp>
    <xdr:clientData/>
  </xdr:twoCellAnchor>
  <xdr:twoCellAnchor>
    <xdr:from>
      <xdr:col>15</xdr:col>
      <xdr:colOff>1543050</xdr:colOff>
      <xdr:row>49</xdr:row>
      <xdr:rowOff>1</xdr:rowOff>
    </xdr:from>
    <xdr:to>
      <xdr:col>19</xdr:col>
      <xdr:colOff>371475</xdr:colOff>
      <xdr:row>59</xdr:row>
      <xdr:rowOff>36005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299808B4-6983-4F33-9CBA-13E565D19EF0}"/>
            </a:ext>
          </a:extLst>
        </xdr:cNvPr>
        <xdr:cNvGrpSpPr/>
      </xdr:nvGrpSpPr>
      <xdr:grpSpPr>
        <a:xfrm>
          <a:off x="11721193" y="9565822"/>
          <a:ext cx="2597603" cy="1941004"/>
          <a:chOff x="12087225" y="9563101"/>
          <a:chExt cx="2590800" cy="1941004"/>
        </a:xfrm>
      </xdr:grpSpPr>
      <xdr:pic>
        <xdr:nvPicPr>
          <xdr:cNvPr id="91" name="Imagem 90" descr="Imagem de Smartphone Samsung Galaxy A10 32GB Preto 4G 2GB RAM 6,2” Câm. 13MP + Câm. Selfie 5MP">
            <a:extLst>
              <a:ext uri="{FF2B5EF4-FFF2-40B4-BE49-F238E27FC236}">
                <a16:creationId xmlns:a16="http://schemas.microsoft.com/office/drawing/2014/main" id="{1B5A1049-B304-4534-9B9C-5328CF6FB9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87225" y="9563101"/>
            <a:ext cx="2590800" cy="19410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CC5BD94E-8AD5-4D54-A9F6-E33C2682766F}"/>
              </a:ext>
            </a:extLst>
          </xdr:cNvPr>
          <xdr:cNvSpPr/>
        </xdr:nvSpPr>
        <xdr:spPr>
          <a:xfrm>
            <a:off x="14125575" y="96297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29</a:t>
            </a:r>
          </a:p>
        </xdr:txBody>
      </xdr:sp>
    </xdr:grpSp>
    <xdr:clientData/>
  </xdr:twoCellAnchor>
  <xdr:twoCellAnchor>
    <xdr:from>
      <xdr:col>20</xdr:col>
      <xdr:colOff>0</xdr:colOff>
      <xdr:row>48</xdr:row>
      <xdr:rowOff>71714</xdr:rowOff>
    </xdr:from>
    <xdr:to>
      <xdr:col>24</xdr:col>
      <xdr:colOff>224754</xdr:colOff>
      <xdr:row>58</xdr:row>
      <xdr:rowOff>161925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D1042A76-0455-4CDE-B23F-5F37E9E238E2}"/>
            </a:ext>
          </a:extLst>
        </xdr:cNvPr>
        <xdr:cNvGrpSpPr/>
      </xdr:nvGrpSpPr>
      <xdr:grpSpPr>
        <a:xfrm>
          <a:off x="14559643" y="9447035"/>
          <a:ext cx="2674040" cy="1995211"/>
          <a:chOff x="14477999" y="9863414"/>
          <a:chExt cx="3286125" cy="2461935"/>
        </a:xfrm>
      </xdr:grpSpPr>
      <xdr:pic>
        <xdr:nvPicPr>
          <xdr:cNvPr id="98" name="Imagem 97" descr="Imagem de iPhone 8 Apple 64GB Dourado 4G Tela 4,7”">
            <a:extLst>
              <a:ext uri="{FF2B5EF4-FFF2-40B4-BE49-F238E27FC236}">
                <a16:creationId xmlns:a16="http://schemas.microsoft.com/office/drawing/2014/main" id="{FC761FB6-D7FC-42D7-8D76-F64D6606D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7999" y="9863414"/>
            <a:ext cx="3286125" cy="2461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Retângulo 98">
            <a:extLst>
              <a:ext uri="{FF2B5EF4-FFF2-40B4-BE49-F238E27FC236}">
                <a16:creationId xmlns:a16="http://schemas.microsoft.com/office/drawing/2014/main" id="{31976599-1252-4CFF-9D52-08D8FFCFFDEE}"/>
              </a:ext>
            </a:extLst>
          </xdr:cNvPr>
          <xdr:cNvSpPr/>
        </xdr:nvSpPr>
        <xdr:spPr>
          <a:xfrm>
            <a:off x="17154524" y="9939614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30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 Santos" id="{29D46338-60B9-4B25-A378-21BD4A2BC23C}" userId="07653dd19d9f03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6" dT="2019-11-25T21:45:00.36" personId="{29D46338-60B9-4B25-A378-21BD4A2BC23C}" id="{1A898F7B-B907-46A0-A69B-87EAB3596B00}">
    <text>NA substituído pela média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azineluiza.com.br/smartphone-motorola-g7-play-32gb-indigo-4g-2gb-ram-tela-57-cam-13mp-cam-selfie-8mp/p/155549300/te/srmt/" TargetMode="External"/><Relationship Id="rId13" Type="http://schemas.openxmlformats.org/officeDocument/2006/relationships/hyperlink" Target="https://www.magazineluiza.com.br/smartphone-samsung-galaxy-a10-32gb-azul-4g-2gb-ram-62-cam-13mp-cam-selfie-5mp/p/155552200/te/galx/" TargetMode="External"/><Relationship Id="rId18" Type="http://schemas.openxmlformats.org/officeDocument/2006/relationships/hyperlink" Target="https://www.magazineluiza.com.br/smartphone-motorola-one-action-128gb-azul-4g-4gb-ram-634-cam-tripla-cam-selfie-12mp/p/155558200/te/srmt/" TargetMode="External"/><Relationship Id="rId26" Type="http://schemas.openxmlformats.org/officeDocument/2006/relationships/hyperlink" Target="https://www.magazineluiza.com.br/smartphone-samsung-galaxy-a30-64gb-azul-4g-4gb-ram-64-cam-dupla-cam-selfie-16mp-/p/ck2cbejg0b/te/galx/" TargetMode="External"/><Relationship Id="rId3" Type="http://schemas.openxmlformats.org/officeDocument/2006/relationships/hyperlink" Target="https://www.magazineluiza.com.br/iphone-8-apple-64gb-cinza-espacial-4g-tela-47-retina-cam-12mp-selfie-7mp-ios-11/p/155542600/te/teip/" TargetMode="External"/><Relationship Id="rId21" Type="http://schemas.openxmlformats.org/officeDocument/2006/relationships/hyperlink" Target="https://www.magazineluiza.com.br/smartphone-motorola-g8-play-32gb-vermelho-4g-2gb-ram-tela-62-cam-tripla-cam-selfie-8mp/p/155567500/te/mg8y/" TargetMode="External"/><Relationship Id="rId7" Type="http://schemas.openxmlformats.org/officeDocument/2006/relationships/hyperlink" Target="https://www.magazineluiza.com.br/smartphone-motorola-g7-64gb-onix-4g-4gb-ram-tela-624-cam-dupla-cam-selfie-8mp/p/155549100/te/mtg7/" TargetMode="External"/><Relationship Id="rId12" Type="http://schemas.openxmlformats.org/officeDocument/2006/relationships/hyperlink" Target="https://www.magazineluiza.com.br/smartphone-samsung-galaxy-a30-64gb-branco-4g-4gb-ram-64-cam-dupla-cam-selfie-16mp/p/155551800/te/galx/" TargetMode="External"/><Relationship Id="rId17" Type="http://schemas.openxmlformats.org/officeDocument/2006/relationships/hyperlink" Target="https://www.magazineluiza.com.br/smartphone-samsung-galaxy-a70-128gb-preto-4g-6gb-ram-tela-67-cam-tripla-selfie-32mp/p/155554600/te/galx/" TargetMode="External"/><Relationship Id="rId25" Type="http://schemas.openxmlformats.org/officeDocument/2006/relationships/hyperlink" Target="https://www.magazineluiza.com.br/smartphone-samsung-galaxy-m30-64gb-azul-4g-4gb-ram-tela-64-cam-tripla-cam-selfie-16mp/p/223337500/te/galx/" TargetMode="External"/><Relationship Id="rId2" Type="http://schemas.openxmlformats.org/officeDocument/2006/relationships/hyperlink" Target="https://www.magazineluiza.com.br/smartphone-lg-k9-tv-16gb-preto-4g-quad-core-2gb-ram-tela-5-cam-8mp-cam-selfie-5mp/p/155538800/te/telg/" TargetMode="External"/><Relationship Id="rId16" Type="http://schemas.openxmlformats.org/officeDocument/2006/relationships/hyperlink" Target="https://www.magazineluiza.com.br/smartphone-motorola-g7-play-edicao-especial-32gb-indigo-2gb-ram-57-cam-13mp-cam-selfie-8mp/p/155554400/te/srmt/" TargetMode="External"/><Relationship Id="rId20" Type="http://schemas.openxmlformats.org/officeDocument/2006/relationships/hyperlink" Target="https://www.magazineluiza.com.br/smartphone-samsung-galaxy-a50-128gb-azul-4g-4gb-ram-tela-64-cam-tripla-cam-selfie-25mp/p/155558700/te/galx/" TargetMode="External"/><Relationship Id="rId29" Type="http://schemas.openxmlformats.org/officeDocument/2006/relationships/hyperlink" Target="https://www.magazineluiza.com.br/smartphone-samsung-galaxy-a10-32gb-preto-4g-2gb-ram-62-cam-13mp-cam-selfie-5mp-/p/jkkc6k7d9j/te/tcsp/" TargetMode="External"/><Relationship Id="rId1" Type="http://schemas.openxmlformats.org/officeDocument/2006/relationships/hyperlink" Target="https://www.magazineluiza.com.br/smartphone-lg-k11-32gb-preto-4g-octa-core-3gb-ram-tela-53-cam-13mp-cam-selfie-5mp/p/155518600/te/telg/" TargetMode="External"/><Relationship Id="rId6" Type="http://schemas.openxmlformats.org/officeDocument/2006/relationships/hyperlink" Target="https://www.magazineluiza.com.br/smartphone-samsung-galaxy-j2-core-16gb-preto-4g-1gb-ram-tela-5-cam-8mp-cam-selfie-5mp/p/155548800/te/galx/" TargetMode="External"/><Relationship Id="rId11" Type="http://schemas.openxmlformats.org/officeDocument/2006/relationships/hyperlink" Target="https://www.magazineluiza.com.br/smartphone-samsung-galaxy-a30-64gb-azul-4g-4gb-ram-64-cam-dupla-cam-selfie-16mp/p/155551600/te/galx/" TargetMode="External"/><Relationship Id="rId24" Type="http://schemas.openxmlformats.org/officeDocument/2006/relationships/hyperlink" Target="https://www.magazineluiza.com.br/smartphone-samsung-galaxy-m30-64gb-preto-4g-4gb-ram-tela-64-cam-tripla-cam-selfie-16mp/p/223337400/te/gm30/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www.magazineluiza.com.br/smartphone-samsung-galaxy-j4-core-16gb-preto-4g-1gb-ram-tela-6-cam-8mp-cam-selfie-5mp/p/155545600/te/galx/" TargetMode="External"/><Relationship Id="rId15" Type="http://schemas.openxmlformats.org/officeDocument/2006/relationships/hyperlink" Target="https://www.magazineluiza.com.br/smartphone-samsung-galaxy-a20-32gb-vermelho-4g-3gb-ram-64-cam-dupla-cam-selfie-8mp/p/155553000/te/galx/" TargetMode="External"/><Relationship Id="rId23" Type="http://schemas.openxmlformats.org/officeDocument/2006/relationships/hyperlink" Target="https://www.magazineluiza.com.br/smartphone-samsung-galaxy-a20-32gb-preto-4g-3gb-ram-tela-64-cam-dupla-cam-selfie-8mp/p/221964200/te/galx/" TargetMode="External"/><Relationship Id="rId28" Type="http://schemas.openxmlformats.org/officeDocument/2006/relationships/hyperlink" Target="https://www.magazineluiza.com.br/smartphone-lg-k12-plus-32gb-preto-4g-3gb-ram-57-cam-16mp-selfie-8mp-inteligencia-artificial-/p/ggde6gje7j/te/telg/" TargetMode="External"/><Relationship Id="rId10" Type="http://schemas.openxmlformats.org/officeDocument/2006/relationships/hyperlink" Target="https://www.magazineluiza.com.br/smartphone-samsung-galaxy-a30-64gb-preto-4g-4gb-ram-64-cam-dupla-cam-selfie-16mp/p/155551400/te/galx/" TargetMode="External"/><Relationship Id="rId19" Type="http://schemas.openxmlformats.org/officeDocument/2006/relationships/hyperlink" Target="https://www.magazineluiza.com.br/smartphone-motorola-one-action-128gb-branco-4g-4gb-ram-634-cam-tripla-cam-selfie-12mp/p/155558300/te/srmt/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magazineluiza.com.br/smartphone-motorola-moto-e5-play-16gb-ouro-4g-quad-core-1gb-ram-tela-534-cam-8mp-selfie-5mp/p/155543200/te/srmt/" TargetMode="External"/><Relationship Id="rId9" Type="http://schemas.openxmlformats.org/officeDocument/2006/relationships/hyperlink" Target="https://www.magazineluiza.com.br/smartphone-motorola-g7-play-32gb-ouro-4g-2gb-ram-tela-57-cam-13mp-cam-selfie-8mp/p/155549400/te/srmt/" TargetMode="External"/><Relationship Id="rId14" Type="http://schemas.openxmlformats.org/officeDocument/2006/relationships/hyperlink" Target="https://www.magazineluiza.com.br/smartphone-samsung-galaxy-a10-32gb-vermelho-4g-2gb-ram-62-cam-13mp-cam-selfie-5mp/p/155552400/te/galx/" TargetMode="External"/><Relationship Id="rId22" Type="http://schemas.openxmlformats.org/officeDocument/2006/relationships/hyperlink" Target="https://www.magazineluiza.com.br/smartphone-lg-k11-32gb-dourado-4g-octa-core-3gb-ram-tela-53-cam-13mp-selfie-5mp-dual-chip/p/220797900/te/telg/" TargetMode="External"/><Relationship Id="rId27" Type="http://schemas.openxmlformats.org/officeDocument/2006/relationships/hyperlink" Target="https://www.magazineluiza.com.br/smartphone-motorola-moto-g7-play-ouro-xt1952-32gb-tela-de-57-2gb-ram-e-cam-13mp-/p/fhfb47846c/te/tcsp/" TargetMode="External"/><Relationship Id="rId30" Type="http://schemas.openxmlformats.org/officeDocument/2006/relationships/hyperlink" Target="https://www.magazineluiza.com.br/iphone-8-apple-64gb-dourado-4g-tela-47-retina-cam-12mp-selfie-7mp-ios-11/p/155542800/te/tei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61DE-53D2-43B8-9D10-5023D8E63949}">
  <dimension ref="B1:Q21"/>
  <sheetViews>
    <sheetView showGridLines="0" zoomScaleNormal="100" workbookViewId="0">
      <selection activeCell="E13" sqref="E13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15.140625" customWidth="1"/>
    <col min="6" max="6" width="6.28515625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18" thickBot="1" x14ac:dyDescent="0.35">
      <c r="C4" s="2" t="s">
        <v>311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5.75" thickTop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2:17" x14ac:dyDescent="0.25">
      <c r="C6" s="11"/>
      <c r="D6" s="11" t="s">
        <v>315</v>
      </c>
      <c r="E6" s="11" t="s">
        <v>316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5">
      <c r="C7" s="11"/>
      <c r="D7" s="11" t="s">
        <v>309</v>
      </c>
      <c r="E7" s="11" t="s">
        <v>310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2:17" x14ac:dyDescent="0.25">
      <c r="C8" s="11"/>
      <c r="D8" s="11" t="s">
        <v>330</v>
      </c>
      <c r="E8" s="11" t="s">
        <v>382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25">
      <c r="C9" s="11"/>
      <c r="D9" s="11" t="s">
        <v>312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25">
      <c r="C10" s="11"/>
      <c r="D10" s="95" t="s">
        <v>313</v>
      </c>
      <c r="E10" s="73" t="s">
        <v>338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C11" s="11"/>
      <c r="D11" s="95" t="s">
        <v>314</v>
      </c>
      <c r="E11" s="11" t="s">
        <v>336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17" x14ac:dyDescent="0.25">
      <c r="C12" s="11"/>
      <c r="D12" s="95" t="s">
        <v>329</v>
      </c>
      <c r="E12" s="73" t="s">
        <v>347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17" x14ac:dyDescent="0.25">
      <c r="C13" s="11"/>
      <c r="D13" s="95" t="s">
        <v>340</v>
      </c>
      <c r="E13" s="73" t="s">
        <v>342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2:17" x14ac:dyDescent="0.25">
      <c r="C14" s="11"/>
      <c r="D14" s="95" t="s">
        <v>339</v>
      </c>
      <c r="E14" s="73" t="s">
        <v>343</v>
      </c>
      <c r="F14" s="11" t="s">
        <v>378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x14ac:dyDescent="0.25">
      <c r="C15" s="11"/>
      <c r="D15" s="95"/>
      <c r="E15" s="73"/>
      <c r="F15" s="11"/>
      <c r="G15" s="98" t="s">
        <v>344</v>
      </c>
      <c r="H15" s="98"/>
      <c r="I15" s="98"/>
      <c r="J15" s="98"/>
      <c r="K15" s="98"/>
      <c r="L15" s="98"/>
      <c r="M15" s="98"/>
      <c r="N15" s="98"/>
      <c r="O15" s="98"/>
      <c r="P15" s="11"/>
      <c r="Q15" s="11"/>
    </row>
    <row r="16" spans="2:17" x14ac:dyDescent="0.25">
      <c r="C16" s="11"/>
      <c r="D16" s="95"/>
      <c r="E16" s="73"/>
      <c r="F16" s="11"/>
      <c r="G16" s="98"/>
      <c r="H16" s="98"/>
      <c r="I16" s="98"/>
      <c r="J16" s="98"/>
      <c r="K16" s="98"/>
      <c r="L16" s="98"/>
      <c r="M16" s="98"/>
      <c r="N16" s="98"/>
      <c r="O16" s="98"/>
      <c r="P16" s="11"/>
      <c r="Q16" s="11"/>
    </row>
    <row r="17" spans="3:17" x14ac:dyDescent="0.25">
      <c r="C17" s="11"/>
      <c r="D17" s="11"/>
      <c r="E17" s="73"/>
      <c r="F17" s="11" t="s">
        <v>379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3:17" x14ac:dyDescent="0.25">
      <c r="C18" s="11"/>
      <c r="D18" s="11"/>
      <c r="E18" s="73"/>
      <c r="F18" s="11"/>
      <c r="G18" s="98" t="s">
        <v>380</v>
      </c>
      <c r="H18" s="98"/>
      <c r="I18" s="98"/>
      <c r="J18" s="98"/>
      <c r="K18" s="98"/>
      <c r="L18" s="98"/>
      <c r="M18" s="98"/>
      <c r="N18" s="98"/>
      <c r="O18" s="98"/>
      <c r="P18" s="98"/>
      <c r="Q18" s="11"/>
    </row>
    <row r="19" spans="3:17" x14ac:dyDescent="0.25">
      <c r="C19" s="11"/>
      <c r="D19" s="11"/>
      <c r="E19" s="73"/>
      <c r="F19" s="11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"/>
    </row>
    <row r="20" spans="3:17" x14ac:dyDescent="0.25">
      <c r="C20" s="11"/>
      <c r="D20" s="95" t="s">
        <v>341</v>
      </c>
      <c r="E20" s="73" t="s">
        <v>381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3:17" ht="15.75" thickBot="1" x14ac:dyDescent="0.3">
      <c r="C21" s="4"/>
      <c r="D21" s="96"/>
      <c r="E21" s="9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mergeCells count="2">
    <mergeCell ref="G15:O16"/>
    <mergeCell ref="G18:P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C8AE-B261-4FA6-9DDA-0CDC547B476E}">
  <dimension ref="B1:Q3"/>
  <sheetViews>
    <sheetView showGridLines="0" zoomScaleNormal="100" workbookViewId="0">
      <selection activeCell="M24" sqref="M2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07-44D3-4862-8B0E-8262B1E5018C}">
  <dimension ref="B1:AW35"/>
  <sheetViews>
    <sheetView showGridLines="0" zoomScaleNormal="100" workbookViewId="0">
      <selection activeCell="AJ22" sqref="AJ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3.5703125" bestFit="1" customWidth="1"/>
    <col min="5" max="5" width="11.140625" customWidth="1"/>
    <col min="6" max="6" width="20" bestFit="1" customWidth="1"/>
    <col min="7" max="7" width="21.5703125" bestFit="1" customWidth="1"/>
    <col min="8" max="8" width="9.85546875" bestFit="1" customWidth="1"/>
    <col min="9" max="9" width="5.7109375" customWidth="1"/>
    <col min="10" max="10" width="8" customWidth="1"/>
    <col min="11" max="11" width="9.140625" bestFit="1" customWidth="1"/>
    <col min="12" max="12" width="30.5703125" bestFit="1" customWidth="1"/>
    <col min="13" max="13" width="9.85546875" bestFit="1" customWidth="1"/>
    <col min="14" max="14" width="10.5703125" bestFit="1" customWidth="1"/>
    <col min="15" max="15" width="19.42578125" bestFit="1" customWidth="1"/>
    <col min="16" max="16" width="18.140625" bestFit="1" customWidth="1"/>
    <col min="17" max="17" width="11" bestFit="1" customWidth="1"/>
    <col min="18" max="18" width="9.85546875" customWidth="1"/>
    <col min="19" max="19" width="17.5703125" bestFit="1" customWidth="1"/>
    <col min="20" max="20" width="6.140625" customWidth="1"/>
    <col min="21" max="21" width="29.140625" bestFit="1" customWidth="1"/>
    <col min="22" max="22" width="14.42578125" bestFit="1" customWidth="1"/>
    <col min="23" max="23" width="18" bestFit="1" customWidth="1"/>
    <col min="24" max="24" width="23" bestFit="1" customWidth="1"/>
    <col min="25" max="25" width="12.85546875" customWidth="1"/>
    <col min="26" max="26" width="29.140625" bestFit="1" customWidth="1"/>
    <col min="27" max="27" width="14.42578125" bestFit="1" customWidth="1"/>
    <col min="28" max="28" width="18" bestFit="1" customWidth="1"/>
    <col min="29" max="29" width="23" bestFit="1" customWidth="1"/>
    <col min="30" max="30" width="18.5703125" bestFit="1" customWidth="1"/>
    <col min="31" max="31" width="15.7109375" bestFit="1" customWidth="1"/>
    <col min="32" max="32" width="10.140625" customWidth="1"/>
    <col min="33" max="33" width="13.28515625" bestFit="1" customWidth="1"/>
    <col min="34" max="34" width="8.5703125" bestFit="1" customWidth="1"/>
    <col min="35" max="35" width="16.5703125" bestFit="1" customWidth="1"/>
    <col min="36" max="37" width="13.7109375" bestFit="1" customWidth="1"/>
    <col min="38" max="38" width="6" bestFit="1" customWidth="1"/>
    <col min="39" max="39" width="7.5703125" bestFit="1" customWidth="1"/>
    <col min="40" max="40" width="21" bestFit="1" customWidth="1"/>
    <col min="41" max="41" width="13.42578125" bestFit="1" customWidth="1"/>
    <col min="42" max="42" width="9.7109375" bestFit="1" customWidth="1"/>
    <col min="43" max="43" width="11" bestFit="1" customWidth="1"/>
    <col min="44" max="44" width="14.85546875" bestFit="1" customWidth="1"/>
    <col min="45" max="45" width="22.28515625" bestFit="1" customWidth="1"/>
    <col min="46" max="46" width="10.42578125" bestFit="1" customWidth="1"/>
    <col min="47" max="47" width="5.28515625" bestFit="1" customWidth="1"/>
    <col min="48" max="48" width="16.140625" customWidth="1"/>
  </cols>
  <sheetData>
    <row r="1" spans="2:49" ht="8.25" customHeight="1" x14ac:dyDescent="0.25"/>
    <row r="2" spans="2:4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8.25" customHeight="1" x14ac:dyDescent="0.25"/>
    <row r="4" spans="2:49" x14ac:dyDescent="0.25">
      <c r="C4" s="10"/>
      <c r="D4" s="10"/>
      <c r="E4" s="8" t="s">
        <v>34</v>
      </c>
      <c r="F4" s="8"/>
      <c r="G4" s="8"/>
      <c r="H4" s="16" t="s">
        <v>301</v>
      </c>
      <c r="I4" s="16"/>
      <c r="J4" s="16"/>
      <c r="K4" s="8" t="s">
        <v>8</v>
      </c>
      <c r="L4" s="8"/>
      <c r="M4" s="10"/>
      <c r="N4" s="10"/>
      <c r="O4" s="14"/>
      <c r="P4" s="16" t="s">
        <v>9</v>
      </c>
      <c r="Q4" s="16"/>
      <c r="R4" s="8" t="s">
        <v>305</v>
      </c>
      <c r="S4" s="8"/>
      <c r="T4" s="16" t="s">
        <v>36</v>
      </c>
      <c r="U4" s="16"/>
      <c r="V4" s="16"/>
      <c r="W4" s="16"/>
      <c r="X4" s="16"/>
      <c r="Y4" s="8" t="s">
        <v>33</v>
      </c>
      <c r="Z4" s="8"/>
      <c r="AA4" s="8"/>
      <c r="AB4" s="8"/>
      <c r="AC4" s="8"/>
      <c r="AD4" s="10"/>
      <c r="AE4" s="10"/>
      <c r="AF4" s="16" t="s">
        <v>46</v>
      </c>
      <c r="AG4" s="16"/>
      <c r="AH4" s="16"/>
      <c r="AI4" s="10" t="s">
        <v>2</v>
      </c>
      <c r="AJ4" s="8" t="s">
        <v>52</v>
      </c>
      <c r="AK4" s="8"/>
      <c r="AL4" s="16" t="s">
        <v>0</v>
      </c>
      <c r="AM4" s="16"/>
      <c r="AN4" s="16"/>
      <c r="AO4" s="16"/>
      <c r="AP4" s="16"/>
      <c r="AQ4" s="16"/>
      <c r="AR4" s="16"/>
      <c r="AS4" s="10"/>
      <c r="AT4" s="8" t="s">
        <v>11</v>
      </c>
      <c r="AU4" s="8"/>
      <c r="AV4" s="10"/>
    </row>
    <row r="5" spans="2:49" x14ac:dyDescent="0.25">
      <c r="C5" s="10" t="s">
        <v>12</v>
      </c>
      <c r="D5" s="10" t="s">
        <v>87</v>
      </c>
      <c r="E5" s="8" t="s">
        <v>1</v>
      </c>
      <c r="F5" s="8" t="s">
        <v>17</v>
      </c>
      <c r="G5" s="8" t="s">
        <v>19</v>
      </c>
      <c r="H5" s="16" t="s">
        <v>298</v>
      </c>
      <c r="I5" s="16" t="s">
        <v>299</v>
      </c>
      <c r="J5" s="16" t="s">
        <v>300</v>
      </c>
      <c r="K5" s="8" t="s">
        <v>302</v>
      </c>
      <c r="L5" s="8" t="s">
        <v>95</v>
      </c>
      <c r="M5" s="10" t="s">
        <v>25</v>
      </c>
      <c r="N5" s="10" t="s">
        <v>26</v>
      </c>
      <c r="O5" s="14" t="s">
        <v>27</v>
      </c>
      <c r="P5" s="16" t="s">
        <v>303</v>
      </c>
      <c r="Q5" s="16" t="s">
        <v>304</v>
      </c>
      <c r="R5" s="8" t="s">
        <v>306</v>
      </c>
      <c r="S5" s="8" t="s">
        <v>307</v>
      </c>
      <c r="T5" s="16" t="s">
        <v>32</v>
      </c>
      <c r="U5" s="16" t="s">
        <v>37</v>
      </c>
      <c r="V5" s="16" t="s">
        <v>116</v>
      </c>
      <c r="W5" s="16" t="s">
        <v>99</v>
      </c>
      <c r="X5" s="16" t="s">
        <v>100</v>
      </c>
      <c r="Y5" s="8" t="s">
        <v>32</v>
      </c>
      <c r="Z5" s="8" t="s">
        <v>35</v>
      </c>
      <c r="AA5" s="8" t="s">
        <v>116</v>
      </c>
      <c r="AB5" s="8" t="s">
        <v>99</v>
      </c>
      <c r="AC5" s="8" t="s">
        <v>100</v>
      </c>
      <c r="AD5" s="10" t="s">
        <v>16</v>
      </c>
      <c r="AE5" s="10" t="s">
        <v>44</v>
      </c>
      <c r="AF5" s="16" t="s">
        <v>47</v>
      </c>
      <c r="AG5" s="16" t="s">
        <v>49</v>
      </c>
      <c r="AH5" s="16" t="s">
        <v>48</v>
      </c>
      <c r="AI5" s="10" t="s">
        <v>50</v>
      </c>
      <c r="AJ5" s="8" t="s">
        <v>53</v>
      </c>
      <c r="AK5" s="8" t="s">
        <v>54</v>
      </c>
      <c r="AL5" s="16" t="s">
        <v>56</v>
      </c>
      <c r="AM5" s="16" t="s">
        <v>57</v>
      </c>
      <c r="AN5" s="16" t="s">
        <v>85</v>
      </c>
      <c r="AO5" s="16" t="s">
        <v>58</v>
      </c>
      <c r="AP5" s="16" t="s">
        <v>60</v>
      </c>
      <c r="AQ5" s="16" t="s">
        <v>62</v>
      </c>
      <c r="AR5" s="16" t="s">
        <v>63</v>
      </c>
      <c r="AS5" s="10" t="s">
        <v>84</v>
      </c>
      <c r="AT5" s="8" t="s">
        <v>65</v>
      </c>
      <c r="AU5" s="8" t="s">
        <v>64</v>
      </c>
      <c r="AV5" s="10" t="s">
        <v>66</v>
      </c>
    </row>
    <row r="6" spans="2:49" x14ac:dyDescent="0.25">
      <c r="C6">
        <v>1</v>
      </c>
      <c r="D6" s="7">
        <v>43793</v>
      </c>
      <c r="E6" t="s">
        <v>7</v>
      </c>
      <c r="F6" t="s">
        <v>67</v>
      </c>
      <c r="G6" t="s">
        <v>68</v>
      </c>
      <c r="H6" t="s">
        <v>43</v>
      </c>
      <c r="I6" t="s">
        <v>69</v>
      </c>
      <c r="J6" t="s">
        <v>76</v>
      </c>
      <c r="K6" t="s">
        <v>130</v>
      </c>
      <c r="L6" t="s">
        <v>72</v>
      </c>
      <c r="M6" t="s">
        <v>15</v>
      </c>
      <c r="N6" t="s">
        <v>10</v>
      </c>
      <c r="O6" s="13" t="s">
        <v>28</v>
      </c>
      <c r="P6" t="s">
        <v>155</v>
      </c>
      <c r="Q6" t="s">
        <v>70</v>
      </c>
      <c r="R6" t="s">
        <v>71</v>
      </c>
      <c r="S6" t="s">
        <v>290</v>
      </c>
      <c r="T6" t="s">
        <v>73</v>
      </c>
      <c r="U6" t="s">
        <v>74</v>
      </c>
      <c r="V6" t="s">
        <v>31</v>
      </c>
      <c r="W6" t="s">
        <v>41</v>
      </c>
      <c r="X6" t="s">
        <v>41</v>
      </c>
      <c r="Y6" t="s">
        <v>42</v>
      </c>
      <c r="Z6" t="s">
        <v>75</v>
      </c>
      <c r="AA6" t="s">
        <v>31</v>
      </c>
      <c r="AB6" t="s">
        <v>41</v>
      </c>
      <c r="AC6" t="s">
        <v>41</v>
      </c>
      <c r="AD6" t="s">
        <v>41</v>
      </c>
      <c r="AE6" t="s">
        <v>77</v>
      </c>
      <c r="AF6" t="s">
        <v>78</v>
      </c>
      <c r="AG6" t="s">
        <v>79</v>
      </c>
      <c r="AH6" t="s">
        <v>80</v>
      </c>
      <c r="AI6" t="s">
        <v>51</v>
      </c>
      <c r="AJ6" t="s">
        <v>55</v>
      </c>
      <c r="AK6" t="s">
        <v>55</v>
      </c>
      <c r="AL6">
        <v>1099</v>
      </c>
      <c r="AM6" s="15">
        <v>599</v>
      </c>
      <c r="AN6" t="s">
        <v>41</v>
      </c>
      <c r="AO6" t="s">
        <v>59</v>
      </c>
      <c r="AP6" t="s">
        <v>61</v>
      </c>
      <c r="AQ6" t="s">
        <v>41</v>
      </c>
      <c r="AR6" t="s">
        <v>4</v>
      </c>
      <c r="AS6" t="s">
        <v>4</v>
      </c>
      <c r="AT6">
        <v>76</v>
      </c>
      <c r="AU6">
        <v>4.0999999999999996</v>
      </c>
      <c r="AV6" s="5" t="s">
        <v>86</v>
      </c>
      <c r="AW6" s="6" t="s">
        <v>14</v>
      </c>
    </row>
    <row r="7" spans="2:49" x14ac:dyDescent="0.25">
      <c r="C7">
        <v>2</v>
      </c>
      <c r="D7" s="7">
        <v>43793</v>
      </c>
      <c r="E7" t="s">
        <v>7</v>
      </c>
      <c r="F7" t="s">
        <v>18</v>
      </c>
      <c r="G7" t="s">
        <v>20</v>
      </c>
      <c r="H7" t="s">
        <v>22</v>
      </c>
      <c r="I7" t="s">
        <v>23</v>
      </c>
      <c r="J7" t="s">
        <v>43</v>
      </c>
      <c r="K7" t="s">
        <v>141</v>
      </c>
      <c r="L7" t="s">
        <v>31</v>
      </c>
      <c r="M7" t="s">
        <v>15</v>
      </c>
      <c r="N7" t="s">
        <v>10</v>
      </c>
      <c r="O7" s="13" t="s">
        <v>28</v>
      </c>
      <c r="P7" t="s">
        <v>29</v>
      </c>
      <c r="Q7" t="s">
        <v>30</v>
      </c>
      <c r="R7" t="s">
        <v>276</v>
      </c>
      <c r="S7" t="s">
        <v>290</v>
      </c>
      <c r="T7" t="s">
        <v>38</v>
      </c>
      <c r="U7" t="s">
        <v>105</v>
      </c>
      <c r="V7" t="s">
        <v>40</v>
      </c>
      <c r="W7" t="s">
        <v>41</v>
      </c>
      <c r="X7" t="s">
        <v>41</v>
      </c>
      <c r="Y7" t="s">
        <v>42</v>
      </c>
      <c r="Z7" t="s">
        <v>39</v>
      </c>
      <c r="AA7" t="s">
        <v>31</v>
      </c>
      <c r="AB7" t="s">
        <v>41</v>
      </c>
      <c r="AC7" t="s">
        <v>41</v>
      </c>
      <c r="AD7" t="s">
        <v>120</v>
      </c>
      <c r="AE7" t="s">
        <v>45</v>
      </c>
      <c r="AF7" t="s">
        <v>83</v>
      </c>
      <c r="AG7" t="s">
        <v>82</v>
      </c>
      <c r="AH7" t="s">
        <v>81</v>
      </c>
      <c r="AI7" t="s">
        <v>51</v>
      </c>
      <c r="AJ7" t="s">
        <v>55</v>
      </c>
      <c r="AK7" t="s">
        <v>55</v>
      </c>
      <c r="AL7">
        <v>749</v>
      </c>
      <c r="AM7" s="15">
        <v>449.1</v>
      </c>
      <c r="AN7" s="9">
        <v>0.1</v>
      </c>
      <c r="AO7" t="s">
        <v>59</v>
      </c>
      <c r="AP7" t="s">
        <v>61</v>
      </c>
      <c r="AQ7" t="s">
        <v>41</v>
      </c>
      <c r="AR7" t="s">
        <v>4</v>
      </c>
      <c r="AS7" t="s">
        <v>4</v>
      </c>
      <c r="AT7">
        <v>34</v>
      </c>
      <c r="AU7">
        <v>4.7</v>
      </c>
      <c r="AV7" s="5" t="s">
        <v>13</v>
      </c>
      <c r="AW7" s="6" t="s">
        <v>14</v>
      </c>
    </row>
    <row r="8" spans="2:49" x14ac:dyDescent="0.25">
      <c r="C8">
        <v>3</v>
      </c>
      <c r="D8" s="7">
        <v>43793</v>
      </c>
      <c r="E8" t="s">
        <v>88</v>
      </c>
      <c r="F8" t="s">
        <v>89</v>
      </c>
      <c r="G8" t="s">
        <v>90</v>
      </c>
      <c r="H8" t="s">
        <v>91</v>
      </c>
      <c r="I8" t="s">
        <v>41</v>
      </c>
      <c r="J8" t="s">
        <v>104</v>
      </c>
      <c r="K8" t="s">
        <v>92</v>
      </c>
      <c r="L8" t="s">
        <v>72</v>
      </c>
      <c r="M8" t="s">
        <v>93</v>
      </c>
      <c r="N8" t="s">
        <v>10</v>
      </c>
      <c r="O8" s="13" t="s">
        <v>294</v>
      </c>
      <c r="P8" t="s">
        <v>94</v>
      </c>
      <c r="Q8" t="s">
        <v>41</v>
      </c>
      <c r="R8" t="s">
        <v>96</v>
      </c>
      <c r="S8" t="s">
        <v>97</v>
      </c>
      <c r="T8" t="s">
        <v>4</v>
      </c>
      <c r="U8" t="s">
        <v>98</v>
      </c>
      <c r="V8" t="s">
        <v>40</v>
      </c>
      <c r="W8" t="s">
        <v>4</v>
      </c>
      <c r="X8" t="s">
        <v>4</v>
      </c>
      <c r="Y8" t="s">
        <v>4</v>
      </c>
      <c r="Z8" t="s">
        <v>74</v>
      </c>
      <c r="AA8" t="s">
        <v>40</v>
      </c>
      <c r="AB8" t="s">
        <v>4</v>
      </c>
      <c r="AC8" t="s">
        <v>4</v>
      </c>
      <c r="AD8" t="s">
        <v>119</v>
      </c>
      <c r="AE8" t="s">
        <v>45</v>
      </c>
      <c r="AF8" t="s">
        <v>101</v>
      </c>
      <c r="AG8" t="s">
        <v>103</v>
      </c>
      <c r="AH8" t="s">
        <v>102</v>
      </c>
      <c r="AI8" t="s">
        <v>51</v>
      </c>
      <c r="AJ8" t="s">
        <v>55</v>
      </c>
      <c r="AK8" t="s">
        <v>55</v>
      </c>
      <c r="AL8">
        <v>3999</v>
      </c>
      <c r="AM8" s="15">
        <v>3099</v>
      </c>
      <c r="AN8" t="s">
        <v>41</v>
      </c>
      <c r="AO8" t="s">
        <v>59</v>
      </c>
      <c r="AP8" t="s">
        <v>61</v>
      </c>
      <c r="AQ8" t="s">
        <v>41</v>
      </c>
      <c r="AR8" t="s">
        <v>4</v>
      </c>
      <c r="AS8" t="s">
        <v>3</v>
      </c>
      <c r="AT8">
        <v>39</v>
      </c>
      <c r="AU8">
        <v>4.8</v>
      </c>
      <c r="AV8" s="5" t="s">
        <v>106</v>
      </c>
      <c r="AW8" s="6" t="s">
        <v>14</v>
      </c>
    </row>
    <row r="9" spans="2:49" x14ac:dyDescent="0.25">
      <c r="C9">
        <v>4</v>
      </c>
      <c r="D9" s="7">
        <v>43793</v>
      </c>
      <c r="E9" t="s">
        <v>107</v>
      </c>
      <c r="F9" t="s">
        <v>108</v>
      </c>
      <c r="G9" t="s">
        <v>109</v>
      </c>
      <c r="H9" t="s">
        <v>22</v>
      </c>
      <c r="I9" t="s">
        <v>110</v>
      </c>
      <c r="J9" t="s">
        <v>118</v>
      </c>
      <c r="K9" t="s">
        <v>111</v>
      </c>
      <c r="L9" s="12" t="s">
        <v>115</v>
      </c>
      <c r="M9" s="12" t="s">
        <v>112</v>
      </c>
      <c r="N9" t="s">
        <v>10</v>
      </c>
      <c r="O9" s="13" t="s">
        <v>113</v>
      </c>
      <c r="P9" t="s">
        <v>29</v>
      </c>
      <c r="Q9" t="s">
        <v>114</v>
      </c>
      <c r="R9" t="s">
        <v>276</v>
      </c>
      <c r="S9" t="s">
        <v>290</v>
      </c>
      <c r="T9" t="s">
        <v>4</v>
      </c>
      <c r="U9" t="s">
        <v>74</v>
      </c>
      <c r="V9" t="s">
        <v>117</v>
      </c>
      <c r="W9" t="s">
        <v>41</v>
      </c>
      <c r="X9" t="s">
        <v>41</v>
      </c>
      <c r="Y9" t="s">
        <v>4</v>
      </c>
      <c r="Z9" t="s">
        <v>74</v>
      </c>
      <c r="AA9" t="s">
        <v>117</v>
      </c>
      <c r="AB9" t="s">
        <v>41</v>
      </c>
      <c r="AC9" t="s">
        <v>41</v>
      </c>
      <c r="AD9" t="s">
        <v>41</v>
      </c>
      <c r="AE9" t="s">
        <v>124</v>
      </c>
      <c r="AF9" t="s">
        <v>121</v>
      </c>
      <c r="AG9" t="s">
        <v>122</v>
      </c>
      <c r="AH9" t="s">
        <v>123</v>
      </c>
      <c r="AI9" t="s">
        <v>51</v>
      </c>
      <c r="AJ9" t="s">
        <v>55</v>
      </c>
      <c r="AK9" t="s">
        <v>55</v>
      </c>
      <c r="AL9">
        <v>994</v>
      </c>
      <c r="AM9" s="15">
        <v>566.1</v>
      </c>
      <c r="AN9" s="9">
        <v>0.1</v>
      </c>
      <c r="AO9" t="s">
        <v>59</v>
      </c>
      <c r="AP9" t="s">
        <v>61</v>
      </c>
      <c r="AQ9" t="s">
        <v>41</v>
      </c>
      <c r="AR9" t="s">
        <v>4</v>
      </c>
      <c r="AS9" t="s">
        <v>4</v>
      </c>
      <c r="AT9">
        <v>24</v>
      </c>
      <c r="AU9">
        <v>3.6</v>
      </c>
      <c r="AV9" s="5" t="s">
        <v>125</v>
      </c>
      <c r="AW9" s="6" t="s">
        <v>14</v>
      </c>
    </row>
    <row r="10" spans="2:49" x14ac:dyDescent="0.25">
      <c r="C10">
        <v>5</v>
      </c>
      <c r="D10" s="7">
        <v>43793</v>
      </c>
      <c r="E10" t="s">
        <v>126</v>
      </c>
      <c r="F10" t="s">
        <v>127</v>
      </c>
      <c r="G10" t="s">
        <v>128</v>
      </c>
      <c r="H10" t="s">
        <v>22</v>
      </c>
      <c r="I10" t="s">
        <v>110</v>
      </c>
      <c r="J10" t="s">
        <v>118</v>
      </c>
      <c r="K10" t="s">
        <v>129</v>
      </c>
      <c r="L10" s="12" t="s">
        <v>131</v>
      </c>
      <c r="M10" t="s">
        <v>15</v>
      </c>
      <c r="N10" t="s">
        <v>10</v>
      </c>
      <c r="O10" s="13" t="s">
        <v>113</v>
      </c>
      <c r="P10" t="s">
        <v>29</v>
      </c>
      <c r="Q10" t="s">
        <v>114</v>
      </c>
      <c r="R10" t="s">
        <v>276</v>
      </c>
      <c r="S10" t="s">
        <v>290</v>
      </c>
      <c r="T10" t="s">
        <v>73</v>
      </c>
      <c r="U10" t="s">
        <v>132</v>
      </c>
      <c r="V10" t="s">
        <v>117</v>
      </c>
      <c r="W10" t="s">
        <v>41</v>
      </c>
      <c r="X10" t="s">
        <v>41</v>
      </c>
      <c r="Y10" t="s">
        <v>73</v>
      </c>
      <c r="Z10" t="s">
        <v>74</v>
      </c>
      <c r="AA10" t="s">
        <v>117</v>
      </c>
      <c r="AB10" t="s">
        <v>41</v>
      </c>
      <c r="AC10" t="s">
        <v>41</v>
      </c>
      <c r="AD10" t="s">
        <v>41</v>
      </c>
      <c r="AE10" t="s">
        <v>133</v>
      </c>
      <c r="AF10" t="s">
        <v>134</v>
      </c>
      <c r="AG10" t="s">
        <v>135</v>
      </c>
      <c r="AH10" t="s">
        <v>136</v>
      </c>
      <c r="AI10" t="s">
        <v>51</v>
      </c>
      <c r="AJ10" t="s">
        <v>55</v>
      </c>
      <c r="AK10" t="s">
        <v>55</v>
      </c>
      <c r="AL10">
        <v>899</v>
      </c>
      <c r="AM10" s="15">
        <v>749</v>
      </c>
      <c r="AN10" t="s">
        <v>41</v>
      </c>
      <c r="AO10" t="s">
        <v>59</v>
      </c>
      <c r="AP10" t="s">
        <v>61</v>
      </c>
      <c r="AQ10" t="s">
        <v>41</v>
      </c>
      <c r="AR10" t="s">
        <v>4</v>
      </c>
      <c r="AS10" t="s">
        <v>4</v>
      </c>
      <c r="AT10">
        <v>28</v>
      </c>
      <c r="AU10">
        <v>3.6</v>
      </c>
      <c r="AV10" s="5" t="s">
        <v>137</v>
      </c>
      <c r="AW10" s="6" t="s">
        <v>14</v>
      </c>
    </row>
    <row r="11" spans="2:49" x14ac:dyDescent="0.25">
      <c r="C11">
        <v>6</v>
      </c>
      <c r="D11" s="7">
        <v>43793</v>
      </c>
      <c r="E11" t="s">
        <v>126</v>
      </c>
      <c r="F11" t="s">
        <v>139</v>
      </c>
      <c r="G11" t="s">
        <v>140</v>
      </c>
      <c r="H11" t="s">
        <v>22</v>
      </c>
      <c r="I11" t="s">
        <v>110</v>
      </c>
      <c r="J11" t="s">
        <v>118</v>
      </c>
      <c r="K11" t="s">
        <v>141</v>
      </c>
      <c r="L11" s="12" t="s">
        <v>142</v>
      </c>
      <c r="M11" t="s">
        <v>15</v>
      </c>
      <c r="N11" t="s">
        <v>10</v>
      </c>
      <c r="O11" s="13" t="s">
        <v>113</v>
      </c>
      <c r="P11" t="s">
        <v>29</v>
      </c>
      <c r="Q11" t="s">
        <v>41</v>
      </c>
      <c r="R11" t="s">
        <v>276</v>
      </c>
      <c r="S11" t="s">
        <v>290</v>
      </c>
      <c r="T11" t="s">
        <v>73</v>
      </c>
      <c r="U11" t="s">
        <v>143</v>
      </c>
      <c r="V11" t="s">
        <v>31</v>
      </c>
      <c r="W11" t="s">
        <v>41</v>
      </c>
      <c r="X11" t="s">
        <v>41</v>
      </c>
      <c r="Y11" t="s">
        <v>73</v>
      </c>
      <c r="Z11" t="s">
        <v>74</v>
      </c>
      <c r="AA11" t="s">
        <v>31</v>
      </c>
      <c r="AB11" t="s">
        <v>41</v>
      </c>
      <c r="AC11" t="s">
        <v>41</v>
      </c>
      <c r="AD11" t="s">
        <v>41</v>
      </c>
      <c r="AE11" t="s">
        <v>144</v>
      </c>
      <c r="AF11" t="s">
        <v>145</v>
      </c>
      <c r="AG11" t="s">
        <v>146</v>
      </c>
      <c r="AH11" t="s">
        <v>147</v>
      </c>
      <c r="AI11" t="s">
        <v>51</v>
      </c>
      <c r="AJ11" t="s">
        <v>55</v>
      </c>
      <c r="AK11" t="s">
        <v>55</v>
      </c>
      <c r="AL11">
        <v>799</v>
      </c>
      <c r="AM11" s="15">
        <v>485.1</v>
      </c>
      <c r="AN11" s="9">
        <v>0.1</v>
      </c>
      <c r="AO11" t="s">
        <v>59</v>
      </c>
      <c r="AP11" t="s">
        <v>61</v>
      </c>
      <c r="AQ11" t="s">
        <v>41</v>
      </c>
      <c r="AR11" t="s">
        <v>4</v>
      </c>
      <c r="AS11" t="s">
        <v>3</v>
      </c>
      <c r="AT11">
        <v>29</v>
      </c>
      <c r="AU11">
        <v>4.3</v>
      </c>
      <c r="AV11" s="5" t="s">
        <v>148</v>
      </c>
      <c r="AW11" s="6" t="s">
        <v>14</v>
      </c>
    </row>
    <row r="12" spans="2:49" x14ac:dyDescent="0.25">
      <c r="C12">
        <v>7</v>
      </c>
      <c r="D12" s="7">
        <v>43793</v>
      </c>
      <c r="E12" t="s">
        <v>107</v>
      </c>
      <c r="F12" t="s">
        <v>149</v>
      </c>
      <c r="G12" t="s">
        <v>150</v>
      </c>
      <c r="H12" t="s">
        <v>91</v>
      </c>
      <c r="I12" t="s">
        <v>151</v>
      </c>
      <c r="J12" t="s">
        <v>118</v>
      </c>
      <c r="K12" t="s">
        <v>152</v>
      </c>
      <c r="L12" s="12" t="s">
        <v>154</v>
      </c>
      <c r="M12" s="12" t="s">
        <v>153</v>
      </c>
      <c r="N12" t="s">
        <v>10</v>
      </c>
      <c r="O12" s="13" t="s">
        <v>113</v>
      </c>
      <c r="P12" t="s">
        <v>155</v>
      </c>
      <c r="Q12" t="s">
        <v>156</v>
      </c>
      <c r="R12" t="s">
        <v>291</v>
      </c>
      <c r="S12" t="s">
        <v>276</v>
      </c>
      <c r="T12" t="s">
        <v>4</v>
      </c>
      <c r="U12" t="s">
        <v>157</v>
      </c>
      <c r="V12" t="s">
        <v>158</v>
      </c>
      <c r="W12" t="s">
        <v>4</v>
      </c>
      <c r="X12" t="s">
        <v>41</v>
      </c>
      <c r="Y12" t="s">
        <v>38</v>
      </c>
      <c r="Z12" t="s">
        <v>159</v>
      </c>
      <c r="AA12" t="s">
        <v>158</v>
      </c>
      <c r="AB12" t="s">
        <v>4</v>
      </c>
      <c r="AC12" t="s">
        <v>41</v>
      </c>
      <c r="AD12" t="s">
        <v>41</v>
      </c>
      <c r="AE12" t="s">
        <v>160</v>
      </c>
      <c r="AF12" t="s">
        <v>161</v>
      </c>
      <c r="AG12" t="s">
        <v>162</v>
      </c>
      <c r="AH12" t="s">
        <v>163</v>
      </c>
      <c r="AI12" t="s">
        <v>51</v>
      </c>
      <c r="AJ12" t="s">
        <v>55</v>
      </c>
      <c r="AK12" t="s">
        <v>55</v>
      </c>
      <c r="AL12">
        <v>1599</v>
      </c>
      <c r="AM12" s="15">
        <v>989.1</v>
      </c>
      <c r="AN12" s="9">
        <v>0.1</v>
      </c>
      <c r="AO12" t="s">
        <v>59</v>
      </c>
      <c r="AP12" t="s">
        <v>61</v>
      </c>
      <c r="AQ12" t="s">
        <v>41</v>
      </c>
      <c r="AR12" t="s">
        <v>4</v>
      </c>
      <c r="AS12" t="s">
        <v>4</v>
      </c>
      <c r="AT12">
        <v>56</v>
      </c>
      <c r="AU12">
        <v>4.4000000000000004</v>
      </c>
      <c r="AV12" s="5" t="s">
        <v>164</v>
      </c>
      <c r="AW12" s="6" t="s">
        <v>14</v>
      </c>
    </row>
    <row r="13" spans="2:49" x14ac:dyDescent="0.25">
      <c r="C13">
        <v>8</v>
      </c>
      <c r="D13" s="7">
        <v>43793</v>
      </c>
      <c r="E13" t="s">
        <v>107</v>
      </c>
      <c r="F13" t="s">
        <v>165</v>
      </c>
      <c r="G13" t="s">
        <v>166</v>
      </c>
      <c r="H13" t="s">
        <v>43</v>
      </c>
      <c r="I13" t="s">
        <v>23</v>
      </c>
      <c r="J13" t="s">
        <v>118</v>
      </c>
      <c r="K13" t="s">
        <v>167</v>
      </c>
      <c r="L13" s="12" t="s">
        <v>131</v>
      </c>
      <c r="M13" s="12" t="s">
        <v>168</v>
      </c>
      <c r="N13" t="s">
        <v>10</v>
      </c>
      <c r="O13" s="13" t="s">
        <v>113</v>
      </c>
      <c r="P13" t="s">
        <v>155</v>
      </c>
      <c r="Q13" t="s">
        <v>156</v>
      </c>
      <c r="R13" t="s">
        <v>71</v>
      </c>
      <c r="S13" t="s">
        <v>276</v>
      </c>
      <c r="T13" t="s">
        <v>4</v>
      </c>
      <c r="U13" t="s">
        <v>169</v>
      </c>
      <c r="V13" t="s">
        <v>158</v>
      </c>
      <c r="W13" t="s">
        <v>41</v>
      </c>
      <c r="X13" t="s">
        <v>41</v>
      </c>
      <c r="Y13" t="s">
        <v>38</v>
      </c>
      <c r="Z13" t="s">
        <v>159</v>
      </c>
      <c r="AA13" t="s">
        <v>158</v>
      </c>
      <c r="AB13" t="s">
        <v>41</v>
      </c>
      <c r="AC13" t="s">
        <v>41</v>
      </c>
      <c r="AD13" t="s">
        <v>41</v>
      </c>
      <c r="AE13" t="s">
        <v>170</v>
      </c>
      <c r="AF13" t="s">
        <v>171</v>
      </c>
      <c r="AG13" t="s">
        <v>172</v>
      </c>
      <c r="AH13" t="s">
        <v>136</v>
      </c>
      <c r="AI13" t="s">
        <v>51</v>
      </c>
      <c r="AJ13" t="s">
        <v>55</v>
      </c>
      <c r="AK13" t="s">
        <v>55</v>
      </c>
      <c r="AL13">
        <v>999</v>
      </c>
      <c r="AM13" s="15">
        <v>699</v>
      </c>
      <c r="AN13" t="s">
        <v>41</v>
      </c>
      <c r="AO13" t="s">
        <v>59</v>
      </c>
      <c r="AP13" t="s">
        <v>61</v>
      </c>
      <c r="AQ13" t="s">
        <v>41</v>
      </c>
      <c r="AR13" t="s">
        <v>4</v>
      </c>
      <c r="AS13" t="s">
        <v>4</v>
      </c>
      <c r="AT13">
        <v>69</v>
      </c>
      <c r="AU13">
        <v>4.5999999999999996</v>
      </c>
      <c r="AV13" s="5" t="s">
        <v>173</v>
      </c>
      <c r="AW13" s="6" t="s">
        <v>14</v>
      </c>
    </row>
    <row r="14" spans="2:49" x14ac:dyDescent="0.25">
      <c r="C14">
        <v>9</v>
      </c>
      <c r="D14" s="7">
        <v>43793</v>
      </c>
      <c r="E14" t="s">
        <v>107</v>
      </c>
      <c r="F14" t="s">
        <v>165</v>
      </c>
      <c r="G14" t="s">
        <v>166</v>
      </c>
      <c r="H14" t="s">
        <v>43</v>
      </c>
      <c r="I14" t="s">
        <v>23</v>
      </c>
      <c r="J14" t="s">
        <v>118</v>
      </c>
      <c r="K14" t="s">
        <v>167</v>
      </c>
      <c r="L14" s="12" t="s">
        <v>131</v>
      </c>
      <c r="M14" s="12" t="s">
        <v>112</v>
      </c>
      <c r="N14" t="s">
        <v>10</v>
      </c>
      <c r="O14" s="13" t="s">
        <v>113</v>
      </c>
      <c r="P14" t="s">
        <v>155</v>
      </c>
      <c r="Q14" t="s">
        <v>156</v>
      </c>
      <c r="R14" t="s">
        <v>71</v>
      </c>
      <c r="S14" t="s">
        <v>276</v>
      </c>
      <c r="T14" t="s">
        <v>4</v>
      </c>
      <c r="U14" t="s">
        <v>169</v>
      </c>
      <c r="V14" t="s">
        <v>158</v>
      </c>
      <c r="W14" t="s">
        <v>41</v>
      </c>
      <c r="X14" t="s">
        <v>41</v>
      </c>
      <c r="Y14" t="s">
        <v>38</v>
      </c>
      <c r="Z14" t="s">
        <v>159</v>
      </c>
      <c r="AA14" t="s">
        <v>158</v>
      </c>
      <c r="AB14" t="s">
        <v>41</v>
      </c>
      <c r="AC14" t="s">
        <v>41</v>
      </c>
      <c r="AD14" t="s">
        <v>41</v>
      </c>
      <c r="AE14" t="s">
        <v>170</v>
      </c>
      <c r="AF14" t="s">
        <v>171</v>
      </c>
      <c r="AG14" t="s">
        <v>172</v>
      </c>
      <c r="AH14" t="s">
        <v>136</v>
      </c>
      <c r="AI14" t="s">
        <v>51</v>
      </c>
      <c r="AJ14" t="s">
        <v>55</v>
      </c>
      <c r="AK14" t="s">
        <v>55</v>
      </c>
      <c r="AL14">
        <v>999</v>
      </c>
      <c r="AM14" s="15">
        <v>699</v>
      </c>
      <c r="AN14" t="s">
        <v>41</v>
      </c>
      <c r="AO14" t="s">
        <v>59</v>
      </c>
      <c r="AP14" t="s">
        <v>61</v>
      </c>
      <c r="AQ14" t="s">
        <v>41</v>
      </c>
      <c r="AR14" t="s">
        <v>4</v>
      </c>
      <c r="AS14" t="s">
        <v>4</v>
      </c>
      <c r="AT14">
        <v>86</v>
      </c>
      <c r="AU14">
        <v>4.3</v>
      </c>
      <c r="AV14" s="5" t="s">
        <v>174</v>
      </c>
      <c r="AW14" s="6" t="s">
        <v>14</v>
      </c>
    </row>
    <row r="15" spans="2:49" x14ac:dyDescent="0.25">
      <c r="C15">
        <v>10</v>
      </c>
      <c r="D15" s="7">
        <v>43793</v>
      </c>
      <c r="E15" t="s">
        <v>126</v>
      </c>
      <c r="F15" t="s">
        <v>175</v>
      </c>
      <c r="G15" t="s">
        <v>176</v>
      </c>
      <c r="H15" t="s">
        <v>91</v>
      </c>
      <c r="I15" t="s">
        <v>151</v>
      </c>
      <c r="J15" t="s">
        <v>178</v>
      </c>
      <c r="K15" t="s">
        <v>177</v>
      </c>
      <c r="L15" s="12" t="s">
        <v>185</v>
      </c>
      <c r="M15" t="s">
        <v>15</v>
      </c>
      <c r="N15" t="s">
        <v>10</v>
      </c>
      <c r="O15" s="13" t="s">
        <v>113</v>
      </c>
      <c r="P15" t="s">
        <v>155</v>
      </c>
      <c r="Q15" t="s">
        <v>41</v>
      </c>
      <c r="R15" t="s">
        <v>179</v>
      </c>
      <c r="S15" t="s">
        <v>179</v>
      </c>
      <c r="T15" t="s">
        <v>73</v>
      </c>
      <c r="U15" t="s">
        <v>41</v>
      </c>
      <c r="V15" t="s">
        <v>31</v>
      </c>
      <c r="W15" t="s">
        <v>41</v>
      </c>
      <c r="X15" t="s">
        <v>41</v>
      </c>
      <c r="Y15" t="s">
        <v>73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180</v>
      </c>
      <c r="AF15" t="s">
        <v>181</v>
      </c>
      <c r="AG15" t="s">
        <v>182</v>
      </c>
      <c r="AH15" t="s">
        <v>183</v>
      </c>
      <c r="AI15" t="s">
        <v>51</v>
      </c>
      <c r="AJ15" t="s">
        <v>55</v>
      </c>
      <c r="AK15" t="s">
        <v>55</v>
      </c>
      <c r="AL15">
        <v>1699</v>
      </c>
      <c r="AM15" s="15">
        <v>1079.0999999999999</v>
      </c>
      <c r="AN15" s="9">
        <v>0.1</v>
      </c>
      <c r="AO15" t="s">
        <v>59</v>
      </c>
      <c r="AP15" t="s">
        <v>61</v>
      </c>
      <c r="AQ15" t="s">
        <v>41</v>
      </c>
      <c r="AR15" t="s">
        <v>4</v>
      </c>
      <c r="AS15" t="s">
        <v>4</v>
      </c>
      <c r="AT15">
        <v>17</v>
      </c>
      <c r="AU15">
        <v>4.2</v>
      </c>
      <c r="AV15" s="5" t="s">
        <v>184</v>
      </c>
      <c r="AW15" s="6" t="s">
        <v>14</v>
      </c>
    </row>
    <row r="16" spans="2:49" x14ac:dyDescent="0.25">
      <c r="C16">
        <v>11</v>
      </c>
      <c r="D16" s="7">
        <v>43793</v>
      </c>
      <c r="E16" t="s">
        <v>126</v>
      </c>
      <c r="F16" t="s">
        <v>175</v>
      </c>
      <c r="G16" t="s">
        <v>176</v>
      </c>
      <c r="H16" t="s">
        <v>91</v>
      </c>
      <c r="I16" t="s">
        <v>151</v>
      </c>
      <c r="J16" t="s">
        <v>178</v>
      </c>
      <c r="K16" t="s">
        <v>177</v>
      </c>
      <c r="L16" s="12" t="s">
        <v>185</v>
      </c>
      <c r="M16" t="s">
        <v>186</v>
      </c>
      <c r="N16" t="s">
        <v>10</v>
      </c>
      <c r="O16" s="13" t="s">
        <v>113</v>
      </c>
      <c r="P16" t="s">
        <v>155</v>
      </c>
      <c r="Q16" t="s">
        <v>41</v>
      </c>
      <c r="R16" t="s">
        <v>179</v>
      </c>
      <c r="S16" t="s">
        <v>179</v>
      </c>
      <c r="T16" t="s">
        <v>73</v>
      </c>
      <c r="U16" t="s">
        <v>143</v>
      </c>
      <c r="V16" t="s">
        <v>117</v>
      </c>
      <c r="W16" t="s">
        <v>41</v>
      </c>
      <c r="X16" t="s">
        <v>41</v>
      </c>
      <c r="Y16" t="s">
        <v>73</v>
      </c>
      <c r="Z16" t="s">
        <v>74</v>
      </c>
      <c r="AA16" t="s">
        <v>117</v>
      </c>
      <c r="AB16" t="s">
        <v>41</v>
      </c>
      <c r="AC16" t="s">
        <v>41</v>
      </c>
      <c r="AD16" t="s">
        <v>41</v>
      </c>
      <c r="AE16" t="s">
        <v>180</v>
      </c>
      <c r="AF16" t="s">
        <v>181</v>
      </c>
      <c r="AG16" t="s">
        <v>182</v>
      </c>
      <c r="AH16" t="s">
        <v>187</v>
      </c>
      <c r="AI16" t="s">
        <v>51</v>
      </c>
      <c r="AJ16" t="s">
        <v>55</v>
      </c>
      <c r="AK16" t="s">
        <v>55</v>
      </c>
      <c r="AL16">
        <v>1694</v>
      </c>
      <c r="AM16" s="15">
        <v>1079.0999999999999</v>
      </c>
      <c r="AN16" s="9">
        <v>0.1</v>
      </c>
      <c r="AO16" t="s">
        <v>59</v>
      </c>
      <c r="AP16" t="s">
        <v>61</v>
      </c>
      <c r="AQ16" t="s">
        <v>41</v>
      </c>
      <c r="AR16" t="s">
        <v>4</v>
      </c>
      <c r="AS16" t="s">
        <v>4</v>
      </c>
      <c r="AT16">
        <v>17</v>
      </c>
      <c r="AU16">
        <v>4.8</v>
      </c>
      <c r="AV16" s="5" t="s">
        <v>188</v>
      </c>
      <c r="AW16" s="6" t="s">
        <v>14</v>
      </c>
    </row>
    <row r="17" spans="3:49" x14ac:dyDescent="0.25">
      <c r="C17">
        <v>12</v>
      </c>
      <c r="D17" s="7">
        <v>43793</v>
      </c>
      <c r="E17" t="s">
        <v>126</v>
      </c>
      <c r="F17" t="s">
        <v>175</v>
      </c>
      <c r="G17" t="s">
        <v>176</v>
      </c>
      <c r="H17" t="s">
        <v>91</v>
      </c>
      <c r="I17" t="s">
        <v>151</v>
      </c>
      <c r="J17" t="s">
        <v>178</v>
      </c>
      <c r="K17" t="s">
        <v>177</v>
      </c>
      <c r="L17" s="12" t="s">
        <v>185</v>
      </c>
      <c r="M17" t="s">
        <v>189</v>
      </c>
      <c r="N17" t="s">
        <v>10</v>
      </c>
      <c r="O17" s="13" t="s">
        <v>113</v>
      </c>
      <c r="P17" t="s">
        <v>155</v>
      </c>
      <c r="Q17" t="s">
        <v>41</v>
      </c>
      <c r="R17" t="s">
        <v>179</v>
      </c>
      <c r="S17" t="s">
        <v>179</v>
      </c>
      <c r="T17" t="s">
        <v>73</v>
      </c>
      <c r="U17" t="s">
        <v>143</v>
      </c>
      <c r="V17" t="s">
        <v>117</v>
      </c>
      <c r="W17" t="s">
        <v>41</v>
      </c>
      <c r="X17" t="s">
        <v>41</v>
      </c>
      <c r="Y17" t="s">
        <v>73</v>
      </c>
      <c r="Z17" t="s">
        <v>74</v>
      </c>
      <c r="AA17" t="s">
        <v>117</v>
      </c>
      <c r="AB17" t="s">
        <v>41</v>
      </c>
      <c r="AC17" t="s">
        <v>41</v>
      </c>
      <c r="AD17" t="s">
        <v>41</v>
      </c>
      <c r="AE17" t="s">
        <v>180</v>
      </c>
      <c r="AF17" t="s">
        <v>181</v>
      </c>
      <c r="AG17" t="s">
        <v>182</v>
      </c>
      <c r="AH17" t="s">
        <v>187</v>
      </c>
      <c r="AI17" t="s">
        <v>51</v>
      </c>
      <c r="AJ17" t="s">
        <v>55</v>
      </c>
      <c r="AK17" t="s">
        <v>55</v>
      </c>
      <c r="AL17">
        <v>1699</v>
      </c>
      <c r="AM17" s="15">
        <v>1079.0999999999999</v>
      </c>
      <c r="AN17" s="9">
        <v>0.1</v>
      </c>
      <c r="AO17" t="s">
        <v>59</v>
      </c>
      <c r="AP17" t="s">
        <v>61</v>
      </c>
      <c r="AQ17" t="s">
        <v>41</v>
      </c>
      <c r="AR17" t="s">
        <v>4</v>
      </c>
      <c r="AS17" t="s">
        <v>4</v>
      </c>
      <c r="AT17">
        <v>17</v>
      </c>
      <c r="AU17">
        <v>4.5</v>
      </c>
      <c r="AV17" s="5" t="s">
        <v>190</v>
      </c>
      <c r="AW17" s="6" t="s">
        <v>14</v>
      </c>
    </row>
    <row r="18" spans="3:49" x14ac:dyDescent="0.25">
      <c r="C18">
        <v>13</v>
      </c>
      <c r="D18" s="7">
        <v>43794</v>
      </c>
      <c r="E18" t="s">
        <v>126</v>
      </c>
      <c r="F18" t="s">
        <v>191</v>
      </c>
      <c r="G18" t="s">
        <v>192</v>
      </c>
      <c r="H18" t="s">
        <v>43</v>
      </c>
      <c r="I18" t="s">
        <v>23</v>
      </c>
      <c r="J18" t="s">
        <v>178</v>
      </c>
      <c r="K18" t="s">
        <v>193</v>
      </c>
      <c r="L18" s="12" t="s">
        <v>194</v>
      </c>
      <c r="M18" t="s">
        <v>186</v>
      </c>
      <c r="N18" t="s">
        <v>10</v>
      </c>
      <c r="O18" s="13" t="s">
        <v>113</v>
      </c>
      <c r="P18" t="s">
        <v>155</v>
      </c>
      <c r="Q18" t="s">
        <v>41</v>
      </c>
      <c r="R18" t="s">
        <v>71</v>
      </c>
      <c r="S18" t="s">
        <v>290</v>
      </c>
      <c r="T18" t="s">
        <v>73</v>
      </c>
      <c r="U18" t="s">
        <v>143</v>
      </c>
      <c r="V18" t="s">
        <v>117</v>
      </c>
      <c r="W18" t="s">
        <v>41</v>
      </c>
      <c r="X18" t="s">
        <v>41</v>
      </c>
      <c r="Y18" t="s">
        <v>73</v>
      </c>
      <c r="Z18" t="s">
        <v>74</v>
      </c>
      <c r="AA18" t="s">
        <v>117</v>
      </c>
      <c r="AB18" t="s">
        <v>41</v>
      </c>
      <c r="AC18" t="s">
        <v>41</v>
      </c>
      <c r="AD18" t="s">
        <v>41</v>
      </c>
      <c r="AE18" t="s">
        <v>195</v>
      </c>
      <c r="AF18" t="s">
        <v>196</v>
      </c>
      <c r="AG18" t="s">
        <v>197</v>
      </c>
      <c r="AH18" t="s">
        <v>136</v>
      </c>
      <c r="AI18" t="s">
        <v>51</v>
      </c>
      <c r="AJ18" t="s">
        <v>55</v>
      </c>
      <c r="AK18" t="s">
        <v>55</v>
      </c>
      <c r="AL18">
        <v>999</v>
      </c>
      <c r="AM18" s="15">
        <v>799</v>
      </c>
      <c r="AN18" t="s">
        <v>41</v>
      </c>
      <c r="AO18" t="s">
        <v>59</v>
      </c>
      <c r="AP18" t="s">
        <v>61</v>
      </c>
      <c r="AQ18" t="s">
        <v>41</v>
      </c>
      <c r="AR18" t="s">
        <v>4</v>
      </c>
      <c r="AS18" t="s">
        <v>4</v>
      </c>
      <c r="AT18">
        <v>24</v>
      </c>
      <c r="AU18">
        <v>3.7</v>
      </c>
      <c r="AV18" s="5" t="s">
        <v>198</v>
      </c>
      <c r="AW18" s="6" t="s">
        <v>14</v>
      </c>
    </row>
    <row r="19" spans="3:49" x14ac:dyDescent="0.25">
      <c r="C19">
        <v>14</v>
      </c>
      <c r="D19" s="7">
        <v>43794</v>
      </c>
      <c r="E19" t="s">
        <v>126</v>
      </c>
      <c r="F19" t="s">
        <v>191</v>
      </c>
      <c r="G19" t="s">
        <v>192</v>
      </c>
      <c r="H19" t="s">
        <v>43</v>
      </c>
      <c r="I19" t="s">
        <v>23</v>
      </c>
      <c r="J19" t="s">
        <v>178</v>
      </c>
      <c r="K19" t="s">
        <v>193</v>
      </c>
      <c r="L19" s="12" t="s">
        <v>194</v>
      </c>
      <c r="M19" t="s">
        <v>199</v>
      </c>
      <c r="N19" t="s">
        <v>10</v>
      </c>
      <c r="O19" s="13" t="s">
        <v>113</v>
      </c>
      <c r="P19" t="s">
        <v>155</v>
      </c>
      <c r="Q19" t="s">
        <v>41</v>
      </c>
      <c r="R19" t="s">
        <v>71</v>
      </c>
      <c r="S19" t="s">
        <v>290</v>
      </c>
      <c r="T19" t="s">
        <v>73</v>
      </c>
      <c r="U19" t="s">
        <v>143</v>
      </c>
      <c r="V19" t="s">
        <v>117</v>
      </c>
      <c r="W19" t="s">
        <v>41</v>
      </c>
      <c r="X19" t="s">
        <v>41</v>
      </c>
      <c r="Y19" t="s">
        <v>73</v>
      </c>
      <c r="Z19" t="s">
        <v>74</v>
      </c>
      <c r="AA19" t="s">
        <v>117</v>
      </c>
      <c r="AB19" t="s">
        <v>41</v>
      </c>
      <c r="AC19" t="s">
        <v>41</v>
      </c>
      <c r="AD19" t="s">
        <v>41</v>
      </c>
      <c r="AE19" t="s">
        <v>195</v>
      </c>
      <c r="AF19" t="s">
        <v>196</v>
      </c>
      <c r="AG19" t="s">
        <v>197</v>
      </c>
      <c r="AH19" t="s">
        <v>136</v>
      </c>
      <c r="AI19" t="s">
        <v>51</v>
      </c>
      <c r="AJ19" t="s">
        <v>55</v>
      </c>
      <c r="AK19" t="s">
        <v>55</v>
      </c>
      <c r="AL19">
        <v>999</v>
      </c>
      <c r="AM19" s="15">
        <v>799</v>
      </c>
      <c r="AN19" t="s">
        <v>41</v>
      </c>
      <c r="AO19" t="s">
        <v>59</v>
      </c>
      <c r="AP19" t="s">
        <v>61</v>
      </c>
      <c r="AQ19" t="s">
        <v>41</v>
      </c>
      <c r="AR19" t="s">
        <v>4</v>
      </c>
      <c r="AS19" t="s">
        <v>4</v>
      </c>
      <c r="AT19">
        <v>22</v>
      </c>
      <c r="AU19">
        <v>4.3</v>
      </c>
      <c r="AV19" s="5" t="s">
        <v>200</v>
      </c>
      <c r="AW19" s="6" t="s">
        <v>14</v>
      </c>
    </row>
    <row r="20" spans="3:49" x14ac:dyDescent="0.25">
      <c r="C20">
        <v>15</v>
      </c>
      <c r="D20" s="7">
        <v>43794</v>
      </c>
      <c r="E20" t="s">
        <v>126</v>
      </c>
      <c r="F20" t="s">
        <v>201</v>
      </c>
      <c r="G20" t="s">
        <v>202</v>
      </c>
      <c r="H20" t="s">
        <v>43</v>
      </c>
      <c r="I20" t="s">
        <v>69</v>
      </c>
      <c r="J20" t="s">
        <v>178</v>
      </c>
      <c r="K20" t="s">
        <v>177</v>
      </c>
      <c r="L20" s="12" t="s">
        <v>203</v>
      </c>
      <c r="M20" t="s">
        <v>199</v>
      </c>
      <c r="N20" t="s">
        <v>10</v>
      </c>
      <c r="O20" s="13" t="s">
        <v>113</v>
      </c>
      <c r="P20" t="s">
        <v>155</v>
      </c>
      <c r="Q20" t="s">
        <v>41</v>
      </c>
      <c r="R20" t="s">
        <v>71</v>
      </c>
      <c r="S20" t="s">
        <v>276</v>
      </c>
      <c r="T20" t="s">
        <v>73</v>
      </c>
      <c r="U20" t="s">
        <v>143</v>
      </c>
      <c r="V20" t="s">
        <v>117</v>
      </c>
      <c r="W20" t="s">
        <v>41</v>
      </c>
      <c r="X20" t="s">
        <v>41</v>
      </c>
      <c r="Y20" t="s">
        <v>73</v>
      </c>
      <c r="Z20" t="s">
        <v>74</v>
      </c>
      <c r="AA20" t="s">
        <v>117</v>
      </c>
      <c r="AB20" t="s">
        <v>41</v>
      </c>
      <c r="AC20" t="s">
        <v>41</v>
      </c>
      <c r="AD20" t="s">
        <v>41</v>
      </c>
      <c r="AE20" t="s">
        <v>204</v>
      </c>
      <c r="AF20" t="s">
        <v>205</v>
      </c>
      <c r="AG20" t="s">
        <v>206</v>
      </c>
      <c r="AH20" t="s">
        <v>187</v>
      </c>
      <c r="AI20" t="s">
        <v>51</v>
      </c>
      <c r="AJ20" t="s">
        <v>55</v>
      </c>
      <c r="AK20" t="s">
        <v>55</v>
      </c>
      <c r="AL20">
        <v>1299</v>
      </c>
      <c r="AM20" s="15">
        <v>809.1</v>
      </c>
      <c r="AN20" s="9">
        <v>0.1</v>
      </c>
      <c r="AO20" t="s">
        <v>59</v>
      </c>
      <c r="AP20" t="s">
        <v>61</v>
      </c>
      <c r="AQ20" t="s">
        <v>41</v>
      </c>
      <c r="AR20" t="s">
        <v>4</v>
      </c>
      <c r="AS20" t="s">
        <v>4</v>
      </c>
      <c r="AT20">
        <v>10</v>
      </c>
      <c r="AU20">
        <v>4.8</v>
      </c>
      <c r="AV20" s="5" t="s">
        <v>207</v>
      </c>
      <c r="AW20" s="6" t="s">
        <v>14</v>
      </c>
    </row>
    <row r="21" spans="3:49" x14ac:dyDescent="0.25">
      <c r="C21">
        <v>16</v>
      </c>
      <c r="D21" s="7">
        <v>43794</v>
      </c>
      <c r="E21" t="s">
        <v>107</v>
      </c>
      <c r="F21" t="s">
        <v>208</v>
      </c>
      <c r="G21" t="s">
        <v>209</v>
      </c>
      <c r="H21" t="s">
        <v>43</v>
      </c>
      <c r="I21" t="s">
        <v>23</v>
      </c>
      <c r="J21" t="s">
        <v>118</v>
      </c>
      <c r="K21" t="s">
        <v>167</v>
      </c>
      <c r="L21" s="12" t="s">
        <v>131</v>
      </c>
      <c r="M21" s="12" t="s">
        <v>168</v>
      </c>
      <c r="N21" t="s">
        <v>10</v>
      </c>
      <c r="O21" s="13" t="s">
        <v>113</v>
      </c>
      <c r="P21" t="s">
        <v>155</v>
      </c>
      <c r="Q21" t="s">
        <v>41</v>
      </c>
      <c r="R21" t="s">
        <v>71</v>
      </c>
      <c r="S21" t="s">
        <v>276</v>
      </c>
      <c r="T21" t="s">
        <v>73</v>
      </c>
      <c r="U21" t="s">
        <v>157</v>
      </c>
      <c r="V21" t="s">
        <v>158</v>
      </c>
      <c r="W21" t="s">
        <v>41</v>
      </c>
      <c r="X21" t="s">
        <v>41</v>
      </c>
      <c r="Y21" t="s">
        <v>4</v>
      </c>
      <c r="Z21" t="s">
        <v>159</v>
      </c>
      <c r="AA21" t="s">
        <v>158</v>
      </c>
      <c r="AB21" t="s">
        <v>41</v>
      </c>
      <c r="AC21" t="s">
        <v>41</v>
      </c>
      <c r="AD21" t="s">
        <v>41</v>
      </c>
      <c r="AE21" t="s">
        <v>170</v>
      </c>
      <c r="AF21" t="s">
        <v>171</v>
      </c>
      <c r="AG21" t="s">
        <v>172</v>
      </c>
      <c r="AH21" t="s">
        <v>136</v>
      </c>
      <c r="AI21" t="s">
        <v>51</v>
      </c>
      <c r="AJ21" t="s">
        <v>55</v>
      </c>
      <c r="AK21" t="s">
        <v>55</v>
      </c>
      <c r="AL21">
        <v>1099</v>
      </c>
      <c r="AM21" s="15">
        <v>665.1</v>
      </c>
      <c r="AN21" s="9">
        <v>0.1</v>
      </c>
      <c r="AO21" t="s">
        <v>59</v>
      </c>
      <c r="AP21" t="s">
        <v>61</v>
      </c>
      <c r="AQ21" t="s">
        <v>41</v>
      </c>
      <c r="AR21" t="s">
        <v>4</v>
      </c>
      <c r="AS21" t="s">
        <v>3</v>
      </c>
      <c r="AT21">
        <v>25</v>
      </c>
      <c r="AU21">
        <v>4.2</v>
      </c>
      <c r="AV21" s="5" t="s">
        <v>210</v>
      </c>
      <c r="AW21" s="6" t="s">
        <v>14</v>
      </c>
    </row>
    <row r="22" spans="3:49" x14ac:dyDescent="0.25">
      <c r="C22">
        <v>17</v>
      </c>
      <c r="D22" s="7">
        <v>43794</v>
      </c>
      <c r="E22" t="s">
        <v>107</v>
      </c>
      <c r="F22" t="s">
        <v>211</v>
      </c>
      <c r="G22" t="s">
        <v>212</v>
      </c>
      <c r="H22" t="s">
        <v>213</v>
      </c>
      <c r="I22" t="s">
        <v>214</v>
      </c>
      <c r="J22" t="s">
        <v>178</v>
      </c>
      <c r="K22" t="s">
        <v>215</v>
      </c>
      <c r="L22" s="12" t="s">
        <v>217</v>
      </c>
      <c r="M22" t="s">
        <v>15</v>
      </c>
      <c r="N22" t="s">
        <v>10</v>
      </c>
      <c r="O22" s="13" t="s">
        <v>113</v>
      </c>
      <c r="P22" t="s">
        <v>155</v>
      </c>
      <c r="Q22" t="s">
        <v>216</v>
      </c>
      <c r="R22" t="s">
        <v>232</v>
      </c>
      <c r="S22" t="s">
        <v>232</v>
      </c>
      <c r="T22" t="s">
        <v>73</v>
      </c>
      <c r="U22" t="s">
        <v>218</v>
      </c>
      <c r="V22" t="s">
        <v>219</v>
      </c>
      <c r="W22" t="s">
        <v>41</v>
      </c>
      <c r="X22" t="s">
        <v>41</v>
      </c>
      <c r="Y22" t="s">
        <v>73</v>
      </c>
      <c r="Z22" t="s">
        <v>218</v>
      </c>
      <c r="AA22" t="s">
        <v>219</v>
      </c>
      <c r="AB22" t="s">
        <v>41</v>
      </c>
      <c r="AC22" t="s">
        <v>41</v>
      </c>
      <c r="AD22" t="s">
        <v>41</v>
      </c>
      <c r="AE22" t="s">
        <v>220</v>
      </c>
      <c r="AF22" t="s">
        <v>221</v>
      </c>
      <c r="AG22" t="s">
        <v>222</v>
      </c>
      <c r="AH22" t="s">
        <v>136</v>
      </c>
      <c r="AI22" t="s">
        <v>51</v>
      </c>
      <c r="AJ22" t="s">
        <v>55</v>
      </c>
      <c r="AK22" t="s">
        <v>55</v>
      </c>
      <c r="AL22">
        <v>2499</v>
      </c>
      <c r="AM22" s="15">
        <v>1799.1</v>
      </c>
      <c r="AN22" s="9">
        <v>0.1</v>
      </c>
      <c r="AO22" t="s">
        <v>59</v>
      </c>
      <c r="AP22" t="s">
        <v>61</v>
      </c>
      <c r="AQ22" t="s">
        <v>41</v>
      </c>
      <c r="AR22" t="s">
        <v>4</v>
      </c>
      <c r="AS22" t="s">
        <v>4</v>
      </c>
      <c r="AT22">
        <v>10</v>
      </c>
      <c r="AU22">
        <v>4.7</v>
      </c>
      <c r="AV22" s="5" t="s">
        <v>223</v>
      </c>
      <c r="AW22" s="6" t="s">
        <v>14</v>
      </c>
    </row>
    <row r="23" spans="3:49" x14ac:dyDescent="0.25">
      <c r="C23">
        <v>18</v>
      </c>
      <c r="D23" s="7">
        <v>43794</v>
      </c>
      <c r="E23" t="s">
        <v>107</v>
      </c>
      <c r="F23" t="s">
        <v>224</v>
      </c>
      <c r="G23" t="s">
        <v>225</v>
      </c>
      <c r="H23" t="s">
        <v>213</v>
      </c>
      <c r="I23" t="s">
        <v>151</v>
      </c>
      <c r="J23" t="s">
        <v>178</v>
      </c>
      <c r="K23" t="s">
        <v>226</v>
      </c>
      <c r="L23" s="12" t="s">
        <v>227</v>
      </c>
      <c r="M23" t="s">
        <v>186</v>
      </c>
      <c r="N23" t="s">
        <v>10</v>
      </c>
      <c r="O23" s="13" t="s">
        <v>113</v>
      </c>
      <c r="P23" t="s">
        <v>155</v>
      </c>
      <c r="Q23" t="s">
        <v>228</v>
      </c>
      <c r="R23" t="s">
        <v>233</v>
      </c>
      <c r="S23" t="s">
        <v>291</v>
      </c>
      <c r="T23" t="s">
        <v>4</v>
      </c>
      <c r="U23" t="s">
        <v>157</v>
      </c>
      <c r="V23" t="s">
        <v>117</v>
      </c>
      <c r="W23" t="s">
        <v>41</v>
      </c>
      <c r="X23" t="s">
        <v>41</v>
      </c>
      <c r="Y23" t="s">
        <v>4</v>
      </c>
      <c r="Z23" t="s">
        <v>157</v>
      </c>
      <c r="AA23" t="s">
        <v>117</v>
      </c>
      <c r="AB23" t="s">
        <v>41</v>
      </c>
      <c r="AC23" t="s">
        <v>41</v>
      </c>
      <c r="AD23" t="s">
        <v>41</v>
      </c>
      <c r="AE23" t="s">
        <v>229</v>
      </c>
      <c r="AF23" t="s">
        <v>121</v>
      </c>
      <c r="AG23" t="s">
        <v>230</v>
      </c>
      <c r="AH23" t="s">
        <v>231</v>
      </c>
      <c r="AI23" t="s">
        <v>51</v>
      </c>
      <c r="AJ23" t="s">
        <v>55</v>
      </c>
      <c r="AK23" t="s">
        <v>55</v>
      </c>
      <c r="AL23">
        <v>1799</v>
      </c>
      <c r="AM23" s="15">
        <v>1499</v>
      </c>
      <c r="AN23" t="s">
        <v>41</v>
      </c>
      <c r="AO23" t="s">
        <v>59</v>
      </c>
      <c r="AP23" t="s">
        <v>61</v>
      </c>
      <c r="AQ23" t="s">
        <v>41</v>
      </c>
      <c r="AR23" t="s">
        <v>4</v>
      </c>
      <c r="AS23" t="s">
        <v>4</v>
      </c>
      <c r="AT23">
        <v>12</v>
      </c>
      <c r="AU23">
        <v>3.7</v>
      </c>
      <c r="AV23" s="5" t="s">
        <v>234</v>
      </c>
      <c r="AW23" s="6" t="s">
        <v>14</v>
      </c>
    </row>
    <row r="24" spans="3:49" x14ac:dyDescent="0.25">
      <c r="C24">
        <v>19</v>
      </c>
      <c r="D24" s="7">
        <v>43794</v>
      </c>
      <c r="E24" t="s">
        <v>107</v>
      </c>
      <c r="F24" t="s">
        <v>224</v>
      </c>
      <c r="G24" t="s">
        <v>225</v>
      </c>
      <c r="H24" t="s">
        <v>213</v>
      </c>
      <c r="I24" t="s">
        <v>151</v>
      </c>
      <c r="J24" t="s">
        <v>178</v>
      </c>
      <c r="K24" t="s">
        <v>226</v>
      </c>
      <c r="L24" s="12" t="s">
        <v>227</v>
      </c>
      <c r="M24" s="12" t="s">
        <v>189</v>
      </c>
      <c r="N24" t="s">
        <v>10</v>
      </c>
      <c r="O24" s="13" t="s">
        <v>113</v>
      </c>
      <c r="P24" t="s">
        <v>155</v>
      </c>
      <c r="Q24" t="s">
        <v>228</v>
      </c>
      <c r="R24" t="s">
        <v>233</v>
      </c>
      <c r="S24" t="s">
        <v>291</v>
      </c>
      <c r="T24" t="s">
        <v>4</v>
      </c>
      <c r="U24" t="s">
        <v>157</v>
      </c>
      <c r="V24" t="s">
        <v>117</v>
      </c>
      <c r="W24" t="s">
        <v>41</v>
      </c>
      <c r="X24" t="s">
        <v>41</v>
      </c>
      <c r="Y24" t="s">
        <v>4</v>
      </c>
      <c r="Z24" t="s">
        <v>157</v>
      </c>
      <c r="AA24" t="s">
        <v>117</v>
      </c>
      <c r="AB24" t="s">
        <v>41</v>
      </c>
      <c r="AC24" t="s">
        <v>41</v>
      </c>
      <c r="AD24" t="s">
        <v>41</v>
      </c>
      <c r="AE24" t="s">
        <v>229</v>
      </c>
      <c r="AF24" t="s">
        <v>121</v>
      </c>
      <c r="AG24" t="s">
        <v>230</v>
      </c>
      <c r="AH24" t="s">
        <v>231</v>
      </c>
      <c r="AI24" t="s">
        <v>51</v>
      </c>
      <c r="AJ24" t="s">
        <v>55</v>
      </c>
      <c r="AK24" t="s">
        <v>55</v>
      </c>
      <c r="AL24">
        <v>1799</v>
      </c>
      <c r="AM24" s="15">
        <v>1499</v>
      </c>
      <c r="AN24" t="s">
        <v>41</v>
      </c>
      <c r="AO24" t="s">
        <v>59</v>
      </c>
      <c r="AP24" t="s">
        <v>61</v>
      </c>
      <c r="AQ24" t="s">
        <v>41</v>
      </c>
      <c r="AR24" t="s">
        <v>4</v>
      </c>
      <c r="AS24" t="s">
        <v>4</v>
      </c>
      <c r="AT24">
        <v>7</v>
      </c>
      <c r="AU24">
        <v>4.3</v>
      </c>
      <c r="AV24" s="5" t="s">
        <v>235</v>
      </c>
      <c r="AW24" s="6" t="s">
        <v>14</v>
      </c>
    </row>
    <row r="25" spans="3:49" x14ac:dyDescent="0.25">
      <c r="C25">
        <v>20</v>
      </c>
      <c r="D25" s="7">
        <v>43794</v>
      </c>
      <c r="E25" t="s">
        <v>126</v>
      </c>
      <c r="F25" t="s">
        <v>236</v>
      </c>
      <c r="G25" t="s">
        <v>237</v>
      </c>
      <c r="H25" t="s">
        <v>213</v>
      </c>
      <c r="I25" t="s">
        <v>151</v>
      </c>
      <c r="J25" t="s">
        <v>178</v>
      </c>
      <c r="K25" t="s">
        <v>177</v>
      </c>
      <c r="L25" s="12" t="s">
        <v>203</v>
      </c>
      <c r="M25" t="s">
        <v>186</v>
      </c>
      <c r="N25" t="s">
        <v>10</v>
      </c>
      <c r="O25" s="13" t="s">
        <v>113</v>
      </c>
      <c r="P25" t="s">
        <v>155</v>
      </c>
      <c r="Q25" t="s">
        <v>41</v>
      </c>
      <c r="R25" t="s">
        <v>238</v>
      </c>
      <c r="S25" t="s">
        <v>292</v>
      </c>
      <c r="T25" t="s">
        <v>73</v>
      </c>
      <c r="U25" t="s">
        <v>143</v>
      </c>
      <c r="V25" t="s">
        <v>117</v>
      </c>
      <c r="W25" t="s">
        <v>41</v>
      </c>
      <c r="X25" t="s">
        <v>41</v>
      </c>
      <c r="Y25" t="s">
        <v>73</v>
      </c>
      <c r="Z25" t="s">
        <v>74</v>
      </c>
      <c r="AA25" t="s">
        <v>117</v>
      </c>
      <c r="AB25" t="s">
        <v>41</v>
      </c>
      <c r="AC25" t="s">
        <v>41</v>
      </c>
      <c r="AD25" t="s">
        <v>41</v>
      </c>
      <c r="AE25" t="s">
        <v>239</v>
      </c>
      <c r="AF25" t="s">
        <v>181</v>
      </c>
      <c r="AG25" t="s">
        <v>240</v>
      </c>
      <c r="AH25" t="s">
        <v>187</v>
      </c>
      <c r="AI25" t="s">
        <v>51</v>
      </c>
      <c r="AJ25" t="s">
        <v>55</v>
      </c>
      <c r="AK25" t="s">
        <v>55</v>
      </c>
      <c r="AL25">
        <v>1899</v>
      </c>
      <c r="AM25" s="15">
        <v>1399</v>
      </c>
      <c r="AN25" t="s">
        <v>41</v>
      </c>
      <c r="AO25" t="s">
        <v>59</v>
      </c>
      <c r="AP25" t="s">
        <v>61</v>
      </c>
      <c r="AQ25" t="s">
        <v>41</v>
      </c>
      <c r="AR25" t="s">
        <v>4</v>
      </c>
      <c r="AS25" t="s">
        <v>4</v>
      </c>
      <c r="AT25">
        <v>0</v>
      </c>
      <c r="AU25" t="s">
        <v>41</v>
      </c>
      <c r="AV25" s="5" t="s">
        <v>241</v>
      </c>
      <c r="AW25" s="6" t="s">
        <v>14</v>
      </c>
    </row>
    <row r="26" spans="3:49" x14ac:dyDescent="0.25">
      <c r="C26">
        <v>21</v>
      </c>
      <c r="D26" s="7">
        <v>43794</v>
      </c>
      <c r="E26" t="s">
        <v>107</v>
      </c>
      <c r="F26" t="s">
        <v>242</v>
      </c>
      <c r="G26" t="s">
        <v>243</v>
      </c>
      <c r="H26" t="s">
        <v>43</v>
      </c>
      <c r="I26" t="s">
        <v>23</v>
      </c>
      <c r="J26" t="s">
        <v>178</v>
      </c>
      <c r="K26" t="s">
        <v>193</v>
      </c>
      <c r="L26" s="12" t="s">
        <v>244</v>
      </c>
      <c r="M26" t="s">
        <v>199</v>
      </c>
      <c r="N26" t="s">
        <v>10</v>
      </c>
      <c r="O26" s="13" t="s">
        <v>113</v>
      </c>
      <c r="P26" t="s">
        <v>155</v>
      </c>
      <c r="Q26" t="s">
        <v>41</v>
      </c>
      <c r="R26" t="s">
        <v>245</v>
      </c>
      <c r="S26" t="s">
        <v>276</v>
      </c>
      <c r="T26" t="s">
        <v>4</v>
      </c>
      <c r="U26" t="s">
        <v>72</v>
      </c>
      <c r="V26" t="s">
        <v>117</v>
      </c>
      <c r="W26" t="s">
        <v>41</v>
      </c>
      <c r="X26" t="s">
        <v>41</v>
      </c>
      <c r="Y26" t="s">
        <v>4</v>
      </c>
      <c r="Z26" t="s">
        <v>72</v>
      </c>
      <c r="AA26" t="s">
        <v>117</v>
      </c>
      <c r="AB26" t="s">
        <v>41</v>
      </c>
      <c r="AC26" t="s">
        <v>41</v>
      </c>
      <c r="AD26" t="s">
        <v>41</v>
      </c>
      <c r="AE26" t="s">
        <v>246</v>
      </c>
      <c r="AF26" t="s">
        <v>247</v>
      </c>
      <c r="AG26" t="s">
        <v>248</v>
      </c>
      <c r="AH26" t="s">
        <v>249</v>
      </c>
      <c r="AI26" t="s">
        <v>51</v>
      </c>
      <c r="AJ26" t="s">
        <v>55</v>
      </c>
      <c r="AK26" t="s">
        <v>55</v>
      </c>
      <c r="AL26">
        <v>1099</v>
      </c>
      <c r="AM26" s="15">
        <v>967.12</v>
      </c>
      <c r="AN26" s="9">
        <v>0.12</v>
      </c>
      <c r="AO26" t="s">
        <v>59</v>
      </c>
      <c r="AP26" t="s">
        <v>61</v>
      </c>
      <c r="AQ26" t="s">
        <v>41</v>
      </c>
      <c r="AR26" t="s">
        <v>4</v>
      </c>
      <c r="AS26" t="s">
        <v>4</v>
      </c>
      <c r="AT26">
        <v>3</v>
      </c>
      <c r="AU26">
        <v>3</v>
      </c>
      <c r="AV26" s="5" t="s">
        <v>250</v>
      </c>
      <c r="AW26" s="6" t="s">
        <v>14</v>
      </c>
    </row>
    <row r="27" spans="3:49" x14ac:dyDescent="0.25">
      <c r="C27">
        <v>22</v>
      </c>
      <c r="D27" s="7">
        <v>43794</v>
      </c>
      <c r="E27" t="s">
        <v>7</v>
      </c>
      <c r="F27" t="s">
        <v>251</v>
      </c>
      <c r="G27" t="s">
        <v>68</v>
      </c>
      <c r="H27" t="s">
        <v>43</v>
      </c>
      <c r="I27" t="s">
        <v>69</v>
      </c>
      <c r="J27" t="s">
        <v>76</v>
      </c>
      <c r="K27" t="s">
        <v>130</v>
      </c>
      <c r="L27" t="s">
        <v>31</v>
      </c>
      <c r="M27" s="12" t="s">
        <v>252</v>
      </c>
      <c r="N27" t="s">
        <v>10</v>
      </c>
      <c r="O27" s="13" t="s">
        <v>113</v>
      </c>
      <c r="P27" t="s">
        <v>155</v>
      </c>
      <c r="Q27" t="s">
        <v>70</v>
      </c>
      <c r="R27" t="s">
        <v>71</v>
      </c>
      <c r="S27" t="s">
        <v>290</v>
      </c>
      <c r="T27" t="s">
        <v>73</v>
      </c>
      <c r="U27" t="s">
        <v>253</v>
      </c>
      <c r="V27" t="s">
        <v>31</v>
      </c>
      <c r="W27" t="s">
        <v>41</v>
      </c>
      <c r="X27" t="s">
        <v>41</v>
      </c>
      <c r="Y27" t="s">
        <v>42</v>
      </c>
      <c r="Z27" t="s">
        <v>75</v>
      </c>
      <c r="AA27" t="s">
        <v>31</v>
      </c>
      <c r="AB27" t="s">
        <v>41</v>
      </c>
      <c r="AC27" t="s">
        <v>41</v>
      </c>
      <c r="AD27" t="s">
        <v>41</v>
      </c>
      <c r="AE27" t="s">
        <v>77</v>
      </c>
      <c r="AF27" t="s">
        <v>254</v>
      </c>
      <c r="AG27" t="s">
        <v>79</v>
      </c>
      <c r="AH27" t="s">
        <v>255</v>
      </c>
      <c r="AI27" t="s">
        <v>51</v>
      </c>
      <c r="AJ27" t="s">
        <v>55</v>
      </c>
      <c r="AK27" t="s">
        <v>55</v>
      </c>
      <c r="AL27">
        <v>1099</v>
      </c>
      <c r="AM27" s="15">
        <v>629</v>
      </c>
      <c r="AN27" t="s">
        <v>41</v>
      </c>
      <c r="AO27" t="s">
        <v>59</v>
      </c>
      <c r="AP27" t="s">
        <v>61</v>
      </c>
      <c r="AQ27" t="s">
        <v>41</v>
      </c>
      <c r="AR27" t="s">
        <v>4</v>
      </c>
      <c r="AS27" t="s">
        <v>4</v>
      </c>
      <c r="AT27">
        <v>76</v>
      </c>
      <c r="AU27">
        <v>4.0999999999999996</v>
      </c>
      <c r="AV27" s="5" t="s">
        <v>256</v>
      </c>
      <c r="AW27" s="6" t="s">
        <v>14</v>
      </c>
    </row>
    <row r="28" spans="3:49" x14ac:dyDescent="0.25">
      <c r="C28">
        <v>23</v>
      </c>
      <c r="D28" s="7">
        <v>43794</v>
      </c>
      <c r="E28" t="s">
        <v>126</v>
      </c>
      <c r="F28" t="s">
        <v>257</v>
      </c>
      <c r="G28" t="s">
        <v>202</v>
      </c>
      <c r="H28" t="s">
        <v>43</v>
      </c>
      <c r="I28" t="s">
        <v>69</v>
      </c>
      <c r="J28" t="s">
        <v>178</v>
      </c>
      <c r="K28" t="s">
        <v>177</v>
      </c>
      <c r="L28" s="12" t="s">
        <v>203</v>
      </c>
      <c r="M28" t="s">
        <v>15</v>
      </c>
      <c r="N28" t="s">
        <v>10</v>
      </c>
      <c r="O28" s="13" t="s">
        <v>113</v>
      </c>
      <c r="P28" t="s">
        <v>155</v>
      </c>
      <c r="Q28" t="s">
        <v>41</v>
      </c>
      <c r="R28" t="s">
        <v>245</v>
      </c>
      <c r="S28" t="s">
        <v>276</v>
      </c>
      <c r="T28" t="s">
        <v>73</v>
      </c>
      <c r="U28" t="s">
        <v>143</v>
      </c>
      <c r="V28" t="s">
        <v>117</v>
      </c>
      <c r="W28" t="s">
        <v>41</v>
      </c>
      <c r="X28" t="s">
        <v>41</v>
      </c>
      <c r="Y28" t="s">
        <v>73</v>
      </c>
      <c r="Z28" t="s">
        <v>143</v>
      </c>
      <c r="AA28" t="s">
        <v>117</v>
      </c>
      <c r="AB28" t="s">
        <v>41</v>
      </c>
      <c r="AC28" t="s">
        <v>41</v>
      </c>
      <c r="AD28" t="s">
        <v>41</v>
      </c>
      <c r="AE28" t="s">
        <v>204</v>
      </c>
      <c r="AF28" t="s">
        <v>205</v>
      </c>
      <c r="AG28" t="s">
        <v>206</v>
      </c>
      <c r="AH28" t="s">
        <v>187</v>
      </c>
      <c r="AI28" t="s">
        <v>51</v>
      </c>
      <c r="AJ28" t="s">
        <v>55</v>
      </c>
      <c r="AK28" t="s">
        <v>55</v>
      </c>
      <c r="AL28">
        <v>1199</v>
      </c>
      <c r="AM28" s="15">
        <v>809.1</v>
      </c>
      <c r="AN28" s="9">
        <v>0.1</v>
      </c>
      <c r="AO28" t="s">
        <v>59</v>
      </c>
      <c r="AP28" t="s">
        <v>61</v>
      </c>
      <c r="AQ28" t="s">
        <v>41</v>
      </c>
      <c r="AR28" t="s">
        <v>4</v>
      </c>
      <c r="AS28" t="s">
        <v>4</v>
      </c>
      <c r="AT28">
        <v>17</v>
      </c>
      <c r="AU28">
        <v>4.7</v>
      </c>
      <c r="AV28" s="5" t="s">
        <v>258</v>
      </c>
      <c r="AW28" s="6" t="s">
        <v>14</v>
      </c>
    </row>
    <row r="29" spans="3:49" x14ac:dyDescent="0.25">
      <c r="C29">
        <v>24</v>
      </c>
      <c r="D29" s="7">
        <v>43794</v>
      </c>
      <c r="E29" t="s">
        <v>126</v>
      </c>
      <c r="F29" t="s">
        <v>259</v>
      </c>
      <c r="G29" t="s">
        <v>260</v>
      </c>
      <c r="H29" t="s">
        <v>91</v>
      </c>
      <c r="I29" t="s">
        <v>151</v>
      </c>
      <c r="J29" t="s">
        <v>178</v>
      </c>
      <c r="K29" t="s">
        <v>177</v>
      </c>
      <c r="L29" s="12" t="s">
        <v>203</v>
      </c>
      <c r="M29" t="s">
        <v>15</v>
      </c>
      <c r="N29" t="s">
        <v>10</v>
      </c>
      <c r="O29" s="13" t="s">
        <v>113</v>
      </c>
      <c r="P29" t="s">
        <v>155</v>
      </c>
      <c r="Q29" t="s">
        <v>156</v>
      </c>
      <c r="R29" t="s">
        <v>245</v>
      </c>
      <c r="S29" t="s">
        <v>179</v>
      </c>
      <c r="T29" t="s">
        <v>73</v>
      </c>
      <c r="U29" t="s">
        <v>261</v>
      </c>
      <c r="V29" t="s">
        <v>117</v>
      </c>
      <c r="W29" t="s">
        <v>41</v>
      </c>
      <c r="X29" t="s">
        <v>41</v>
      </c>
      <c r="Y29" t="s">
        <v>73</v>
      </c>
      <c r="Z29" t="s">
        <v>261</v>
      </c>
      <c r="AA29" t="s">
        <v>117</v>
      </c>
      <c r="AB29" t="s">
        <v>41</v>
      </c>
      <c r="AC29" t="s">
        <v>41</v>
      </c>
      <c r="AD29" t="s">
        <v>41</v>
      </c>
      <c r="AE29" t="s">
        <v>160</v>
      </c>
      <c r="AF29" t="s">
        <v>269</v>
      </c>
      <c r="AG29" t="s">
        <v>262</v>
      </c>
      <c r="AH29" t="s">
        <v>263</v>
      </c>
      <c r="AI29" t="s">
        <v>51</v>
      </c>
      <c r="AJ29" t="s">
        <v>55</v>
      </c>
      <c r="AK29" t="s">
        <v>55</v>
      </c>
      <c r="AL29">
        <v>1499</v>
      </c>
      <c r="AM29" s="15">
        <v>1034.0999999999999</v>
      </c>
      <c r="AN29" s="9">
        <v>0.1</v>
      </c>
      <c r="AO29" t="s">
        <v>59</v>
      </c>
      <c r="AP29" t="s">
        <v>61</v>
      </c>
      <c r="AQ29" t="s">
        <v>41</v>
      </c>
      <c r="AR29" t="s">
        <v>4</v>
      </c>
      <c r="AS29" t="s">
        <v>4</v>
      </c>
      <c r="AT29">
        <v>78</v>
      </c>
      <c r="AU29">
        <v>4.5999999999999996</v>
      </c>
      <c r="AV29" s="5" t="s">
        <v>264</v>
      </c>
      <c r="AW29" s="6" t="s">
        <v>14</v>
      </c>
    </row>
    <row r="30" spans="3:49" x14ac:dyDescent="0.25">
      <c r="C30">
        <v>25</v>
      </c>
      <c r="D30" s="7">
        <v>43794</v>
      </c>
      <c r="E30" t="s">
        <v>126</v>
      </c>
      <c r="F30" t="s">
        <v>265</v>
      </c>
      <c r="G30" t="s">
        <v>260</v>
      </c>
      <c r="H30" t="s">
        <v>91</v>
      </c>
      <c r="I30" t="s">
        <v>151</v>
      </c>
      <c r="J30" t="s">
        <v>178</v>
      </c>
      <c r="K30" t="s">
        <v>177</v>
      </c>
      <c r="L30" s="12" t="s">
        <v>203</v>
      </c>
      <c r="M30" t="s">
        <v>186</v>
      </c>
      <c r="N30" t="s">
        <v>10</v>
      </c>
      <c r="O30" s="13" t="s">
        <v>113</v>
      </c>
      <c r="P30" t="s">
        <v>155</v>
      </c>
      <c r="Q30" t="s">
        <v>156</v>
      </c>
      <c r="R30" t="s">
        <v>245</v>
      </c>
      <c r="S30" t="s">
        <v>179</v>
      </c>
      <c r="T30" t="s">
        <v>73</v>
      </c>
      <c r="U30" t="s">
        <v>261</v>
      </c>
      <c r="V30" t="s">
        <v>117</v>
      </c>
      <c r="W30" t="s">
        <v>41</v>
      </c>
      <c r="X30" t="s">
        <v>41</v>
      </c>
      <c r="Y30" t="s">
        <v>73</v>
      </c>
      <c r="Z30" t="s">
        <v>261</v>
      </c>
      <c r="AA30" t="s">
        <v>117</v>
      </c>
      <c r="AB30" t="s">
        <v>41</v>
      </c>
      <c r="AC30" t="s">
        <v>41</v>
      </c>
      <c r="AD30" t="s">
        <v>41</v>
      </c>
      <c r="AE30" t="s">
        <v>160</v>
      </c>
      <c r="AF30" t="s">
        <v>269</v>
      </c>
      <c r="AG30" t="s">
        <v>262</v>
      </c>
      <c r="AH30" t="s">
        <v>263</v>
      </c>
      <c r="AI30" t="s">
        <v>51</v>
      </c>
      <c r="AJ30" t="s">
        <v>55</v>
      </c>
      <c r="AK30" t="s">
        <v>55</v>
      </c>
      <c r="AL30">
        <v>1499</v>
      </c>
      <c r="AM30" s="15">
        <v>1034.0999999999999</v>
      </c>
      <c r="AN30" s="9">
        <v>0.1</v>
      </c>
      <c r="AO30" t="s">
        <v>59</v>
      </c>
      <c r="AP30" t="s">
        <v>61</v>
      </c>
      <c r="AQ30" t="s">
        <v>41</v>
      </c>
      <c r="AR30" t="s">
        <v>4</v>
      </c>
      <c r="AS30" t="s">
        <v>4</v>
      </c>
      <c r="AT30">
        <v>71</v>
      </c>
      <c r="AU30">
        <v>4.7</v>
      </c>
      <c r="AV30" s="5" t="s">
        <v>266</v>
      </c>
      <c r="AW30" s="6" t="s">
        <v>14</v>
      </c>
    </row>
    <row r="31" spans="3:49" x14ac:dyDescent="0.25">
      <c r="C31">
        <v>26</v>
      </c>
      <c r="D31" s="7">
        <v>43794</v>
      </c>
      <c r="E31" t="s">
        <v>126</v>
      </c>
      <c r="F31" t="s">
        <v>267</v>
      </c>
      <c r="G31" t="s">
        <v>176</v>
      </c>
      <c r="H31" t="s">
        <v>91</v>
      </c>
      <c r="I31" t="s">
        <v>151</v>
      </c>
      <c r="J31" t="s">
        <v>178</v>
      </c>
      <c r="K31" t="s">
        <v>177</v>
      </c>
      <c r="L31" s="12" t="s">
        <v>203</v>
      </c>
      <c r="M31" t="s">
        <v>186</v>
      </c>
      <c r="N31" t="s">
        <v>10</v>
      </c>
      <c r="O31" s="13" t="s">
        <v>113</v>
      </c>
      <c r="P31" t="s">
        <v>155</v>
      </c>
      <c r="Q31" t="s">
        <v>41</v>
      </c>
      <c r="R31" t="s">
        <v>268</v>
      </c>
      <c r="S31" t="s">
        <v>179</v>
      </c>
      <c r="T31" t="s">
        <v>4</v>
      </c>
      <c r="U31" t="s">
        <v>270</v>
      </c>
      <c r="V31" t="s">
        <v>219</v>
      </c>
      <c r="W31" t="s">
        <v>41</v>
      </c>
      <c r="X31" t="s">
        <v>41</v>
      </c>
      <c r="Y31" t="s">
        <v>38</v>
      </c>
      <c r="Z31" t="s">
        <v>270</v>
      </c>
      <c r="AA31" t="s">
        <v>219</v>
      </c>
      <c r="AB31" t="s">
        <v>41</v>
      </c>
      <c r="AC31" t="s">
        <v>41</v>
      </c>
      <c r="AD31" t="s">
        <v>41</v>
      </c>
      <c r="AE31" t="s">
        <v>180</v>
      </c>
      <c r="AF31" t="s">
        <v>181</v>
      </c>
      <c r="AG31" t="s">
        <v>182</v>
      </c>
      <c r="AH31" t="s">
        <v>187</v>
      </c>
      <c r="AI31" t="s">
        <v>51</v>
      </c>
      <c r="AJ31" t="s">
        <v>272</v>
      </c>
      <c r="AK31" t="s">
        <v>272</v>
      </c>
      <c r="AL31">
        <v>1129</v>
      </c>
      <c r="AM31">
        <v>1129</v>
      </c>
      <c r="AN31" t="s">
        <v>41</v>
      </c>
      <c r="AO31" t="s">
        <v>271</v>
      </c>
      <c r="AP31" t="s">
        <v>61</v>
      </c>
      <c r="AQ31" t="s">
        <v>41</v>
      </c>
      <c r="AR31" t="s">
        <v>41</v>
      </c>
      <c r="AS31" t="s">
        <v>3</v>
      </c>
      <c r="AT31">
        <v>33</v>
      </c>
      <c r="AU31">
        <v>4.5999999999999996</v>
      </c>
      <c r="AV31" s="5" t="s">
        <v>273</v>
      </c>
      <c r="AW31" s="6" t="s">
        <v>14</v>
      </c>
    </row>
    <row r="32" spans="3:49" x14ac:dyDescent="0.25">
      <c r="C32">
        <v>27</v>
      </c>
      <c r="D32" s="7">
        <v>43794</v>
      </c>
      <c r="E32" t="s">
        <v>107</v>
      </c>
      <c r="F32" t="s">
        <v>275</v>
      </c>
      <c r="G32" t="s">
        <v>274</v>
      </c>
      <c r="H32" t="s">
        <v>43</v>
      </c>
      <c r="I32" t="s">
        <v>23</v>
      </c>
      <c r="J32" t="s">
        <v>178</v>
      </c>
      <c r="K32" t="s">
        <v>167</v>
      </c>
      <c r="L32" s="12" t="s">
        <v>131</v>
      </c>
      <c r="M32" s="12" t="s">
        <v>112</v>
      </c>
      <c r="N32" t="s">
        <v>10</v>
      </c>
      <c r="O32" s="13" t="s">
        <v>113</v>
      </c>
      <c r="P32" t="s">
        <v>155</v>
      </c>
      <c r="Q32" t="s">
        <v>156</v>
      </c>
      <c r="R32" t="s">
        <v>71</v>
      </c>
      <c r="S32" t="s">
        <v>276</v>
      </c>
      <c r="T32" t="s">
        <v>73</v>
      </c>
      <c r="U32" t="s">
        <v>277</v>
      </c>
      <c r="V32" t="s">
        <v>31</v>
      </c>
      <c r="W32" t="s">
        <v>41</v>
      </c>
      <c r="X32" t="s">
        <v>41</v>
      </c>
      <c r="Y32" t="s">
        <v>73</v>
      </c>
      <c r="Z32" t="s">
        <v>277</v>
      </c>
      <c r="AA32" t="s">
        <v>31</v>
      </c>
      <c r="AB32" t="s">
        <v>41</v>
      </c>
      <c r="AC32" t="s">
        <v>41</v>
      </c>
      <c r="AD32" t="s">
        <v>41</v>
      </c>
      <c r="AE32" t="s">
        <v>41</v>
      </c>
      <c r="AF32" t="s">
        <v>41</v>
      </c>
      <c r="AG32" t="s">
        <v>41</v>
      </c>
      <c r="AH32" t="s">
        <v>41</v>
      </c>
      <c r="AI32" t="s">
        <v>51</v>
      </c>
      <c r="AJ32" t="s">
        <v>272</v>
      </c>
      <c r="AK32" t="s">
        <v>272</v>
      </c>
      <c r="AL32">
        <v>769.9</v>
      </c>
      <c r="AM32">
        <v>769.9</v>
      </c>
      <c r="AN32" t="s">
        <v>41</v>
      </c>
      <c r="AO32" t="s">
        <v>271</v>
      </c>
      <c r="AP32" t="s">
        <v>61</v>
      </c>
      <c r="AQ32" t="s">
        <v>41</v>
      </c>
      <c r="AR32" t="s">
        <v>41</v>
      </c>
      <c r="AS32" t="s">
        <v>3</v>
      </c>
      <c r="AT32">
        <v>6</v>
      </c>
      <c r="AU32">
        <v>4.5</v>
      </c>
      <c r="AV32" s="5" t="s">
        <v>278</v>
      </c>
      <c r="AW32" s="6" t="s">
        <v>14</v>
      </c>
    </row>
    <row r="33" spans="3:49" x14ac:dyDescent="0.25">
      <c r="C33">
        <v>28</v>
      </c>
      <c r="D33" s="7">
        <v>43794</v>
      </c>
      <c r="E33" t="s">
        <v>7</v>
      </c>
      <c r="F33" t="s">
        <v>280</v>
      </c>
      <c r="G33" t="s">
        <v>279</v>
      </c>
      <c r="H33" t="s">
        <v>43</v>
      </c>
      <c r="I33" t="s">
        <v>69</v>
      </c>
      <c r="J33" t="s">
        <v>76</v>
      </c>
      <c r="K33" t="s">
        <v>167</v>
      </c>
      <c r="L33" s="12" t="s">
        <v>281</v>
      </c>
      <c r="M33" t="s">
        <v>15</v>
      </c>
      <c r="N33" t="s">
        <v>10</v>
      </c>
      <c r="O33" s="13" t="s">
        <v>113</v>
      </c>
      <c r="P33" t="s">
        <v>155</v>
      </c>
      <c r="Q33" t="s">
        <v>216</v>
      </c>
      <c r="R33" t="s">
        <v>179</v>
      </c>
      <c r="S33" t="s">
        <v>276</v>
      </c>
      <c r="T33" t="s">
        <v>4</v>
      </c>
      <c r="U33" t="s">
        <v>282</v>
      </c>
      <c r="V33" t="s">
        <v>31</v>
      </c>
      <c r="W33" t="s">
        <v>41</v>
      </c>
      <c r="X33" t="s">
        <v>41</v>
      </c>
      <c r="Y33" t="s">
        <v>38</v>
      </c>
      <c r="Z33" t="s">
        <v>282</v>
      </c>
      <c r="AA33" t="s">
        <v>31</v>
      </c>
      <c r="AB33" t="s">
        <v>41</v>
      </c>
      <c r="AC33" t="s">
        <v>41</v>
      </c>
      <c r="AD33" t="s">
        <v>41</v>
      </c>
      <c r="AE33" t="s">
        <v>283</v>
      </c>
      <c r="AF33" t="s">
        <v>284</v>
      </c>
      <c r="AG33" t="s">
        <v>285</v>
      </c>
      <c r="AH33" t="s">
        <v>286</v>
      </c>
      <c r="AI33" t="s">
        <v>51</v>
      </c>
      <c r="AJ33" t="s">
        <v>272</v>
      </c>
      <c r="AK33" t="s">
        <v>272</v>
      </c>
      <c r="AL33">
        <v>699</v>
      </c>
      <c r="AM33">
        <v>699</v>
      </c>
      <c r="AN33" t="s">
        <v>41</v>
      </c>
      <c r="AO33" t="s">
        <v>271</v>
      </c>
      <c r="AP33" t="s">
        <v>61</v>
      </c>
      <c r="AQ33" t="s">
        <v>41</v>
      </c>
      <c r="AR33" t="s">
        <v>41</v>
      </c>
      <c r="AS33" t="s">
        <v>3</v>
      </c>
      <c r="AT33">
        <v>1</v>
      </c>
      <c r="AU33">
        <v>5</v>
      </c>
      <c r="AV33" s="5" t="s">
        <v>287</v>
      </c>
      <c r="AW33" s="6" t="s">
        <v>14</v>
      </c>
    </row>
    <row r="34" spans="3:49" x14ac:dyDescent="0.25">
      <c r="C34">
        <v>29</v>
      </c>
      <c r="D34" s="7">
        <v>43794</v>
      </c>
      <c r="E34" t="s">
        <v>126</v>
      </c>
      <c r="F34" t="s">
        <v>288</v>
      </c>
      <c r="G34" t="s">
        <v>192</v>
      </c>
      <c r="H34" t="s">
        <v>43</v>
      </c>
      <c r="I34" t="s">
        <v>23</v>
      </c>
      <c r="J34" t="s">
        <v>178</v>
      </c>
      <c r="K34" t="s">
        <v>193</v>
      </c>
      <c r="L34" s="12" t="s">
        <v>289</v>
      </c>
      <c r="M34" t="s">
        <v>15</v>
      </c>
      <c r="N34" t="s">
        <v>10</v>
      </c>
      <c r="O34" s="13" t="s">
        <v>113</v>
      </c>
      <c r="P34" t="s">
        <v>155</v>
      </c>
      <c r="Q34" t="s">
        <v>41</v>
      </c>
      <c r="R34" t="s">
        <v>71</v>
      </c>
      <c r="S34" t="s">
        <v>290</v>
      </c>
      <c r="T34" t="s">
        <v>4</v>
      </c>
      <c r="U34" s="12" t="s">
        <v>289</v>
      </c>
      <c r="V34" s="12" t="s">
        <v>117</v>
      </c>
      <c r="W34" t="s">
        <v>41</v>
      </c>
      <c r="X34" t="s">
        <v>41</v>
      </c>
      <c r="Y34" t="s">
        <v>4</v>
      </c>
      <c r="Z34" s="12" t="s">
        <v>289</v>
      </c>
      <c r="AA34" s="12" t="s">
        <v>117</v>
      </c>
      <c r="AB34" t="s">
        <v>41</v>
      </c>
      <c r="AC34" t="s">
        <v>41</v>
      </c>
      <c r="AD34" t="s">
        <v>41</v>
      </c>
      <c r="AE34" t="s">
        <v>195</v>
      </c>
      <c r="AF34" t="s">
        <v>196</v>
      </c>
      <c r="AG34" t="s">
        <v>197</v>
      </c>
      <c r="AH34" t="s">
        <v>136</v>
      </c>
      <c r="AI34" t="s">
        <v>51</v>
      </c>
      <c r="AJ34" t="s">
        <v>272</v>
      </c>
      <c r="AK34" t="s">
        <v>272</v>
      </c>
      <c r="AL34">
        <v>695</v>
      </c>
      <c r="AM34">
        <v>695</v>
      </c>
      <c r="AN34" t="s">
        <v>41</v>
      </c>
      <c r="AO34" t="s">
        <v>271</v>
      </c>
      <c r="AP34" t="s">
        <v>61</v>
      </c>
      <c r="AQ34" t="s">
        <v>41</v>
      </c>
      <c r="AR34" t="s">
        <v>41</v>
      </c>
      <c r="AS34" t="s">
        <v>3</v>
      </c>
      <c r="AT34">
        <v>17</v>
      </c>
      <c r="AU34">
        <v>4.8</v>
      </c>
      <c r="AV34" s="5" t="s">
        <v>293</v>
      </c>
      <c r="AW34" s="6" t="s">
        <v>14</v>
      </c>
    </row>
    <row r="35" spans="3:49" ht="15.75" thickBot="1" x14ac:dyDescent="0.3">
      <c r="C35" s="17">
        <v>30</v>
      </c>
      <c r="D35" s="18">
        <v>43794</v>
      </c>
      <c r="E35" s="17" t="s">
        <v>88</v>
      </c>
      <c r="F35" s="17" t="s">
        <v>295</v>
      </c>
      <c r="G35" s="17" t="s">
        <v>90</v>
      </c>
      <c r="H35" s="17" t="s">
        <v>91</v>
      </c>
      <c r="I35" s="17" t="s">
        <v>41</v>
      </c>
      <c r="J35" s="17" t="s">
        <v>178</v>
      </c>
      <c r="K35" s="17" t="s">
        <v>92</v>
      </c>
      <c r="L35" s="19" t="s">
        <v>296</v>
      </c>
      <c r="M35" s="19" t="s">
        <v>252</v>
      </c>
      <c r="N35" s="17" t="s">
        <v>10</v>
      </c>
      <c r="O35" s="20" t="s">
        <v>294</v>
      </c>
      <c r="P35" s="17" t="s">
        <v>94</v>
      </c>
      <c r="Q35" s="17" t="s">
        <v>41</v>
      </c>
      <c r="R35" s="17" t="s">
        <v>96</v>
      </c>
      <c r="S35" s="17" t="s">
        <v>97</v>
      </c>
      <c r="T35" s="17" t="s">
        <v>4</v>
      </c>
      <c r="U35" s="17" t="s">
        <v>98</v>
      </c>
      <c r="V35" s="17" t="s">
        <v>40</v>
      </c>
      <c r="W35" s="17" t="s">
        <v>4</v>
      </c>
      <c r="X35" s="17" t="s">
        <v>4</v>
      </c>
      <c r="Y35" s="17" t="s">
        <v>4</v>
      </c>
      <c r="Z35" s="17" t="s">
        <v>98</v>
      </c>
      <c r="AA35" s="17" t="s">
        <v>40</v>
      </c>
      <c r="AB35" s="17" t="s">
        <v>4</v>
      </c>
      <c r="AC35" s="17" t="s">
        <v>4</v>
      </c>
      <c r="AD35" s="17" t="s">
        <v>41</v>
      </c>
      <c r="AE35" s="17" t="s">
        <v>45</v>
      </c>
      <c r="AF35" s="17" t="s">
        <v>101</v>
      </c>
      <c r="AG35" s="17" t="s">
        <v>103</v>
      </c>
      <c r="AH35" s="17" t="s">
        <v>102</v>
      </c>
      <c r="AI35" s="17" t="s">
        <v>51</v>
      </c>
      <c r="AJ35" s="17" t="s">
        <v>55</v>
      </c>
      <c r="AK35" s="17" t="s">
        <v>55</v>
      </c>
      <c r="AL35" s="17">
        <v>3999</v>
      </c>
      <c r="AM35" s="17">
        <v>3099</v>
      </c>
      <c r="AN35" s="17" t="s">
        <v>41</v>
      </c>
      <c r="AO35" s="17" t="s">
        <v>59</v>
      </c>
      <c r="AP35" s="17" t="s">
        <v>61</v>
      </c>
      <c r="AQ35" s="17" t="s">
        <v>41</v>
      </c>
      <c r="AR35" s="17" t="s">
        <v>4</v>
      </c>
      <c r="AS35" s="17" t="s">
        <v>3</v>
      </c>
      <c r="AT35" s="17">
        <v>42</v>
      </c>
      <c r="AU35" s="17">
        <v>4.8</v>
      </c>
      <c r="AV35" s="21" t="s">
        <v>297</v>
      </c>
      <c r="AW35" s="6" t="s">
        <v>14</v>
      </c>
    </row>
  </sheetData>
  <hyperlinks>
    <hyperlink ref="AV6" r:id="rId1" xr:uid="{3560BCA8-700E-4BF9-8E1F-45550FD2B1B0}"/>
    <hyperlink ref="AV7" r:id="rId2" xr:uid="{CE16AF48-D15F-47B9-AEA1-00772C1A6C82}"/>
    <hyperlink ref="AV8" r:id="rId3" xr:uid="{5A45642C-972B-48AD-8239-A59DAEE65689}"/>
    <hyperlink ref="AV9" r:id="rId4" xr:uid="{59BF27D5-B804-4975-8A05-0BAF90630E2D}"/>
    <hyperlink ref="AV10" r:id="rId5" xr:uid="{27D85393-8F8E-4CB9-A4F5-EAEB3BFBFE8C}"/>
    <hyperlink ref="AV11" r:id="rId6" xr:uid="{2C465F94-8FFD-47F3-97B2-98FFFF1D8669}"/>
    <hyperlink ref="AV12" r:id="rId7" xr:uid="{33BFFE97-0FD6-4528-862F-FE65664216A7}"/>
    <hyperlink ref="AV13" r:id="rId8" xr:uid="{07F65744-3295-4A26-9C4E-D64215ADE418}"/>
    <hyperlink ref="AV14" r:id="rId9" xr:uid="{3C6DAC45-7229-469E-AD42-A19607B3882F}"/>
    <hyperlink ref="AV15" r:id="rId10" xr:uid="{06CEB94E-66C1-4A14-AF80-DE5C6483A331}"/>
    <hyperlink ref="AV16" r:id="rId11" xr:uid="{CF98CE7F-4FC9-4DAC-B9FC-1EE5194CAA6A}"/>
    <hyperlink ref="AV17" r:id="rId12" xr:uid="{22D669D3-0FE4-4866-AE8E-063D0DF6B9AE}"/>
    <hyperlink ref="AV18" r:id="rId13" xr:uid="{EF1D8250-A09A-4EFE-91D7-9C10900A8DD2}"/>
    <hyperlink ref="AV19" r:id="rId14" xr:uid="{D7B64C73-37D9-49C6-845A-413438D6E1AB}"/>
    <hyperlink ref="AV20" r:id="rId15" xr:uid="{E6856F41-C769-4FD7-B1A4-74C7DDDA775E}"/>
    <hyperlink ref="AV21" r:id="rId16" xr:uid="{07F90AE5-35AE-409F-87A5-81026E3B6A06}"/>
    <hyperlink ref="AV22" r:id="rId17" xr:uid="{D42A1D0F-2357-4BAA-99D2-E52872D4AE52}"/>
    <hyperlink ref="AV23" r:id="rId18" xr:uid="{510EC488-2AFA-4020-BCB1-13277536CD4F}"/>
    <hyperlink ref="AV24" r:id="rId19" xr:uid="{6733C180-C47A-49DD-AED8-A58E2B13449F}"/>
    <hyperlink ref="AV25" r:id="rId20" xr:uid="{CB0F2A52-BF25-4BE4-9FB8-7527CAABD6A7}"/>
    <hyperlink ref="AV26" r:id="rId21" xr:uid="{888359AF-8293-4373-AE02-95A7F6BCD259}"/>
    <hyperlink ref="AV27" r:id="rId22" xr:uid="{7CEDCBEF-8502-4604-B300-A3BAD60C92B7}"/>
    <hyperlink ref="AV28" r:id="rId23" xr:uid="{5D525A30-0B9D-4840-B18A-A7491B74F741}"/>
    <hyperlink ref="AV29" r:id="rId24" xr:uid="{F049DD35-62E7-429B-AB0D-EAF607A44200}"/>
    <hyperlink ref="AV30" r:id="rId25" xr:uid="{21C9EA34-D028-42A5-8FCE-BC0521F0B208}"/>
    <hyperlink ref="AV31" r:id="rId26" xr:uid="{CBFB28DC-A3AC-4A3E-B294-1106E76398C6}"/>
    <hyperlink ref="AV32" r:id="rId27" xr:uid="{DD6FD0B8-9124-4C00-A7A7-0687A445317A}"/>
    <hyperlink ref="AV33" r:id="rId28" xr:uid="{7DCA8E31-B0A8-4C08-B6DD-59B4EF1E008C}"/>
    <hyperlink ref="AV34" r:id="rId29" xr:uid="{9C175AA7-B8E9-4D7E-8A09-96E42C2C6F08}"/>
    <hyperlink ref="AV35" r:id="rId30" xr:uid="{95A7915D-627A-43F8-B79A-5A738098645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1"/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326B-8090-4EC5-9A2A-34F112551B62}">
  <dimension ref="B1:AT32"/>
  <sheetViews>
    <sheetView showGridLines="0" zoomScaleNormal="100" workbookViewId="0">
      <selection activeCell="H25" sqref="H25"/>
    </sheetView>
  </sheetViews>
  <sheetFormatPr defaultRowHeight="15" x14ac:dyDescent="0.25"/>
  <cols>
    <col min="1" max="1" width="2.140625" customWidth="1"/>
    <col min="2" max="2" width="2.28515625" customWidth="1"/>
    <col min="3" max="3" width="9.5703125" customWidth="1"/>
    <col min="4" max="4" width="20" bestFit="1" customWidth="1"/>
    <col min="5" max="5" width="21.5703125" bestFit="1" customWidth="1"/>
    <col min="6" max="6" width="7.85546875" customWidth="1"/>
    <col min="7" max="7" width="5.140625" bestFit="1" customWidth="1"/>
    <col min="8" max="8" width="6.85546875" bestFit="1" customWidth="1"/>
    <col min="9" max="9" width="9.140625" customWidth="1"/>
    <col min="10" max="10" width="30.5703125" bestFit="1" customWidth="1"/>
    <col min="11" max="11" width="9.85546875" bestFit="1" customWidth="1"/>
    <col min="12" max="12" width="10.5703125" bestFit="1" customWidth="1"/>
    <col min="13" max="13" width="19.42578125" bestFit="1" customWidth="1"/>
    <col min="14" max="14" width="18.140625" bestFit="1" customWidth="1"/>
    <col min="15" max="15" width="11" bestFit="1" customWidth="1"/>
    <col min="16" max="16" width="21.5703125" bestFit="1" customWidth="1"/>
    <col min="17" max="17" width="17.5703125" bestFit="1" customWidth="1"/>
    <col min="18" max="18" width="14.5703125" bestFit="1" customWidth="1"/>
    <col min="19" max="19" width="29.140625" bestFit="1" customWidth="1"/>
    <col min="20" max="20" width="14.42578125" bestFit="1" customWidth="1"/>
    <col min="21" max="21" width="18" bestFit="1" customWidth="1"/>
    <col min="22" max="22" width="23" bestFit="1" customWidth="1"/>
    <col min="23" max="23" width="12.5703125" customWidth="1"/>
    <col min="24" max="24" width="29.140625" bestFit="1" customWidth="1"/>
    <col min="25" max="25" width="14.42578125" bestFit="1" customWidth="1"/>
    <col min="26" max="26" width="18" bestFit="1" customWidth="1"/>
    <col min="27" max="27" width="23" bestFit="1" customWidth="1"/>
    <col min="28" max="28" width="18.5703125" bestFit="1" customWidth="1"/>
    <col min="29" max="29" width="15.7109375" bestFit="1" customWidth="1"/>
    <col min="30" max="30" width="9.5703125" customWidth="1"/>
    <col min="31" max="31" width="13.28515625" bestFit="1" customWidth="1"/>
    <col min="32" max="32" width="8.5703125" bestFit="1" customWidth="1"/>
    <col min="33" max="33" width="16.5703125" bestFit="1" customWidth="1"/>
    <col min="34" max="35" width="13.7109375" bestFit="1" customWidth="1"/>
    <col min="36" max="36" width="6" bestFit="1" customWidth="1"/>
    <col min="37" max="37" width="7.5703125" bestFit="1" customWidth="1"/>
    <col min="38" max="38" width="21" bestFit="1" customWidth="1"/>
    <col min="39" max="39" width="13.42578125" bestFit="1" customWidth="1"/>
    <col min="40" max="40" width="9.7109375" bestFit="1" customWidth="1"/>
    <col min="41" max="41" width="11" bestFit="1" customWidth="1"/>
    <col min="42" max="42" width="14.85546875" bestFit="1" customWidth="1"/>
    <col min="43" max="43" width="22.28515625" bestFit="1" customWidth="1"/>
    <col min="44" max="44" width="10.42578125" bestFit="1" customWidth="1"/>
    <col min="45" max="45" width="5.28515625" bestFit="1" customWidth="1"/>
  </cols>
  <sheetData>
    <row r="1" spans="2:46" ht="8.25" customHeight="1" x14ac:dyDescent="0.25"/>
    <row r="2" spans="2:4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8.25" customHeight="1" x14ac:dyDescent="0.25"/>
    <row r="4" spans="2:46" x14ac:dyDescent="0.25">
      <c r="C4" s="8" t="s">
        <v>34</v>
      </c>
      <c r="D4" s="8"/>
      <c r="E4" s="8"/>
      <c r="F4" s="16" t="s">
        <v>301</v>
      </c>
      <c r="G4" s="16"/>
      <c r="H4" s="16"/>
      <c r="I4" s="8" t="s">
        <v>8</v>
      </c>
      <c r="J4" s="8"/>
      <c r="K4" s="10"/>
      <c r="L4" s="10"/>
      <c r="M4" s="14"/>
      <c r="N4" s="16" t="s">
        <v>9</v>
      </c>
      <c r="O4" s="16"/>
      <c r="P4" s="8" t="s">
        <v>305</v>
      </c>
      <c r="Q4" s="8"/>
      <c r="R4" s="16" t="s">
        <v>36</v>
      </c>
      <c r="S4" s="16"/>
      <c r="T4" s="16"/>
      <c r="U4" s="16"/>
      <c r="V4" s="16"/>
      <c r="W4" s="8" t="s">
        <v>33</v>
      </c>
      <c r="X4" s="8"/>
      <c r="Y4" s="8"/>
      <c r="Z4" s="8"/>
      <c r="AA4" s="8"/>
      <c r="AB4" s="10"/>
      <c r="AC4" s="10"/>
      <c r="AD4" s="16" t="s">
        <v>46</v>
      </c>
      <c r="AE4" s="16"/>
      <c r="AF4" s="16"/>
      <c r="AG4" s="10" t="s">
        <v>2</v>
      </c>
      <c r="AH4" s="8" t="s">
        <v>52</v>
      </c>
      <c r="AI4" s="8"/>
      <c r="AJ4" s="16" t="s">
        <v>0</v>
      </c>
      <c r="AK4" s="16"/>
      <c r="AL4" s="16"/>
      <c r="AM4" s="16"/>
      <c r="AN4" s="16"/>
      <c r="AO4" s="16"/>
      <c r="AP4" s="16"/>
      <c r="AQ4" s="10"/>
      <c r="AR4" s="8" t="s">
        <v>11</v>
      </c>
      <c r="AS4" s="8"/>
    </row>
    <row r="5" spans="2:46" s="13" customFormat="1" x14ac:dyDescent="0.25">
      <c r="C5" s="34" t="s">
        <v>1</v>
      </c>
      <c r="D5" s="34" t="s">
        <v>17</v>
      </c>
      <c r="E5" s="34" t="s">
        <v>19</v>
      </c>
      <c r="F5" s="37" t="s">
        <v>298</v>
      </c>
      <c r="G5" s="37" t="s">
        <v>299</v>
      </c>
      <c r="H5" s="37" t="s">
        <v>300</v>
      </c>
      <c r="I5" s="34" t="s">
        <v>302</v>
      </c>
      <c r="J5" s="34" t="s">
        <v>95</v>
      </c>
      <c r="K5" s="14" t="s">
        <v>25</v>
      </c>
      <c r="L5" s="14" t="s">
        <v>26</v>
      </c>
      <c r="M5" s="14" t="s">
        <v>27</v>
      </c>
      <c r="N5" s="35" t="s">
        <v>303</v>
      </c>
      <c r="O5" s="37" t="s">
        <v>304</v>
      </c>
      <c r="P5" s="34" t="s">
        <v>306</v>
      </c>
      <c r="Q5" s="34" t="s">
        <v>307</v>
      </c>
      <c r="R5" s="35" t="s">
        <v>32</v>
      </c>
      <c r="S5" s="35" t="s">
        <v>37</v>
      </c>
      <c r="T5" s="35" t="s">
        <v>116</v>
      </c>
      <c r="U5" s="35" t="s">
        <v>99</v>
      </c>
      <c r="V5" s="35" t="s">
        <v>100</v>
      </c>
      <c r="W5" s="34" t="s">
        <v>32</v>
      </c>
      <c r="X5" s="34" t="s">
        <v>35</v>
      </c>
      <c r="Y5" s="34" t="s">
        <v>116</v>
      </c>
      <c r="Z5" s="34" t="s">
        <v>99</v>
      </c>
      <c r="AA5" s="34" t="s">
        <v>100</v>
      </c>
      <c r="AB5" s="14" t="s">
        <v>16</v>
      </c>
      <c r="AC5" s="38" t="s">
        <v>44</v>
      </c>
      <c r="AD5" s="37" t="s">
        <v>47</v>
      </c>
      <c r="AE5" s="37" t="s">
        <v>49</v>
      </c>
      <c r="AF5" s="37" t="s">
        <v>48</v>
      </c>
      <c r="AG5" s="32" t="s">
        <v>50</v>
      </c>
      <c r="AH5" s="34" t="s">
        <v>53</v>
      </c>
      <c r="AI5" s="34" t="s">
        <v>54</v>
      </c>
      <c r="AJ5" s="37" t="s">
        <v>56</v>
      </c>
      <c r="AK5" s="37" t="s">
        <v>57</v>
      </c>
      <c r="AL5" s="37" t="s">
        <v>85</v>
      </c>
      <c r="AM5" s="37" t="s">
        <v>58</v>
      </c>
      <c r="AN5" s="31" t="s">
        <v>60</v>
      </c>
      <c r="AO5" s="31" t="s">
        <v>62</v>
      </c>
      <c r="AP5" s="31" t="s">
        <v>63</v>
      </c>
      <c r="AQ5" s="14" t="s">
        <v>84</v>
      </c>
      <c r="AR5" s="36" t="s">
        <v>65</v>
      </c>
      <c r="AS5" s="36" t="s">
        <v>64</v>
      </c>
    </row>
    <row r="6" spans="2:46" s="13" customFormat="1" ht="15.75" thickBot="1" x14ac:dyDescent="0.3">
      <c r="C6" s="42">
        <f>COUNTA(C7:C31)</f>
        <v>4</v>
      </c>
      <c r="D6" s="42">
        <f t="shared" ref="D6:AS6" si="0">COUNTA(D7:D31)</f>
        <v>25</v>
      </c>
      <c r="E6" s="42">
        <f t="shared" si="0"/>
        <v>18</v>
      </c>
      <c r="F6" s="43">
        <f t="shared" si="0"/>
        <v>4</v>
      </c>
      <c r="G6" s="43">
        <f t="shared" si="0"/>
        <v>6</v>
      </c>
      <c r="H6" s="43">
        <f t="shared" si="0"/>
        <v>5</v>
      </c>
      <c r="I6" s="44">
        <f t="shared" si="0"/>
        <v>11</v>
      </c>
      <c r="J6" s="42">
        <f t="shared" si="0"/>
        <v>15</v>
      </c>
      <c r="K6" s="45">
        <f t="shared" si="0"/>
        <v>9</v>
      </c>
      <c r="L6" s="45">
        <f t="shared" si="0"/>
        <v>1</v>
      </c>
      <c r="M6" s="45">
        <f t="shared" si="0"/>
        <v>2</v>
      </c>
      <c r="N6" s="46">
        <f t="shared" si="0"/>
        <v>3</v>
      </c>
      <c r="O6" s="43">
        <f t="shared" si="0"/>
        <v>7</v>
      </c>
      <c r="P6" s="42">
        <f t="shared" si="0"/>
        <v>10</v>
      </c>
      <c r="Q6" s="42">
        <f t="shared" si="0"/>
        <v>7</v>
      </c>
      <c r="R6" s="46">
        <f t="shared" si="0"/>
        <v>3</v>
      </c>
      <c r="S6" s="46">
        <f t="shared" si="0"/>
        <v>16</v>
      </c>
      <c r="T6" s="46">
        <f t="shared" si="0"/>
        <v>5</v>
      </c>
      <c r="U6" s="46">
        <f t="shared" si="0"/>
        <v>2</v>
      </c>
      <c r="V6" s="46">
        <f t="shared" si="0"/>
        <v>2</v>
      </c>
      <c r="W6" s="42">
        <f t="shared" si="0"/>
        <v>3</v>
      </c>
      <c r="X6" s="42">
        <f t="shared" si="0"/>
        <v>15</v>
      </c>
      <c r="Y6" s="42">
        <f t="shared" si="0"/>
        <v>6</v>
      </c>
      <c r="Z6" s="42">
        <f t="shared" si="0"/>
        <v>2</v>
      </c>
      <c r="AA6" s="42">
        <f t="shared" si="0"/>
        <v>2</v>
      </c>
      <c r="AB6" s="45">
        <f t="shared" si="0"/>
        <v>4</v>
      </c>
      <c r="AC6" s="47">
        <f t="shared" si="0"/>
        <v>16</v>
      </c>
      <c r="AD6" s="43">
        <f t="shared" si="0"/>
        <v>17</v>
      </c>
      <c r="AE6" s="43">
        <f t="shared" si="0"/>
        <v>18</v>
      </c>
      <c r="AF6" s="43">
        <f t="shared" si="0"/>
        <v>15</v>
      </c>
      <c r="AG6" s="48">
        <f t="shared" si="0"/>
        <v>1</v>
      </c>
      <c r="AH6" s="42">
        <f t="shared" si="0"/>
        <v>2</v>
      </c>
      <c r="AI6" s="42">
        <f t="shared" si="0"/>
        <v>2</v>
      </c>
      <c r="AJ6" s="43">
        <f t="shared" si="0"/>
        <v>20</v>
      </c>
      <c r="AK6" s="43">
        <f t="shared" si="0"/>
        <v>21</v>
      </c>
      <c r="AL6" s="43">
        <f t="shared" si="0"/>
        <v>4</v>
      </c>
      <c r="AM6" s="43">
        <f t="shared" si="0"/>
        <v>2</v>
      </c>
      <c r="AN6" s="49">
        <f t="shared" si="0"/>
        <v>1</v>
      </c>
      <c r="AO6" s="49">
        <f t="shared" si="0"/>
        <v>1</v>
      </c>
      <c r="AP6" s="49">
        <f t="shared" si="0"/>
        <v>2</v>
      </c>
      <c r="AQ6" s="45">
        <f t="shared" si="0"/>
        <v>2</v>
      </c>
      <c r="AR6" s="44">
        <f t="shared" si="0"/>
        <v>23</v>
      </c>
      <c r="AS6" s="44">
        <f t="shared" si="0"/>
        <v>13</v>
      </c>
    </row>
    <row r="7" spans="2:46" s="13" customFormat="1" x14ac:dyDescent="0.25">
      <c r="C7" s="25" t="s">
        <v>7</v>
      </c>
      <c r="D7" s="25" t="s">
        <v>317</v>
      </c>
      <c r="E7" s="25" t="s">
        <v>68</v>
      </c>
      <c r="F7" s="27" t="s">
        <v>43</v>
      </c>
      <c r="G7" s="27" t="s">
        <v>69</v>
      </c>
      <c r="H7" s="27" t="s">
        <v>76</v>
      </c>
      <c r="I7" s="27" t="s">
        <v>130</v>
      </c>
      <c r="J7" s="25" t="s">
        <v>72</v>
      </c>
      <c r="K7" s="25" t="s">
        <v>15</v>
      </c>
      <c r="L7" s="25" t="s">
        <v>10</v>
      </c>
      <c r="M7" s="25" t="s">
        <v>113</v>
      </c>
      <c r="N7" s="25" t="s">
        <v>155</v>
      </c>
      <c r="O7" s="27" t="s">
        <v>70</v>
      </c>
      <c r="P7" s="25" t="s">
        <v>71</v>
      </c>
      <c r="Q7" s="25" t="s">
        <v>290</v>
      </c>
      <c r="R7" s="25" t="s">
        <v>73</v>
      </c>
      <c r="S7" s="25" t="s">
        <v>74</v>
      </c>
      <c r="T7" s="25" t="s">
        <v>31</v>
      </c>
      <c r="U7" s="25" t="s">
        <v>41</v>
      </c>
      <c r="V7" s="25" t="s">
        <v>41</v>
      </c>
      <c r="W7" s="25" t="s">
        <v>42</v>
      </c>
      <c r="X7" s="25" t="s">
        <v>75</v>
      </c>
      <c r="Y7" s="25" t="s">
        <v>31</v>
      </c>
      <c r="Z7" s="25" t="s">
        <v>41</v>
      </c>
      <c r="AA7" s="25" t="s">
        <v>41</v>
      </c>
      <c r="AB7" s="25" t="s">
        <v>41</v>
      </c>
      <c r="AC7" s="27" t="s">
        <v>77</v>
      </c>
      <c r="AD7" s="27" t="s">
        <v>78</v>
      </c>
      <c r="AE7" s="27" t="s">
        <v>79</v>
      </c>
      <c r="AF7" s="27" t="s">
        <v>80</v>
      </c>
      <c r="AG7" s="39" t="s">
        <v>51</v>
      </c>
      <c r="AH7" s="25" t="s">
        <v>55</v>
      </c>
      <c r="AI7" s="25" t="s">
        <v>55</v>
      </c>
      <c r="AJ7" s="27">
        <v>1099</v>
      </c>
      <c r="AK7" s="26">
        <v>599</v>
      </c>
      <c r="AL7" s="27" t="s">
        <v>41</v>
      </c>
      <c r="AM7" s="27" t="s">
        <v>59</v>
      </c>
      <c r="AN7" s="39" t="s">
        <v>61</v>
      </c>
      <c r="AO7" s="39" t="s">
        <v>41</v>
      </c>
      <c r="AP7" s="39" t="s">
        <v>4</v>
      </c>
      <c r="AQ7" s="25" t="s">
        <v>4</v>
      </c>
      <c r="AR7" s="27">
        <v>76</v>
      </c>
      <c r="AS7" s="27">
        <v>4.0999999999999996</v>
      </c>
    </row>
    <row r="8" spans="2:46" s="13" customFormat="1" x14ac:dyDescent="0.25">
      <c r="C8" s="25" t="s">
        <v>88</v>
      </c>
      <c r="D8" s="25" t="s">
        <v>18</v>
      </c>
      <c r="E8" s="25" t="s">
        <v>20</v>
      </c>
      <c r="F8" s="27" t="s">
        <v>22</v>
      </c>
      <c r="G8" s="27" t="s">
        <v>23</v>
      </c>
      <c r="H8" s="27" t="s">
        <v>43</v>
      </c>
      <c r="I8" s="27" t="s">
        <v>141</v>
      </c>
      <c r="J8" s="25" t="s">
        <v>31</v>
      </c>
      <c r="K8" s="25" t="s">
        <v>93</v>
      </c>
      <c r="L8" s="25"/>
      <c r="M8" s="25" t="s">
        <v>294</v>
      </c>
      <c r="N8" s="25" t="s">
        <v>29</v>
      </c>
      <c r="O8" s="27" t="s">
        <v>30</v>
      </c>
      <c r="P8" s="25" t="s">
        <v>276</v>
      </c>
      <c r="Q8" s="25" t="s">
        <v>97</v>
      </c>
      <c r="R8" s="25" t="s">
        <v>38</v>
      </c>
      <c r="S8" s="25" t="s">
        <v>105</v>
      </c>
      <c r="T8" s="25" t="s">
        <v>40</v>
      </c>
      <c r="U8" s="25" t="s">
        <v>4</v>
      </c>
      <c r="V8" s="25" t="s">
        <v>4</v>
      </c>
      <c r="W8" s="25" t="s">
        <v>4</v>
      </c>
      <c r="X8" s="25" t="s">
        <v>39</v>
      </c>
      <c r="Y8" s="25" t="s">
        <v>40</v>
      </c>
      <c r="Z8" s="25" t="s">
        <v>4</v>
      </c>
      <c r="AA8" s="25" t="s">
        <v>4</v>
      </c>
      <c r="AB8" s="25" t="s">
        <v>120</v>
      </c>
      <c r="AC8" s="27" t="s">
        <v>45</v>
      </c>
      <c r="AD8" s="27" t="s">
        <v>83</v>
      </c>
      <c r="AE8" s="27" t="s">
        <v>82</v>
      </c>
      <c r="AF8" s="27" t="s">
        <v>81</v>
      </c>
      <c r="AG8" s="25"/>
      <c r="AH8" s="25" t="s">
        <v>272</v>
      </c>
      <c r="AI8" s="25" t="s">
        <v>272</v>
      </c>
      <c r="AJ8" s="27">
        <v>749</v>
      </c>
      <c r="AK8" s="26">
        <v>449.1</v>
      </c>
      <c r="AL8" s="28">
        <v>0.1</v>
      </c>
      <c r="AM8" s="27" t="s">
        <v>271</v>
      </c>
      <c r="AN8" s="39"/>
      <c r="AO8" s="39"/>
      <c r="AP8" s="39" t="s">
        <v>41</v>
      </c>
      <c r="AQ8" s="25" t="s">
        <v>3</v>
      </c>
      <c r="AR8" s="27">
        <v>34</v>
      </c>
      <c r="AS8" s="27">
        <v>4.7</v>
      </c>
    </row>
    <row r="9" spans="2:46" s="13" customFormat="1" x14ac:dyDescent="0.25">
      <c r="C9" s="25" t="s">
        <v>107</v>
      </c>
      <c r="D9" s="25" t="s">
        <v>89</v>
      </c>
      <c r="E9" s="25" t="s">
        <v>90</v>
      </c>
      <c r="F9" s="27" t="s">
        <v>91</v>
      </c>
      <c r="G9" s="27" t="s">
        <v>41</v>
      </c>
      <c r="H9" s="27" t="s">
        <v>104</v>
      </c>
      <c r="I9" s="27" t="s">
        <v>92</v>
      </c>
      <c r="J9" s="25" t="s">
        <v>115</v>
      </c>
      <c r="K9" s="25" t="s">
        <v>112</v>
      </c>
      <c r="L9" s="25"/>
      <c r="M9" s="25"/>
      <c r="N9" s="25" t="s">
        <v>94</v>
      </c>
      <c r="O9" s="27" t="s">
        <v>41</v>
      </c>
      <c r="P9" s="25" t="s">
        <v>96</v>
      </c>
      <c r="Q9" s="25" t="s">
        <v>276</v>
      </c>
      <c r="R9" s="25" t="s">
        <v>73</v>
      </c>
      <c r="S9" s="25" t="s">
        <v>98</v>
      </c>
      <c r="T9" s="25" t="s">
        <v>117</v>
      </c>
      <c r="U9" s="25"/>
      <c r="V9" s="25"/>
      <c r="W9" s="25" t="s">
        <v>73</v>
      </c>
      <c r="X9" s="25" t="s">
        <v>74</v>
      </c>
      <c r="Y9" s="25" t="s">
        <v>117</v>
      </c>
      <c r="Z9" s="25"/>
      <c r="AA9" s="25"/>
      <c r="AB9" s="25" t="s">
        <v>119</v>
      </c>
      <c r="AC9" s="27" t="s">
        <v>124</v>
      </c>
      <c r="AD9" s="27" t="s">
        <v>101</v>
      </c>
      <c r="AE9" s="27" t="s">
        <v>103</v>
      </c>
      <c r="AF9" s="27" t="s">
        <v>102</v>
      </c>
      <c r="AG9" s="25"/>
      <c r="AH9" s="25"/>
      <c r="AI9" s="25"/>
      <c r="AJ9" s="27">
        <v>3999</v>
      </c>
      <c r="AK9" s="26">
        <v>3099</v>
      </c>
      <c r="AL9" s="27" t="s">
        <v>41</v>
      </c>
      <c r="AM9" s="27"/>
      <c r="AN9" s="25"/>
      <c r="AO9" s="25"/>
      <c r="AP9" s="25"/>
      <c r="AQ9" s="25"/>
      <c r="AR9" s="27">
        <v>39</v>
      </c>
      <c r="AS9" s="27">
        <v>4.8</v>
      </c>
    </row>
    <row r="10" spans="2:46" s="13" customFormat="1" x14ac:dyDescent="0.25">
      <c r="C10" s="25" t="s">
        <v>126</v>
      </c>
      <c r="D10" s="25" t="s">
        <v>108</v>
      </c>
      <c r="E10" s="25" t="s">
        <v>109</v>
      </c>
      <c r="F10" s="27" t="s">
        <v>213</v>
      </c>
      <c r="G10" s="27" t="s">
        <v>110</v>
      </c>
      <c r="H10" s="27" t="s">
        <v>118</v>
      </c>
      <c r="I10" s="27" t="s">
        <v>111</v>
      </c>
      <c r="J10" s="25" t="s">
        <v>131</v>
      </c>
      <c r="K10" s="25" t="s">
        <v>153</v>
      </c>
      <c r="L10" s="25"/>
      <c r="M10" s="25"/>
      <c r="N10" s="25"/>
      <c r="O10" s="27" t="s">
        <v>114</v>
      </c>
      <c r="P10" s="25" t="s">
        <v>291</v>
      </c>
      <c r="Q10" s="25" t="s">
        <v>179</v>
      </c>
      <c r="R10" s="25"/>
      <c r="S10" s="25" t="s">
        <v>132</v>
      </c>
      <c r="T10" s="25" t="s">
        <v>158</v>
      </c>
      <c r="U10" s="25"/>
      <c r="V10" s="25"/>
      <c r="W10" s="25"/>
      <c r="X10" s="25" t="s">
        <v>159</v>
      </c>
      <c r="Y10" s="25" t="s">
        <v>158</v>
      </c>
      <c r="Z10" s="25"/>
      <c r="AA10" s="25"/>
      <c r="AB10" s="25" t="s">
        <v>41</v>
      </c>
      <c r="AC10" s="27" t="s">
        <v>133</v>
      </c>
      <c r="AD10" s="27" t="s">
        <v>121</v>
      </c>
      <c r="AE10" s="27" t="s">
        <v>122</v>
      </c>
      <c r="AF10" s="27" t="s">
        <v>123</v>
      </c>
      <c r="AG10" s="25"/>
      <c r="AH10" s="25"/>
      <c r="AI10" s="25"/>
      <c r="AJ10" s="27">
        <v>994</v>
      </c>
      <c r="AK10" s="26">
        <v>566.1</v>
      </c>
      <c r="AL10" s="28">
        <v>0.12</v>
      </c>
      <c r="AM10" s="27"/>
      <c r="AN10" s="25"/>
      <c r="AO10" s="25"/>
      <c r="AP10" s="25"/>
      <c r="AQ10" s="25"/>
      <c r="AR10" s="27">
        <v>24</v>
      </c>
      <c r="AS10" s="27">
        <v>3.6</v>
      </c>
    </row>
    <row r="11" spans="2:46" s="13" customFormat="1" x14ac:dyDescent="0.25">
      <c r="C11" s="25"/>
      <c r="D11" s="25" t="s">
        <v>127</v>
      </c>
      <c r="E11" s="25" t="s">
        <v>128</v>
      </c>
      <c r="F11" s="27"/>
      <c r="G11" s="27" t="s">
        <v>151</v>
      </c>
      <c r="H11" s="27" t="s">
        <v>178</v>
      </c>
      <c r="I11" s="27" t="s">
        <v>129</v>
      </c>
      <c r="J11" s="25" t="s">
        <v>142</v>
      </c>
      <c r="K11" s="25" t="s">
        <v>168</v>
      </c>
      <c r="L11" s="25"/>
      <c r="M11" s="25"/>
      <c r="N11" s="25"/>
      <c r="O11" s="27" t="s">
        <v>156</v>
      </c>
      <c r="P11" s="25" t="s">
        <v>179</v>
      </c>
      <c r="Q11" s="25" t="s">
        <v>232</v>
      </c>
      <c r="R11" s="25"/>
      <c r="S11" s="25" t="s">
        <v>143</v>
      </c>
      <c r="T11" s="25" t="s">
        <v>219</v>
      </c>
      <c r="U11" s="25"/>
      <c r="V11" s="25"/>
      <c r="W11" s="25"/>
      <c r="X11" s="25" t="s">
        <v>41</v>
      </c>
      <c r="Y11" s="25" t="s">
        <v>41</v>
      </c>
      <c r="Z11" s="25"/>
      <c r="AA11" s="25"/>
      <c r="AB11" s="25"/>
      <c r="AC11" s="27" t="s">
        <v>144</v>
      </c>
      <c r="AD11" s="27" t="s">
        <v>134</v>
      </c>
      <c r="AE11" s="27" t="s">
        <v>135</v>
      </c>
      <c r="AF11" s="27" t="s">
        <v>136</v>
      </c>
      <c r="AG11" s="25"/>
      <c r="AH11" s="25"/>
      <c r="AI11" s="25"/>
      <c r="AJ11" s="27">
        <v>899</v>
      </c>
      <c r="AK11" s="26">
        <v>749</v>
      </c>
      <c r="AL11" s="27"/>
      <c r="AM11" s="27"/>
      <c r="AN11" s="25"/>
      <c r="AO11" s="25"/>
      <c r="AP11" s="25"/>
      <c r="AQ11" s="25"/>
      <c r="AR11" s="27">
        <v>28</v>
      </c>
      <c r="AS11" s="27">
        <v>4.3</v>
      </c>
    </row>
    <row r="12" spans="2:46" s="13" customFormat="1" x14ac:dyDescent="0.25">
      <c r="C12" s="25"/>
      <c r="D12" s="25" t="s">
        <v>139</v>
      </c>
      <c r="E12" s="25" t="s">
        <v>140</v>
      </c>
      <c r="F12" s="27"/>
      <c r="G12" s="27" t="s">
        <v>214</v>
      </c>
      <c r="H12" s="27"/>
      <c r="I12" s="27" t="s">
        <v>152</v>
      </c>
      <c r="J12" s="25" t="s">
        <v>154</v>
      </c>
      <c r="K12" s="25" t="s">
        <v>186</v>
      </c>
      <c r="L12" s="25"/>
      <c r="M12" s="25"/>
      <c r="N12" s="25"/>
      <c r="O12" s="27" t="s">
        <v>216</v>
      </c>
      <c r="P12" s="25" t="s">
        <v>232</v>
      </c>
      <c r="Q12" s="25" t="s">
        <v>291</v>
      </c>
      <c r="R12" s="25"/>
      <c r="S12" s="25" t="s">
        <v>157</v>
      </c>
      <c r="T12" s="25"/>
      <c r="U12" s="25"/>
      <c r="V12" s="25"/>
      <c r="W12" s="25"/>
      <c r="X12" s="25" t="s">
        <v>218</v>
      </c>
      <c r="Y12" s="25" t="s">
        <v>219</v>
      </c>
      <c r="Z12" s="25"/>
      <c r="AA12" s="25"/>
      <c r="AB12" s="25"/>
      <c r="AC12" s="27" t="s">
        <v>160</v>
      </c>
      <c r="AD12" s="27" t="s">
        <v>145</v>
      </c>
      <c r="AE12" s="27" t="s">
        <v>146</v>
      </c>
      <c r="AF12" s="27" t="s">
        <v>147</v>
      </c>
      <c r="AG12" s="25"/>
      <c r="AH12" s="25"/>
      <c r="AI12" s="25"/>
      <c r="AJ12" s="27">
        <v>799</v>
      </c>
      <c r="AK12" s="26">
        <v>485.1</v>
      </c>
      <c r="AL12" s="27"/>
      <c r="AM12" s="27"/>
      <c r="AN12" s="25"/>
      <c r="AO12" s="25"/>
      <c r="AP12" s="25"/>
      <c r="AQ12" s="25"/>
      <c r="AR12" s="27">
        <v>29</v>
      </c>
      <c r="AS12" s="27">
        <v>4.4000000000000004</v>
      </c>
    </row>
    <row r="13" spans="2:46" s="13" customFormat="1" x14ac:dyDescent="0.25">
      <c r="C13" s="25"/>
      <c r="D13" s="25" t="s">
        <v>149</v>
      </c>
      <c r="E13" s="25" t="s">
        <v>150</v>
      </c>
      <c r="F13" s="27"/>
      <c r="G13" s="27"/>
      <c r="H13" s="27"/>
      <c r="I13" s="27" t="s">
        <v>167</v>
      </c>
      <c r="J13" s="25" t="s">
        <v>185</v>
      </c>
      <c r="K13" s="25" t="s">
        <v>189</v>
      </c>
      <c r="L13" s="25"/>
      <c r="M13" s="25"/>
      <c r="N13" s="25"/>
      <c r="O13" s="27" t="s">
        <v>228</v>
      </c>
      <c r="P13" s="25" t="s">
        <v>233</v>
      </c>
      <c r="Q13" s="25" t="s">
        <v>292</v>
      </c>
      <c r="R13" s="25"/>
      <c r="S13" s="25" t="s">
        <v>169</v>
      </c>
      <c r="T13" s="25"/>
      <c r="U13" s="25"/>
      <c r="V13" s="25"/>
      <c r="W13" s="25"/>
      <c r="X13" s="25" t="s">
        <v>157</v>
      </c>
      <c r="Y13" s="25"/>
      <c r="Z13" s="25"/>
      <c r="AA13" s="25"/>
      <c r="AB13" s="25"/>
      <c r="AC13" s="27" t="s">
        <v>170</v>
      </c>
      <c r="AD13" s="27" t="s">
        <v>161</v>
      </c>
      <c r="AE13" s="27" t="s">
        <v>162</v>
      </c>
      <c r="AF13" s="27" t="s">
        <v>163</v>
      </c>
      <c r="AG13" s="25"/>
      <c r="AH13" s="25"/>
      <c r="AI13" s="25"/>
      <c r="AJ13" s="27">
        <v>1599</v>
      </c>
      <c r="AK13" s="26">
        <v>989.1</v>
      </c>
      <c r="AL13" s="27"/>
      <c r="AM13" s="27"/>
      <c r="AN13" s="25"/>
      <c r="AO13" s="25"/>
      <c r="AP13" s="25"/>
      <c r="AQ13" s="25"/>
      <c r="AR13" s="27">
        <v>56</v>
      </c>
      <c r="AS13" s="27">
        <v>4.5999999999999996</v>
      </c>
    </row>
    <row r="14" spans="2:46" s="13" customFormat="1" x14ac:dyDescent="0.25">
      <c r="C14" s="25"/>
      <c r="D14" s="25" t="s">
        <v>165</v>
      </c>
      <c r="E14" s="25" t="s">
        <v>166</v>
      </c>
      <c r="F14" s="27"/>
      <c r="G14" s="27"/>
      <c r="H14" s="27"/>
      <c r="I14" s="27" t="s">
        <v>177</v>
      </c>
      <c r="J14" s="25" t="s">
        <v>142</v>
      </c>
      <c r="K14" s="25" t="s">
        <v>199</v>
      </c>
      <c r="L14" s="25"/>
      <c r="M14" s="25"/>
      <c r="N14" s="25"/>
      <c r="O14" s="27"/>
      <c r="P14" s="25" t="s">
        <v>238</v>
      </c>
      <c r="Q14" s="25"/>
      <c r="R14" s="25"/>
      <c r="S14" s="25" t="s">
        <v>41</v>
      </c>
      <c r="T14" s="25"/>
      <c r="U14" s="25"/>
      <c r="V14" s="25"/>
      <c r="W14" s="25"/>
      <c r="X14" s="25" t="s">
        <v>72</v>
      </c>
      <c r="Y14" s="25"/>
      <c r="Z14" s="25"/>
      <c r="AA14" s="25"/>
      <c r="AB14" s="25"/>
      <c r="AC14" s="27" t="s">
        <v>180</v>
      </c>
      <c r="AD14" s="27" t="s">
        <v>171</v>
      </c>
      <c r="AE14" s="27" t="s">
        <v>172</v>
      </c>
      <c r="AF14" s="27" t="s">
        <v>183</v>
      </c>
      <c r="AG14" s="25"/>
      <c r="AH14" s="25"/>
      <c r="AI14" s="25"/>
      <c r="AJ14" s="27">
        <v>999</v>
      </c>
      <c r="AK14" s="26">
        <v>699</v>
      </c>
      <c r="AL14" s="27"/>
      <c r="AM14" s="27"/>
      <c r="AN14" s="25"/>
      <c r="AO14" s="25"/>
      <c r="AP14" s="25"/>
      <c r="AQ14" s="25"/>
      <c r="AR14" s="27">
        <v>69</v>
      </c>
      <c r="AS14" s="27">
        <v>4.2</v>
      </c>
    </row>
    <row r="15" spans="2:46" s="13" customFormat="1" x14ac:dyDescent="0.25">
      <c r="C15" s="25"/>
      <c r="D15" s="25" t="s">
        <v>175</v>
      </c>
      <c r="E15" s="25" t="s">
        <v>176</v>
      </c>
      <c r="F15" s="27"/>
      <c r="G15" s="27"/>
      <c r="H15" s="27"/>
      <c r="I15" s="27" t="s">
        <v>193</v>
      </c>
      <c r="J15" s="25" t="s">
        <v>203</v>
      </c>
      <c r="K15" s="25" t="s">
        <v>252</v>
      </c>
      <c r="L15" s="25"/>
      <c r="M15" s="25"/>
      <c r="N15" s="25"/>
      <c r="O15" s="27"/>
      <c r="P15" s="25" t="s">
        <v>245</v>
      </c>
      <c r="Q15" s="25"/>
      <c r="R15" s="25"/>
      <c r="S15" s="25" t="s">
        <v>218</v>
      </c>
      <c r="T15" s="25"/>
      <c r="U15" s="25"/>
      <c r="V15" s="25"/>
      <c r="W15" s="25"/>
      <c r="X15" s="25" t="s">
        <v>143</v>
      </c>
      <c r="Y15" s="25"/>
      <c r="Z15" s="25"/>
      <c r="AA15" s="25"/>
      <c r="AB15" s="25"/>
      <c r="AC15" s="27" t="s">
        <v>195</v>
      </c>
      <c r="AD15" s="27" t="s">
        <v>181</v>
      </c>
      <c r="AE15" s="27" t="s">
        <v>182</v>
      </c>
      <c r="AF15" s="27" t="s">
        <v>187</v>
      </c>
      <c r="AG15" s="25"/>
      <c r="AH15" s="25"/>
      <c r="AI15" s="25"/>
      <c r="AJ15" s="27">
        <v>1699</v>
      </c>
      <c r="AK15" s="26">
        <v>1079.0999999999999</v>
      </c>
      <c r="AL15" s="27"/>
      <c r="AM15" s="27"/>
      <c r="AN15" s="25"/>
      <c r="AO15" s="25"/>
      <c r="AP15" s="25"/>
      <c r="AQ15" s="25"/>
      <c r="AR15" s="27">
        <v>86</v>
      </c>
      <c r="AS15" s="27">
        <v>4.5</v>
      </c>
    </row>
    <row r="16" spans="2:46" s="13" customFormat="1" x14ac:dyDescent="0.25">
      <c r="C16" s="25"/>
      <c r="D16" s="25" t="s">
        <v>191</v>
      </c>
      <c r="E16" s="25" t="s">
        <v>192</v>
      </c>
      <c r="F16" s="27"/>
      <c r="G16" s="27"/>
      <c r="H16" s="27"/>
      <c r="I16" s="27" t="s">
        <v>215</v>
      </c>
      <c r="J16" s="25" t="s">
        <v>217</v>
      </c>
      <c r="K16" s="25"/>
      <c r="L16" s="25"/>
      <c r="M16" s="25"/>
      <c r="N16" s="25"/>
      <c r="O16" s="27"/>
      <c r="P16" s="25" t="s">
        <v>268</v>
      </c>
      <c r="Q16" s="25"/>
      <c r="R16" s="25"/>
      <c r="S16" s="25" t="s">
        <v>72</v>
      </c>
      <c r="T16" s="25"/>
      <c r="U16" s="25"/>
      <c r="V16" s="25"/>
      <c r="W16" s="25"/>
      <c r="X16" s="25" t="s">
        <v>261</v>
      </c>
      <c r="Y16" s="25"/>
      <c r="Z16" s="25"/>
      <c r="AA16" s="25"/>
      <c r="AB16" s="25"/>
      <c r="AC16" s="27" t="s">
        <v>204</v>
      </c>
      <c r="AD16" s="27" t="s">
        <v>196</v>
      </c>
      <c r="AE16" s="27" t="s">
        <v>197</v>
      </c>
      <c r="AF16" s="27" t="s">
        <v>231</v>
      </c>
      <c r="AG16" s="25"/>
      <c r="AH16" s="25"/>
      <c r="AI16" s="25"/>
      <c r="AJ16" s="27">
        <v>1694</v>
      </c>
      <c r="AK16" s="26">
        <v>799</v>
      </c>
      <c r="AL16" s="27"/>
      <c r="AM16" s="27"/>
      <c r="AN16" s="25"/>
      <c r="AO16" s="25"/>
      <c r="AP16" s="25"/>
      <c r="AQ16" s="25"/>
      <c r="AR16" s="27">
        <v>17</v>
      </c>
      <c r="AS16" s="27">
        <v>3.7</v>
      </c>
    </row>
    <row r="17" spans="3:45" s="13" customFormat="1" x14ac:dyDescent="0.25">
      <c r="C17" s="25"/>
      <c r="D17" s="25" t="s">
        <v>201</v>
      </c>
      <c r="E17" s="25" t="s">
        <v>202</v>
      </c>
      <c r="F17" s="27"/>
      <c r="G17" s="27"/>
      <c r="H17" s="27"/>
      <c r="I17" s="27" t="s">
        <v>226</v>
      </c>
      <c r="J17" s="25" t="s">
        <v>227</v>
      </c>
      <c r="K17" s="25"/>
      <c r="L17" s="25"/>
      <c r="M17" s="25"/>
      <c r="N17" s="25"/>
      <c r="O17" s="27"/>
      <c r="P17" s="25"/>
      <c r="Q17" s="25"/>
      <c r="R17" s="25"/>
      <c r="S17" s="25" t="s">
        <v>253</v>
      </c>
      <c r="T17" s="25"/>
      <c r="U17" s="25"/>
      <c r="V17" s="25"/>
      <c r="W17" s="25"/>
      <c r="X17" s="25" t="s">
        <v>270</v>
      </c>
      <c r="Y17" s="25"/>
      <c r="Z17" s="25"/>
      <c r="AA17" s="25"/>
      <c r="AB17" s="25"/>
      <c r="AC17" s="27" t="s">
        <v>220</v>
      </c>
      <c r="AD17" s="27" t="s">
        <v>205</v>
      </c>
      <c r="AE17" s="27" t="s">
        <v>206</v>
      </c>
      <c r="AF17" s="27" t="s">
        <v>249</v>
      </c>
      <c r="AG17" s="25"/>
      <c r="AH17" s="25"/>
      <c r="AI17" s="25"/>
      <c r="AJ17" s="27">
        <v>1299</v>
      </c>
      <c r="AK17" s="26">
        <v>809.1</v>
      </c>
      <c r="AL17" s="27"/>
      <c r="AM17" s="27"/>
      <c r="AN17" s="25"/>
      <c r="AO17" s="25"/>
      <c r="AP17" s="25"/>
      <c r="AQ17" s="25"/>
      <c r="AR17" s="27">
        <v>22</v>
      </c>
      <c r="AS17" s="27" t="s">
        <v>41</v>
      </c>
    </row>
    <row r="18" spans="3:45" s="13" customFormat="1" x14ac:dyDescent="0.25">
      <c r="C18" s="25"/>
      <c r="D18" s="25" t="s">
        <v>208</v>
      </c>
      <c r="E18" s="25" t="s">
        <v>209</v>
      </c>
      <c r="F18" s="27"/>
      <c r="G18" s="27"/>
      <c r="H18" s="27"/>
      <c r="I18" s="27"/>
      <c r="J18" s="25" t="s">
        <v>244</v>
      </c>
      <c r="K18" s="25"/>
      <c r="L18" s="25"/>
      <c r="M18" s="25"/>
      <c r="N18" s="25"/>
      <c r="O18" s="27"/>
      <c r="P18" s="25"/>
      <c r="Q18" s="25"/>
      <c r="R18" s="25"/>
      <c r="S18" s="25" t="s">
        <v>261</v>
      </c>
      <c r="T18" s="25"/>
      <c r="U18" s="25"/>
      <c r="V18" s="25"/>
      <c r="W18" s="25"/>
      <c r="X18" s="25" t="s">
        <v>277</v>
      </c>
      <c r="Y18" s="25"/>
      <c r="Z18" s="25"/>
      <c r="AA18" s="25"/>
      <c r="AB18" s="25"/>
      <c r="AC18" s="27" t="s">
        <v>229</v>
      </c>
      <c r="AD18" s="27" t="s">
        <v>221</v>
      </c>
      <c r="AE18" s="27" t="s">
        <v>222</v>
      </c>
      <c r="AF18" s="27" t="s">
        <v>255</v>
      </c>
      <c r="AG18" s="25"/>
      <c r="AH18" s="25"/>
      <c r="AI18" s="25"/>
      <c r="AJ18" s="27">
        <v>2499</v>
      </c>
      <c r="AK18" s="26">
        <v>665.1</v>
      </c>
      <c r="AL18" s="27"/>
      <c r="AM18" s="27"/>
      <c r="AN18" s="25"/>
      <c r="AO18" s="25"/>
      <c r="AP18" s="25"/>
      <c r="AQ18" s="25"/>
      <c r="AR18" s="27">
        <v>10</v>
      </c>
      <c r="AS18" s="27">
        <v>3</v>
      </c>
    </row>
    <row r="19" spans="3:45" s="13" customFormat="1" x14ac:dyDescent="0.25">
      <c r="C19" s="25"/>
      <c r="D19" s="25" t="s">
        <v>211</v>
      </c>
      <c r="E19" s="25" t="s">
        <v>212</v>
      </c>
      <c r="F19" s="27"/>
      <c r="G19" s="27"/>
      <c r="H19" s="27"/>
      <c r="I19" s="27"/>
      <c r="J19" s="25" t="s">
        <v>281</v>
      </c>
      <c r="K19" s="25"/>
      <c r="L19" s="25"/>
      <c r="M19" s="25"/>
      <c r="N19" s="25"/>
      <c r="O19" s="27"/>
      <c r="P19" s="25"/>
      <c r="Q19" s="25"/>
      <c r="R19" s="25"/>
      <c r="S19" s="25" t="s">
        <v>270</v>
      </c>
      <c r="T19" s="25"/>
      <c r="U19" s="25"/>
      <c r="V19" s="25"/>
      <c r="W19" s="25"/>
      <c r="X19" s="25" t="s">
        <v>282</v>
      </c>
      <c r="Y19" s="25"/>
      <c r="Z19" s="25"/>
      <c r="AA19" s="25"/>
      <c r="AB19" s="25"/>
      <c r="AC19" s="27" t="s">
        <v>239</v>
      </c>
      <c r="AD19" s="27" t="s">
        <v>247</v>
      </c>
      <c r="AE19" s="27" t="s">
        <v>230</v>
      </c>
      <c r="AF19" s="27" t="s">
        <v>263</v>
      </c>
      <c r="AG19" s="25"/>
      <c r="AH19" s="25"/>
      <c r="AI19" s="25"/>
      <c r="AJ19" s="27">
        <v>1799</v>
      </c>
      <c r="AK19" s="26">
        <v>1799.1</v>
      </c>
      <c r="AL19" s="27"/>
      <c r="AM19" s="27"/>
      <c r="AN19" s="25"/>
      <c r="AO19" s="25"/>
      <c r="AP19" s="25"/>
      <c r="AQ19" s="25"/>
      <c r="AR19" s="27">
        <v>25</v>
      </c>
      <c r="AS19" s="27">
        <v>5</v>
      </c>
    </row>
    <row r="20" spans="3:45" s="13" customFormat="1" x14ac:dyDescent="0.25">
      <c r="C20" s="25"/>
      <c r="D20" s="25" t="s">
        <v>224</v>
      </c>
      <c r="E20" s="25" t="s">
        <v>225</v>
      </c>
      <c r="F20" s="27"/>
      <c r="G20" s="27"/>
      <c r="H20" s="27"/>
      <c r="I20" s="27"/>
      <c r="J20" s="25" t="s">
        <v>289</v>
      </c>
      <c r="K20" s="25"/>
      <c r="L20" s="25"/>
      <c r="M20" s="25"/>
      <c r="N20" s="25"/>
      <c r="O20" s="27"/>
      <c r="P20" s="25"/>
      <c r="Q20" s="25"/>
      <c r="R20" s="25"/>
      <c r="S20" s="25" t="s">
        <v>277</v>
      </c>
      <c r="T20" s="25"/>
      <c r="U20" s="25"/>
      <c r="V20" s="25"/>
      <c r="W20" s="25"/>
      <c r="X20" s="25" t="s">
        <v>289</v>
      </c>
      <c r="Y20" s="25"/>
      <c r="Z20" s="25"/>
      <c r="AA20" s="25"/>
      <c r="AB20" s="25"/>
      <c r="AC20" s="27" t="s">
        <v>246</v>
      </c>
      <c r="AD20" s="27" t="s">
        <v>254</v>
      </c>
      <c r="AE20" s="27" t="s">
        <v>240</v>
      </c>
      <c r="AF20" s="27" t="s">
        <v>41</v>
      </c>
      <c r="AG20" s="25"/>
      <c r="AH20" s="25"/>
      <c r="AI20" s="25"/>
      <c r="AJ20" s="27">
        <v>1899</v>
      </c>
      <c r="AK20" s="26">
        <v>1499</v>
      </c>
      <c r="AL20" s="27"/>
      <c r="AM20" s="27"/>
      <c r="AN20" s="25"/>
      <c r="AO20" s="25"/>
      <c r="AP20" s="25"/>
      <c r="AQ20" s="25"/>
      <c r="AR20" s="27">
        <v>12</v>
      </c>
      <c r="AS20" s="27"/>
    </row>
    <row r="21" spans="3:45" s="13" customFormat="1" x14ac:dyDescent="0.25">
      <c r="C21" s="25"/>
      <c r="D21" s="25" t="s">
        <v>236</v>
      </c>
      <c r="E21" s="25" t="s">
        <v>237</v>
      </c>
      <c r="F21" s="27"/>
      <c r="G21" s="27"/>
      <c r="H21" s="27"/>
      <c r="I21" s="27"/>
      <c r="J21" s="40" t="s">
        <v>296</v>
      </c>
      <c r="K21" s="25"/>
      <c r="L21" s="25"/>
      <c r="M21" s="25"/>
      <c r="N21" s="25"/>
      <c r="O21" s="27"/>
      <c r="P21" s="25"/>
      <c r="Q21" s="25"/>
      <c r="R21" s="25"/>
      <c r="S21" s="25" t="s">
        <v>282</v>
      </c>
      <c r="T21" s="25"/>
      <c r="U21" s="25"/>
      <c r="V21" s="25"/>
      <c r="W21" s="25"/>
      <c r="X21" s="40" t="s">
        <v>98</v>
      </c>
      <c r="Y21" s="25"/>
      <c r="Z21" s="25"/>
      <c r="AA21" s="25"/>
      <c r="AB21" s="25"/>
      <c r="AC21" s="27" t="s">
        <v>41</v>
      </c>
      <c r="AD21" s="27" t="s">
        <v>269</v>
      </c>
      <c r="AE21" s="27" t="s">
        <v>248</v>
      </c>
      <c r="AF21" s="27" t="s">
        <v>286</v>
      </c>
      <c r="AG21" s="25"/>
      <c r="AH21" s="25"/>
      <c r="AI21" s="25"/>
      <c r="AJ21" s="27">
        <v>1199</v>
      </c>
      <c r="AK21" s="26">
        <v>1399</v>
      </c>
      <c r="AL21" s="27"/>
      <c r="AM21" s="27"/>
      <c r="AN21" s="25"/>
      <c r="AO21" s="25"/>
      <c r="AP21" s="25"/>
      <c r="AQ21" s="25"/>
      <c r="AR21" s="27">
        <v>7</v>
      </c>
      <c r="AS21" s="27"/>
    </row>
    <row r="22" spans="3:45" s="13" customFormat="1" x14ac:dyDescent="0.25">
      <c r="C22" s="25"/>
      <c r="D22" s="25" t="s">
        <v>242</v>
      </c>
      <c r="E22" s="25" t="s">
        <v>243</v>
      </c>
      <c r="F22" s="27"/>
      <c r="G22" s="27"/>
      <c r="H22" s="27"/>
      <c r="I22" s="27"/>
      <c r="J22" s="25"/>
      <c r="K22" s="25"/>
      <c r="L22" s="25"/>
      <c r="M22" s="25"/>
      <c r="N22" s="25"/>
      <c r="O22" s="27"/>
      <c r="P22" s="25"/>
      <c r="Q22" s="25"/>
      <c r="R22" s="25"/>
      <c r="S22" s="25" t="s">
        <v>289</v>
      </c>
      <c r="T22" s="25"/>
      <c r="U22" s="25"/>
      <c r="V22" s="25"/>
      <c r="W22" s="25"/>
      <c r="X22" s="25"/>
      <c r="Y22" s="25"/>
      <c r="Z22" s="25"/>
      <c r="AA22" s="25"/>
      <c r="AB22" s="25"/>
      <c r="AC22" s="27" t="s">
        <v>283</v>
      </c>
      <c r="AD22" s="27" t="s">
        <v>41</v>
      </c>
      <c r="AE22" s="27" t="s">
        <v>262</v>
      </c>
      <c r="AF22" s="27"/>
      <c r="AG22" s="25"/>
      <c r="AH22" s="25"/>
      <c r="AI22" s="25"/>
      <c r="AJ22" s="27">
        <v>1499</v>
      </c>
      <c r="AK22" s="26">
        <v>967.12</v>
      </c>
      <c r="AL22" s="27"/>
      <c r="AM22" s="27"/>
      <c r="AN22" s="25"/>
      <c r="AO22" s="25"/>
      <c r="AP22" s="25"/>
      <c r="AQ22" s="25"/>
      <c r="AR22" s="27">
        <v>0</v>
      </c>
      <c r="AS22" s="27"/>
    </row>
    <row r="23" spans="3:45" s="13" customFormat="1" x14ac:dyDescent="0.25">
      <c r="C23" s="25"/>
      <c r="D23" s="25" t="s">
        <v>251</v>
      </c>
      <c r="E23" s="25" t="s">
        <v>260</v>
      </c>
      <c r="F23" s="27"/>
      <c r="G23" s="27"/>
      <c r="H23" s="27"/>
      <c r="I23" s="27"/>
      <c r="J23" s="25"/>
      <c r="K23" s="25"/>
      <c r="L23" s="25"/>
      <c r="M23" s="25"/>
      <c r="N23" s="25"/>
      <c r="O23" s="27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7"/>
      <c r="AD23" s="27" t="s">
        <v>284</v>
      </c>
      <c r="AE23" s="27" t="s">
        <v>41</v>
      </c>
      <c r="AF23" s="27"/>
      <c r="AG23" s="25"/>
      <c r="AH23" s="25"/>
      <c r="AI23" s="25"/>
      <c r="AJ23" s="27">
        <v>1129</v>
      </c>
      <c r="AK23" s="26">
        <v>629</v>
      </c>
      <c r="AL23" s="27"/>
      <c r="AM23" s="27"/>
      <c r="AN23" s="25"/>
      <c r="AO23" s="25"/>
      <c r="AP23" s="25"/>
      <c r="AQ23" s="25"/>
      <c r="AR23" s="27">
        <v>3</v>
      </c>
      <c r="AS23" s="27"/>
    </row>
    <row r="24" spans="3:45" s="13" customFormat="1" x14ac:dyDescent="0.25">
      <c r="C24" s="25"/>
      <c r="D24" s="25" t="s">
        <v>257</v>
      </c>
      <c r="E24" s="25" t="s">
        <v>279</v>
      </c>
      <c r="F24" s="27"/>
      <c r="G24" s="27"/>
      <c r="H24" s="27"/>
      <c r="I24" s="27"/>
      <c r="J24" s="25"/>
      <c r="K24" s="25"/>
      <c r="L24" s="25"/>
      <c r="M24" s="25"/>
      <c r="N24" s="25"/>
      <c r="O24" s="27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7"/>
      <c r="AD24" s="27"/>
      <c r="AE24" s="27" t="s">
        <v>285</v>
      </c>
      <c r="AF24" s="27"/>
      <c r="AG24" s="25"/>
      <c r="AH24" s="25"/>
      <c r="AI24" s="25"/>
      <c r="AJ24" s="27">
        <v>769.9</v>
      </c>
      <c r="AK24" s="26">
        <v>1034.0999999999999</v>
      </c>
      <c r="AL24" s="27"/>
      <c r="AM24" s="27"/>
      <c r="AN24" s="25"/>
      <c r="AO24" s="25"/>
      <c r="AP24" s="25"/>
      <c r="AQ24" s="25"/>
      <c r="AR24" s="27">
        <v>78</v>
      </c>
      <c r="AS24" s="27"/>
    </row>
    <row r="25" spans="3:45" s="13" customFormat="1" x14ac:dyDescent="0.25">
      <c r="C25" s="25"/>
      <c r="D25" s="25" t="s">
        <v>259</v>
      </c>
      <c r="E25" s="25"/>
      <c r="F25" s="27"/>
      <c r="G25" s="27"/>
      <c r="H25" s="27"/>
      <c r="I25" s="27"/>
      <c r="J25" s="25"/>
      <c r="K25" s="25"/>
      <c r="L25" s="25"/>
      <c r="M25" s="25"/>
      <c r="N25" s="25"/>
      <c r="O25" s="27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7"/>
      <c r="AD25" s="27"/>
      <c r="AE25" s="27"/>
      <c r="AF25" s="27"/>
      <c r="AG25" s="25"/>
      <c r="AH25" s="25"/>
      <c r="AI25" s="25"/>
      <c r="AJ25" s="27">
        <v>699</v>
      </c>
      <c r="AK25" s="27">
        <v>1129</v>
      </c>
      <c r="AL25" s="27"/>
      <c r="AM25" s="27"/>
      <c r="AN25" s="25"/>
      <c r="AO25" s="25"/>
      <c r="AP25" s="25"/>
      <c r="AQ25" s="25"/>
      <c r="AR25" s="27">
        <v>71</v>
      </c>
      <c r="AS25" s="27"/>
    </row>
    <row r="26" spans="3:45" s="13" customFormat="1" x14ac:dyDescent="0.25">
      <c r="C26" s="25"/>
      <c r="D26" s="25" t="s">
        <v>265</v>
      </c>
      <c r="E26" s="25"/>
      <c r="F26" s="27"/>
      <c r="G26" s="27"/>
      <c r="H26" s="27"/>
      <c r="I26" s="27"/>
      <c r="J26" s="25"/>
      <c r="K26" s="25"/>
      <c r="L26" s="25"/>
      <c r="M26" s="25"/>
      <c r="N26" s="25"/>
      <c r="O26" s="2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7"/>
      <c r="AD26" s="27"/>
      <c r="AE26" s="27"/>
      <c r="AF26" s="27"/>
      <c r="AG26" s="25"/>
      <c r="AH26" s="25"/>
      <c r="AI26" s="25"/>
      <c r="AJ26" s="27">
        <v>695</v>
      </c>
      <c r="AK26" s="29">
        <v>769.9</v>
      </c>
      <c r="AL26" s="27"/>
      <c r="AM26" s="27"/>
      <c r="AN26" s="25"/>
      <c r="AO26" s="25"/>
      <c r="AP26" s="25"/>
      <c r="AQ26" s="25"/>
      <c r="AR26" s="27">
        <v>33</v>
      </c>
      <c r="AS26" s="27"/>
    </row>
    <row r="27" spans="3:45" s="13" customFormat="1" x14ac:dyDescent="0.25">
      <c r="C27" s="25"/>
      <c r="D27" s="25" t="s">
        <v>267</v>
      </c>
      <c r="E27" s="25"/>
      <c r="F27" s="27"/>
      <c r="G27" s="27"/>
      <c r="H27" s="27"/>
      <c r="I27" s="27"/>
      <c r="J27" s="25"/>
      <c r="K27" s="25"/>
      <c r="L27" s="25"/>
      <c r="M27" s="25"/>
      <c r="N27" s="25"/>
      <c r="O27" s="2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7"/>
      <c r="AD27" s="27"/>
      <c r="AE27" s="27"/>
      <c r="AF27" s="27"/>
      <c r="AG27" s="25"/>
      <c r="AH27" s="25"/>
      <c r="AI27" s="25"/>
      <c r="AJ27" s="27"/>
      <c r="AK27" s="27">
        <v>695</v>
      </c>
      <c r="AL27" s="27"/>
      <c r="AM27" s="27"/>
      <c r="AN27" s="25"/>
      <c r="AO27" s="25"/>
      <c r="AP27" s="25"/>
      <c r="AQ27" s="25"/>
      <c r="AR27" s="27">
        <v>6</v>
      </c>
      <c r="AS27" s="27"/>
    </row>
    <row r="28" spans="3:45" s="13" customFormat="1" x14ac:dyDescent="0.25">
      <c r="C28" s="25"/>
      <c r="D28" s="25" t="s">
        <v>275</v>
      </c>
      <c r="E28" s="25"/>
      <c r="F28" s="27"/>
      <c r="G28" s="27"/>
      <c r="H28" s="27"/>
      <c r="I28" s="27"/>
      <c r="J28" s="25"/>
      <c r="K28" s="25"/>
      <c r="L28" s="25"/>
      <c r="M28" s="25"/>
      <c r="N28" s="25"/>
      <c r="O28" s="27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7"/>
      <c r="AD28" s="27"/>
      <c r="AE28" s="27"/>
      <c r="AF28" s="27"/>
      <c r="AG28" s="25"/>
      <c r="AH28" s="25"/>
      <c r="AI28" s="25"/>
      <c r="AJ28" s="27"/>
      <c r="AK28" s="27"/>
      <c r="AL28" s="27"/>
      <c r="AM28" s="27"/>
      <c r="AN28" s="25"/>
      <c r="AO28" s="25"/>
      <c r="AP28" s="25"/>
      <c r="AQ28" s="25"/>
      <c r="AR28" s="27">
        <v>1</v>
      </c>
      <c r="AS28" s="27"/>
    </row>
    <row r="29" spans="3:45" s="13" customFormat="1" x14ac:dyDescent="0.25">
      <c r="C29" s="25"/>
      <c r="D29" s="25" t="s">
        <v>280</v>
      </c>
      <c r="E29" s="25"/>
      <c r="F29" s="27"/>
      <c r="G29" s="27"/>
      <c r="H29" s="27"/>
      <c r="I29" s="27"/>
      <c r="J29" s="25"/>
      <c r="K29" s="25"/>
      <c r="L29" s="25"/>
      <c r="M29" s="25"/>
      <c r="N29" s="25"/>
      <c r="O29" s="2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7"/>
      <c r="AD29" s="27"/>
      <c r="AE29" s="27"/>
      <c r="AF29" s="27"/>
      <c r="AG29" s="25"/>
      <c r="AH29" s="25"/>
      <c r="AI29" s="25"/>
      <c r="AJ29" s="27"/>
      <c r="AK29" s="27"/>
      <c r="AL29" s="27"/>
      <c r="AM29" s="27"/>
      <c r="AN29" s="25"/>
      <c r="AO29" s="25"/>
      <c r="AP29" s="25"/>
      <c r="AQ29" s="25"/>
      <c r="AR29" s="29">
        <v>42</v>
      </c>
      <c r="AS29" s="27"/>
    </row>
    <row r="30" spans="3:45" s="13" customFormat="1" x14ac:dyDescent="0.25">
      <c r="C30" s="25"/>
      <c r="D30" s="25" t="s">
        <v>288</v>
      </c>
      <c r="E30" s="25"/>
      <c r="F30" s="27"/>
      <c r="G30" s="27"/>
      <c r="H30" s="27"/>
      <c r="I30" s="27"/>
      <c r="J30" s="25"/>
      <c r="K30" s="25"/>
      <c r="L30" s="25"/>
      <c r="M30" s="25"/>
      <c r="N30" s="25"/>
      <c r="O30" s="2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7"/>
      <c r="AD30" s="27"/>
      <c r="AE30" s="27"/>
      <c r="AF30" s="27"/>
      <c r="AG30" s="25"/>
      <c r="AH30" s="25"/>
      <c r="AI30" s="25"/>
      <c r="AJ30" s="27"/>
      <c r="AK30" s="27"/>
      <c r="AL30" s="27"/>
      <c r="AM30" s="27"/>
      <c r="AN30" s="25"/>
      <c r="AO30" s="25"/>
      <c r="AP30" s="25"/>
      <c r="AQ30" s="25"/>
      <c r="AR30" s="27"/>
      <c r="AS30" s="27"/>
    </row>
    <row r="31" spans="3:45" s="13" customFormat="1" ht="15.75" thickBot="1" x14ac:dyDescent="0.3">
      <c r="C31" s="41"/>
      <c r="D31" s="41" t="s">
        <v>318</v>
      </c>
      <c r="E31" s="41"/>
      <c r="F31" s="30"/>
      <c r="G31" s="30"/>
      <c r="H31" s="30"/>
      <c r="I31" s="30"/>
      <c r="J31" s="41"/>
      <c r="K31" s="41"/>
      <c r="L31" s="41"/>
      <c r="M31" s="41"/>
      <c r="N31" s="41"/>
      <c r="O31" s="3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30"/>
      <c r="AD31" s="30"/>
      <c r="AE31" s="30"/>
      <c r="AF31" s="30"/>
      <c r="AG31" s="41"/>
      <c r="AH31" s="41"/>
      <c r="AI31" s="41"/>
      <c r="AJ31" s="30"/>
      <c r="AK31" s="30"/>
      <c r="AL31" s="30"/>
      <c r="AM31" s="30"/>
      <c r="AN31" s="41"/>
      <c r="AO31" s="41"/>
      <c r="AP31" s="41"/>
      <c r="AQ31" s="41"/>
      <c r="AR31" s="30"/>
      <c r="AS31" s="30"/>
    </row>
    <row r="32" spans="3:45" x14ac:dyDescent="0.25">
      <c r="AR32" s="22"/>
      <c r="AS32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37B-A728-4114-938D-3C6F491394AA}">
  <dimension ref="B1:AF54"/>
  <sheetViews>
    <sheetView showGridLines="0" zoomScaleNormal="100" workbookViewId="0">
      <selection activeCell="L22" sqref="L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28.710937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31" max="31" width="11.28515625" bestFit="1" customWidth="1"/>
    <col min="32" max="32" width="3.28515625" customWidth="1"/>
  </cols>
  <sheetData>
    <row r="1" spans="2:32" ht="8.25" customHeight="1" x14ac:dyDescent="0.25"/>
    <row r="2" spans="2:3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8.25" customHeight="1" x14ac:dyDescent="0.25"/>
    <row r="4" spans="2:32" ht="20.25" thickBot="1" x14ac:dyDescent="0.35">
      <c r="C4" s="59" t="s">
        <v>324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2:32" ht="15.75" thickTop="1" x14ac:dyDescent="0.25">
      <c r="D5" s="61" t="s">
        <v>331</v>
      </c>
      <c r="E5" s="24" t="s">
        <v>332</v>
      </c>
      <c r="F5" s="24"/>
      <c r="G5" s="24"/>
      <c r="H5" s="24"/>
      <c r="I5" s="24"/>
      <c r="J5" s="24"/>
      <c r="K5" s="24"/>
      <c r="L5" s="24"/>
      <c r="M5" s="24"/>
    </row>
    <row r="6" spans="2:32" x14ac:dyDescent="0.25">
      <c r="D6" s="61" t="s">
        <v>325</v>
      </c>
      <c r="E6" s="25" t="s">
        <v>316</v>
      </c>
      <c r="F6" s="24"/>
      <c r="G6" s="24"/>
      <c r="H6" s="24"/>
      <c r="I6" s="24"/>
      <c r="J6" s="24"/>
      <c r="K6" s="24"/>
      <c r="L6" s="24"/>
      <c r="M6" s="24"/>
    </row>
    <row r="7" spans="2:32" x14ac:dyDescent="0.25">
      <c r="D7" s="61" t="s">
        <v>326</v>
      </c>
      <c r="E7" s="25" t="s">
        <v>333</v>
      </c>
      <c r="F7" s="24"/>
      <c r="G7" s="24"/>
      <c r="H7" s="24"/>
      <c r="I7" s="24"/>
      <c r="J7" s="24"/>
      <c r="K7" s="24"/>
      <c r="L7" s="24"/>
      <c r="M7" s="24"/>
    </row>
    <row r="8" spans="2:32" x14ac:dyDescent="0.25">
      <c r="D8" s="61" t="s">
        <v>334</v>
      </c>
      <c r="E8" s="24" t="s">
        <v>335</v>
      </c>
      <c r="F8" s="24"/>
      <c r="G8" s="24"/>
      <c r="H8" s="24"/>
      <c r="I8" s="24"/>
      <c r="J8" s="24"/>
      <c r="K8" s="24"/>
      <c r="L8" s="24"/>
      <c r="M8" s="24"/>
    </row>
    <row r="9" spans="2:32" x14ac:dyDescent="0.25">
      <c r="D9" s="61" t="s">
        <v>330</v>
      </c>
      <c r="E9" s="60" t="s">
        <v>138</v>
      </c>
      <c r="F9" s="24"/>
      <c r="G9" s="24"/>
      <c r="H9" s="24"/>
      <c r="I9" s="24"/>
      <c r="J9" s="24"/>
      <c r="K9" s="24"/>
      <c r="L9" s="24"/>
      <c r="M9" s="24"/>
    </row>
    <row r="11" spans="2:32" x14ac:dyDescent="0.25">
      <c r="D11" s="3" t="s">
        <v>5</v>
      </c>
      <c r="E11" s="50"/>
      <c r="F11" s="54" t="s">
        <v>328</v>
      </c>
      <c r="G11" s="55" t="s">
        <v>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2:32" x14ac:dyDescent="0.25">
      <c r="D12" s="8" t="s">
        <v>34</v>
      </c>
      <c r="E12" s="51" t="s">
        <v>1</v>
      </c>
      <c r="F12" s="56">
        <v>4</v>
      </c>
      <c r="G12" s="34" t="s">
        <v>7</v>
      </c>
      <c r="H12" s="34" t="s">
        <v>88</v>
      </c>
      <c r="I12" s="34" t="s">
        <v>107</v>
      </c>
      <c r="J12" s="34" t="s">
        <v>126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2:32" x14ac:dyDescent="0.25">
      <c r="D13" s="8"/>
      <c r="E13" s="51" t="s">
        <v>17</v>
      </c>
      <c r="F13" s="56">
        <v>25</v>
      </c>
      <c r="G13" s="34" t="s">
        <v>317</v>
      </c>
      <c r="H13" s="34" t="s">
        <v>18</v>
      </c>
      <c r="I13" s="34" t="s">
        <v>89</v>
      </c>
      <c r="J13" s="34" t="s">
        <v>108</v>
      </c>
      <c r="K13" s="34" t="s">
        <v>127</v>
      </c>
      <c r="L13" s="34" t="s">
        <v>139</v>
      </c>
      <c r="M13" s="34" t="s">
        <v>149</v>
      </c>
      <c r="N13" s="34" t="s">
        <v>165</v>
      </c>
      <c r="O13" s="34" t="s">
        <v>175</v>
      </c>
      <c r="P13" s="34" t="s">
        <v>191</v>
      </c>
      <c r="Q13" s="34" t="s">
        <v>201</v>
      </c>
      <c r="R13" s="34" t="s">
        <v>208</v>
      </c>
      <c r="S13" s="34" t="s">
        <v>211</v>
      </c>
      <c r="T13" s="34" t="s">
        <v>224</v>
      </c>
      <c r="U13" s="34" t="s">
        <v>236</v>
      </c>
      <c r="V13" s="34" t="s">
        <v>242</v>
      </c>
      <c r="W13" s="34" t="s">
        <v>251</v>
      </c>
      <c r="X13" s="34" t="s">
        <v>257</v>
      </c>
      <c r="Y13" s="34" t="s">
        <v>259</v>
      </c>
      <c r="Z13" s="34" t="s">
        <v>265</v>
      </c>
      <c r="AA13" s="34" t="s">
        <v>267</v>
      </c>
      <c r="AB13" s="34" t="s">
        <v>275</v>
      </c>
      <c r="AC13" s="34" t="s">
        <v>280</v>
      </c>
      <c r="AD13" s="34" t="s">
        <v>288</v>
      </c>
      <c r="AE13" s="34" t="s">
        <v>318</v>
      </c>
    </row>
    <row r="14" spans="2:32" x14ac:dyDescent="0.25">
      <c r="D14" s="8"/>
      <c r="E14" s="51" t="s">
        <v>19</v>
      </c>
      <c r="F14" s="56">
        <v>18</v>
      </c>
      <c r="G14" s="34" t="s">
        <v>68</v>
      </c>
      <c r="H14" s="34" t="s">
        <v>20</v>
      </c>
      <c r="I14" s="34" t="s">
        <v>90</v>
      </c>
      <c r="J14" s="34" t="s">
        <v>109</v>
      </c>
      <c r="K14" s="34" t="s">
        <v>128</v>
      </c>
      <c r="L14" s="34" t="s">
        <v>140</v>
      </c>
      <c r="M14" s="34" t="s">
        <v>150</v>
      </c>
      <c r="N14" s="34" t="s">
        <v>166</v>
      </c>
      <c r="O14" s="34" t="s">
        <v>176</v>
      </c>
      <c r="P14" s="34" t="s">
        <v>192</v>
      </c>
      <c r="Q14" s="34" t="s">
        <v>202</v>
      </c>
      <c r="R14" s="34" t="s">
        <v>209</v>
      </c>
      <c r="S14" s="34" t="s">
        <v>212</v>
      </c>
      <c r="T14" s="34" t="s">
        <v>225</v>
      </c>
      <c r="U14" s="34" t="s">
        <v>237</v>
      </c>
      <c r="V14" s="34" t="s">
        <v>243</v>
      </c>
      <c r="W14" s="34" t="s">
        <v>260</v>
      </c>
      <c r="X14" s="34" t="s">
        <v>279</v>
      </c>
      <c r="Y14" s="34"/>
      <c r="Z14" s="34"/>
      <c r="AA14" s="34"/>
      <c r="AB14" s="34"/>
      <c r="AC14" s="34"/>
      <c r="AD14" s="34"/>
      <c r="AE14" s="34"/>
    </row>
    <row r="15" spans="2:32" x14ac:dyDescent="0.25">
      <c r="D15" s="16" t="s">
        <v>301</v>
      </c>
      <c r="E15" s="52" t="s">
        <v>298</v>
      </c>
      <c r="F15" s="57">
        <v>4</v>
      </c>
      <c r="G15" s="35" t="s">
        <v>43</v>
      </c>
      <c r="H15" s="35" t="s">
        <v>22</v>
      </c>
      <c r="I15" s="35" t="s">
        <v>91</v>
      </c>
      <c r="J15" s="35" t="s">
        <v>213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2:32" x14ac:dyDescent="0.25">
      <c r="D16" s="16"/>
      <c r="E16" s="52" t="s">
        <v>299</v>
      </c>
      <c r="F16" s="57">
        <v>6</v>
      </c>
      <c r="G16" s="35" t="s">
        <v>69</v>
      </c>
      <c r="H16" s="35" t="s">
        <v>23</v>
      </c>
      <c r="I16" s="35" t="s">
        <v>41</v>
      </c>
      <c r="J16" s="35" t="s">
        <v>110</v>
      </c>
      <c r="K16" s="35" t="s">
        <v>151</v>
      </c>
      <c r="L16" s="35" t="s">
        <v>214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4:31" x14ac:dyDescent="0.25">
      <c r="D17" s="16"/>
      <c r="E17" s="52" t="s">
        <v>300</v>
      </c>
      <c r="F17" s="57">
        <v>5</v>
      </c>
      <c r="G17" s="35" t="s">
        <v>76</v>
      </c>
      <c r="H17" s="35" t="s">
        <v>43</v>
      </c>
      <c r="I17" s="35" t="s">
        <v>104</v>
      </c>
      <c r="J17" s="35" t="s">
        <v>118</v>
      </c>
      <c r="K17" s="35" t="s">
        <v>178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4:31" x14ac:dyDescent="0.25">
      <c r="D18" s="8" t="s">
        <v>8</v>
      </c>
      <c r="E18" s="51" t="s">
        <v>302</v>
      </c>
      <c r="F18" s="56">
        <v>11</v>
      </c>
      <c r="G18" s="34" t="s">
        <v>130</v>
      </c>
      <c r="H18" s="34" t="s">
        <v>141</v>
      </c>
      <c r="I18" s="34" t="s">
        <v>92</v>
      </c>
      <c r="J18" s="34" t="s">
        <v>111</v>
      </c>
      <c r="K18" s="34" t="s">
        <v>129</v>
      </c>
      <c r="L18" s="34" t="s">
        <v>152</v>
      </c>
      <c r="M18" s="34" t="s">
        <v>167</v>
      </c>
      <c r="N18" s="34" t="s">
        <v>177</v>
      </c>
      <c r="O18" s="34" t="s">
        <v>193</v>
      </c>
      <c r="P18" s="34" t="s">
        <v>215</v>
      </c>
      <c r="Q18" s="34" t="s">
        <v>226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4:31" x14ac:dyDescent="0.25">
      <c r="D19" s="8"/>
      <c r="E19" s="51" t="s">
        <v>95</v>
      </c>
      <c r="F19" s="56">
        <v>15</v>
      </c>
      <c r="G19" s="34" t="s">
        <v>72</v>
      </c>
      <c r="H19" s="34" t="s">
        <v>31</v>
      </c>
      <c r="I19" s="34" t="s">
        <v>115</v>
      </c>
      <c r="J19" s="34" t="s">
        <v>131</v>
      </c>
      <c r="K19" s="34" t="s">
        <v>142</v>
      </c>
      <c r="L19" s="34" t="s">
        <v>154</v>
      </c>
      <c r="M19" s="34" t="s">
        <v>185</v>
      </c>
      <c r="N19" s="34" t="s">
        <v>142</v>
      </c>
      <c r="O19" s="34" t="s">
        <v>203</v>
      </c>
      <c r="P19" s="34" t="s">
        <v>217</v>
      </c>
      <c r="Q19" s="34" t="s">
        <v>227</v>
      </c>
      <c r="R19" s="34" t="s">
        <v>244</v>
      </c>
      <c r="S19" s="34" t="s">
        <v>281</v>
      </c>
      <c r="T19" s="34" t="s">
        <v>289</v>
      </c>
      <c r="U19" s="34" t="s">
        <v>296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4:31" x14ac:dyDescent="0.25">
      <c r="D20" s="10"/>
      <c r="E20" s="53" t="s">
        <v>25</v>
      </c>
      <c r="F20" s="58">
        <v>9</v>
      </c>
      <c r="G20" s="14" t="s">
        <v>15</v>
      </c>
      <c r="H20" s="14" t="s">
        <v>93</v>
      </c>
      <c r="I20" s="14" t="s">
        <v>112</v>
      </c>
      <c r="J20" s="14" t="s">
        <v>153</v>
      </c>
      <c r="K20" s="14" t="s">
        <v>168</v>
      </c>
      <c r="L20" s="14" t="s">
        <v>186</v>
      </c>
      <c r="M20" s="14" t="s">
        <v>189</v>
      </c>
      <c r="N20" s="14" t="s">
        <v>199</v>
      </c>
      <c r="O20" s="14" t="s">
        <v>252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4:31" x14ac:dyDescent="0.25">
      <c r="D21" s="10"/>
      <c r="E21" s="53" t="s">
        <v>26</v>
      </c>
      <c r="F21" s="58">
        <v>1</v>
      </c>
      <c r="G21" s="14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4:31" x14ac:dyDescent="0.25">
      <c r="D22" s="14"/>
      <c r="E22" s="53" t="s">
        <v>27</v>
      </c>
      <c r="F22" s="58">
        <v>2</v>
      </c>
      <c r="G22" s="14" t="s">
        <v>113</v>
      </c>
      <c r="H22" s="14" t="s">
        <v>294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4:31" x14ac:dyDescent="0.25">
      <c r="D23" s="16" t="s">
        <v>9</v>
      </c>
      <c r="E23" s="52" t="s">
        <v>303</v>
      </c>
      <c r="F23" s="57">
        <v>4</v>
      </c>
      <c r="G23" s="35" t="s">
        <v>155</v>
      </c>
      <c r="H23" s="35" t="s">
        <v>29</v>
      </c>
      <c r="I23" s="35" t="s">
        <v>94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4:31" x14ac:dyDescent="0.25">
      <c r="D24" s="16"/>
      <c r="E24" s="52" t="s">
        <v>304</v>
      </c>
      <c r="F24" s="57">
        <v>7</v>
      </c>
      <c r="G24" s="35" t="s">
        <v>70</v>
      </c>
      <c r="H24" s="35" t="s">
        <v>30</v>
      </c>
      <c r="I24" s="35" t="s">
        <v>41</v>
      </c>
      <c r="J24" s="35" t="s">
        <v>114</v>
      </c>
      <c r="K24" s="35" t="s">
        <v>156</v>
      </c>
      <c r="L24" s="35" t="s">
        <v>216</v>
      </c>
      <c r="M24" s="35" t="s">
        <v>228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4:31" x14ac:dyDescent="0.25">
      <c r="D25" s="8" t="s">
        <v>305</v>
      </c>
      <c r="E25" s="51" t="s">
        <v>306</v>
      </c>
      <c r="F25" s="56">
        <v>10</v>
      </c>
      <c r="G25" s="34" t="s">
        <v>71</v>
      </c>
      <c r="H25" s="34" t="s">
        <v>276</v>
      </c>
      <c r="I25" s="34" t="s">
        <v>96</v>
      </c>
      <c r="J25" s="34" t="s">
        <v>291</v>
      </c>
      <c r="K25" s="34" t="s">
        <v>179</v>
      </c>
      <c r="L25" s="34" t="s">
        <v>232</v>
      </c>
      <c r="M25" s="34" t="s">
        <v>233</v>
      </c>
      <c r="N25" s="34" t="s">
        <v>238</v>
      </c>
      <c r="O25" s="34" t="s">
        <v>245</v>
      </c>
      <c r="P25" s="34" t="s">
        <v>268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4:31" x14ac:dyDescent="0.25">
      <c r="D26" s="8"/>
      <c r="E26" s="51" t="s">
        <v>307</v>
      </c>
      <c r="F26" s="56">
        <v>7</v>
      </c>
      <c r="G26" s="34" t="s">
        <v>290</v>
      </c>
      <c r="H26" s="34" t="s">
        <v>97</v>
      </c>
      <c r="I26" s="34" t="s">
        <v>276</v>
      </c>
      <c r="J26" s="34" t="s">
        <v>179</v>
      </c>
      <c r="K26" s="34" t="s">
        <v>232</v>
      </c>
      <c r="L26" s="34" t="s">
        <v>291</v>
      </c>
      <c r="M26" s="34" t="s">
        <v>292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4:31" x14ac:dyDescent="0.25">
      <c r="D27" s="16" t="s">
        <v>36</v>
      </c>
      <c r="E27" s="52" t="s">
        <v>32</v>
      </c>
      <c r="F27" s="57">
        <v>3</v>
      </c>
      <c r="G27" s="35" t="s">
        <v>73</v>
      </c>
      <c r="H27" s="35" t="s">
        <v>38</v>
      </c>
      <c r="I27" s="35" t="s">
        <v>73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4:31" x14ac:dyDescent="0.25">
      <c r="D28" s="16"/>
      <c r="E28" s="52" t="s">
        <v>37</v>
      </c>
      <c r="F28" s="57">
        <v>16</v>
      </c>
      <c r="G28" s="35" t="s">
        <v>74</v>
      </c>
      <c r="H28" s="35" t="s">
        <v>105</v>
      </c>
      <c r="I28" s="35" t="s">
        <v>98</v>
      </c>
      <c r="J28" s="35" t="s">
        <v>132</v>
      </c>
      <c r="K28" s="35" t="s">
        <v>143</v>
      </c>
      <c r="L28" s="35" t="s">
        <v>157</v>
      </c>
      <c r="M28" s="35" t="s">
        <v>169</v>
      </c>
      <c r="N28" s="35" t="s">
        <v>41</v>
      </c>
      <c r="O28" s="35" t="s">
        <v>218</v>
      </c>
      <c r="P28" s="35" t="s">
        <v>72</v>
      </c>
      <c r="Q28" s="35" t="s">
        <v>253</v>
      </c>
      <c r="R28" s="35" t="s">
        <v>261</v>
      </c>
      <c r="S28" s="35" t="s">
        <v>270</v>
      </c>
      <c r="T28" s="35" t="s">
        <v>277</v>
      </c>
      <c r="U28" s="35" t="s">
        <v>282</v>
      </c>
      <c r="V28" s="35" t="s">
        <v>289</v>
      </c>
      <c r="W28" s="35"/>
      <c r="X28" s="35"/>
      <c r="Y28" s="35"/>
      <c r="Z28" s="35"/>
      <c r="AA28" s="35"/>
      <c r="AB28" s="35"/>
      <c r="AC28" s="35"/>
      <c r="AD28" s="35"/>
      <c r="AE28" s="35"/>
    </row>
    <row r="29" spans="4:31" x14ac:dyDescent="0.25">
      <c r="D29" s="16"/>
      <c r="E29" s="52" t="s">
        <v>116</v>
      </c>
      <c r="F29" s="57">
        <v>5</v>
      </c>
      <c r="G29" s="35" t="s">
        <v>31</v>
      </c>
      <c r="H29" s="35" t="s">
        <v>40</v>
      </c>
      <c r="I29" s="35" t="s">
        <v>117</v>
      </c>
      <c r="J29" s="35" t="s">
        <v>158</v>
      </c>
      <c r="K29" s="35" t="s">
        <v>219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4:31" x14ac:dyDescent="0.25">
      <c r="D30" s="16"/>
      <c r="E30" s="52" t="s">
        <v>99</v>
      </c>
      <c r="F30" s="57">
        <v>2</v>
      </c>
      <c r="G30" s="35" t="s">
        <v>41</v>
      </c>
      <c r="H30" s="35" t="s">
        <v>4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4:31" x14ac:dyDescent="0.25">
      <c r="D31" s="16"/>
      <c r="E31" s="52" t="s">
        <v>100</v>
      </c>
      <c r="F31" s="57">
        <v>2</v>
      </c>
      <c r="G31" s="35" t="s">
        <v>41</v>
      </c>
      <c r="H31" s="35" t="s">
        <v>4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4:31" x14ac:dyDescent="0.25">
      <c r="D32" s="8" t="s">
        <v>33</v>
      </c>
      <c r="E32" s="51" t="s">
        <v>32</v>
      </c>
      <c r="F32" s="56">
        <v>3</v>
      </c>
      <c r="G32" s="34" t="s">
        <v>42</v>
      </c>
      <c r="H32" s="34" t="s">
        <v>4</v>
      </c>
      <c r="I32" s="34" t="s">
        <v>73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4:31" x14ac:dyDescent="0.25">
      <c r="D33" s="8"/>
      <c r="E33" s="51" t="s">
        <v>35</v>
      </c>
      <c r="F33" s="56">
        <v>15</v>
      </c>
      <c r="G33" s="34" t="s">
        <v>75</v>
      </c>
      <c r="H33" s="34" t="s">
        <v>39</v>
      </c>
      <c r="I33" s="34" t="s">
        <v>74</v>
      </c>
      <c r="J33" s="34" t="s">
        <v>159</v>
      </c>
      <c r="K33" s="34" t="s">
        <v>41</v>
      </c>
      <c r="L33" s="34" t="s">
        <v>218</v>
      </c>
      <c r="M33" s="34" t="s">
        <v>157</v>
      </c>
      <c r="N33" s="34" t="s">
        <v>72</v>
      </c>
      <c r="O33" s="34" t="s">
        <v>143</v>
      </c>
      <c r="P33" s="34" t="s">
        <v>261</v>
      </c>
      <c r="Q33" s="34" t="s">
        <v>270</v>
      </c>
      <c r="R33" s="34" t="s">
        <v>277</v>
      </c>
      <c r="S33" s="34" t="s">
        <v>282</v>
      </c>
      <c r="T33" s="34" t="s">
        <v>289</v>
      </c>
      <c r="U33" s="34" t="s">
        <v>98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4:31" x14ac:dyDescent="0.25">
      <c r="D34" s="8"/>
      <c r="E34" s="51" t="s">
        <v>116</v>
      </c>
      <c r="F34" s="56">
        <v>6</v>
      </c>
      <c r="G34" s="34" t="s">
        <v>31</v>
      </c>
      <c r="H34" s="34" t="s">
        <v>40</v>
      </c>
      <c r="I34" s="34" t="s">
        <v>117</v>
      </c>
      <c r="J34" s="34" t="s">
        <v>158</v>
      </c>
      <c r="K34" s="34" t="s">
        <v>41</v>
      </c>
      <c r="L34" s="34" t="s">
        <v>219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4:31" x14ac:dyDescent="0.25">
      <c r="D35" s="8"/>
      <c r="E35" s="51" t="s">
        <v>99</v>
      </c>
      <c r="F35" s="56">
        <v>2</v>
      </c>
      <c r="G35" s="34" t="s">
        <v>41</v>
      </c>
      <c r="H35" s="34" t="s">
        <v>4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4:31" x14ac:dyDescent="0.25">
      <c r="D36" s="8"/>
      <c r="E36" s="51" t="s">
        <v>100</v>
      </c>
      <c r="F36" s="56">
        <v>2</v>
      </c>
      <c r="G36" s="34" t="s">
        <v>41</v>
      </c>
      <c r="H36" s="34" t="s">
        <v>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4:31" x14ac:dyDescent="0.25">
      <c r="D37" s="10"/>
      <c r="E37" s="53" t="s">
        <v>16</v>
      </c>
      <c r="F37" s="58">
        <v>4</v>
      </c>
      <c r="G37" s="14" t="s">
        <v>41</v>
      </c>
      <c r="H37" s="14" t="s">
        <v>120</v>
      </c>
      <c r="I37" s="14" t="s">
        <v>119</v>
      </c>
      <c r="J37" s="14" t="s">
        <v>41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4:31" x14ac:dyDescent="0.25">
      <c r="D38" s="10"/>
      <c r="E38" s="53" t="s">
        <v>44</v>
      </c>
      <c r="F38" s="58">
        <v>16</v>
      </c>
      <c r="G38" s="14" t="s">
        <v>77</v>
      </c>
      <c r="H38" s="14" t="s">
        <v>45</v>
      </c>
      <c r="I38" s="14" t="s">
        <v>124</v>
      </c>
      <c r="J38" s="14" t="s">
        <v>133</v>
      </c>
      <c r="K38" s="14" t="s">
        <v>144</v>
      </c>
      <c r="L38" s="14" t="s">
        <v>160</v>
      </c>
      <c r="M38" s="14" t="s">
        <v>170</v>
      </c>
      <c r="N38" s="14" t="s">
        <v>180</v>
      </c>
      <c r="O38" s="14" t="s">
        <v>195</v>
      </c>
      <c r="P38" s="14" t="s">
        <v>204</v>
      </c>
      <c r="Q38" s="14" t="s">
        <v>220</v>
      </c>
      <c r="R38" s="14" t="s">
        <v>229</v>
      </c>
      <c r="S38" s="14" t="s">
        <v>239</v>
      </c>
      <c r="T38" s="14" t="s">
        <v>246</v>
      </c>
      <c r="U38" s="14" t="s">
        <v>41</v>
      </c>
      <c r="V38" s="14" t="s">
        <v>283</v>
      </c>
      <c r="W38" s="14"/>
      <c r="X38" s="14"/>
      <c r="Y38" s="14"/>
      <c r="Z38" s="14"/>
      <c r="AA38" s="14"/>
      <c r="AB38" s="14"/>
      <c r="AC38" s="14"/>
      <c r="AD38" s="14"/>
      <c r="AE38" s="14"/>
    </row>
    <row r="39" spans="4:31" x14ac:dyDescent="0.25">
      <c r="D39" s="16" t="s">
        <v>46</v>
      </c>
      <c r="E39" s="52" t="s">
        <v>47</v>
      </c>
      <c r="F39" s="57">
        <v>17</v>
      </c>
      <c r="G39" s="35" t="s">
        <v>78</v>
      </c>
      <c r="H39" s="35" t="s">
        <v>83</v>
      </c>
      <c r="I39" s="35" t="s">
        <v>101</v>
      </c>
      <c r="J39" s="35" t="s">
        <v>121</v>
      </c>
      <c r="K39" s="35" t="s">
        <v>134</v>
      </c>
      <c r="L39" s="35" t="s">
        <v>145</v>
      </c>
      <c r="M39" s="35" t="s">
        <v>161</v>
      </c>
      <c r="N39" s="35" t="s">
        <v>171</v>
      </c>
      <c r="O39" s="35" t="s">
        <v>181</v>
      </c>
      <c r="P39" s="35" t="s">
        <v>196</v>
      </c>
      <c r="Q39" s="35" t="s">
        <v>205</v>
      </c>
      <c r="R39" s="35" t="s">
        <v>221</v>
      </c>
      <c r="S39" s="35" t="s">
        <v>247</v>
      </c>
      <c r="T39" s="35" t="s">
        <v>254</v>
      </c>
      <c r="U39" s="35" t="s">
        <v>269</v>
      </c>
      <c r="V39" s="35" t="s">
        <v>41</v>
      </c>
      <c r="W39" s="35" t="s">
        <v>284</v>
      </c>
      <c r="X39" s="35"/>
      <c r="Y39" s="35"/>
      <c r="Z39" s="35"/>
      <c r="AA39" s="35"/>
      <c r="AB39" s="35"/>
      <c r="AC39" s="35"/>
      <c r="AD39" s="35"/>
      <c r="AE39" s="35"/>
    </row>
    <row r="40" spans="4:31" x14ac:dyDescent="0.25">
      <c r="D40" s="16"/>
      <c r="E40" s="52" t="s">
        <v>49</v>
      </c>
      <c r="F40" s="57">
        <v>18</v>
      </c>
      <c r="G40" s="35" t="s">
        <v>79</v>
      </c>
      <c r="H40" s="35" t="s">
        <v>82</v>
      </c>
      <c r="I40" s="35" t="s">
        <v>103</v>
      </c>
      <c r="J40" s="35" t="s">
        <v>122</v>
      </c>
      <c r="K40" s="35" t="s">
        <v>135</v>
      </c>
      <c r="L40" s="35" t="s">
        <v>146</v>
      </c>
      <c r="M40" s="35" t="s">
        <v>162</v>
      </c>
      <c r="N40" s="35" t="s">
        <v>172</v>
      </c>
      <c r="O40" s="35" t="s">
        <v>182</v>
      </c>
      <c r="P40" s="35" t="s">
        <v>197</v>
      </c>
      <c r="Q40" s="35" t="s">
        <v>206</v>
      </c>
      <c r="R40" s="35" t="s">
        <v>222</v>
      </c>
      <c r="S40" s="35" t="s">
        <v>230</v>
      </c>
      <c r="T40" s="35" t="s">
        <v>240</v>
      </c>
      <c r="U40" s="35" t="s">
        <v>248</v>
      </c>
      <c r="V40" s="35" t="s">
        <v>262</v>
      </c>
      <c r="W40" s="35" t="s">
        <v>41</v>
      </c>
      <c r="X40" s="35" t="s">
        <v>285</v>
      </c>
      <c r="Y40" s="35"/>
      <c r="Z40" s="35"/>
      <c r="AA40" s="35"/>
      <c r="AB40" s="35"/>
      <c r="AC40" s="35"/>
      <c r="AD40" s="35"/>
      <c r="AE40" s="35"/>
    </row>
    <row r="41" spans="4:31" x14ac:dyDescent="0.25">
      <c r="D41" s="16"/>
      <c r="E41" s="52" t="s">
        <v>48</v>
      </c>
      <c r="F41" s="57">
        <v>15</v>
      </c>
      <c r="G41" s="35" t="s">
        <v>80</v>
      </c>
      <c r="H41" s="35" t="s">
        <v>81</v>
      </c>
      <c r="I41" s="35" t="s">
        <v>102</v>
      </c>
      <c r="J41" s="35" t="s">
        <v>123</v>
      </c>
      <c r="K41" s="35" t="s">
        <v>136</v>
      </c>
      <c r="L41" s="35" t="s">
        <v>147</v>
      </c>
      <c r="M41" s="35" t="s">
        <v>163</v>
      </c>
      <c r="N41" s="35" t="s">
        <v>183</v>
      </c>
      <c r="O41" s="35" t="s">
        <v>187</v>
      </c>
      <c r="P41" s="35" t="s">
        <v>231</v>
      </c>
      <c r="Q41" s="35" t="s">
        <v>249</v>
      </c>
      <c r="R41" s="35" t="s">
        <v>255</v>
      </c>
      <c r="S41" s="35" t="s">
        <v>263</v>
      </c>
      <c r="T41" s="35" t="s">
        <v>41</v>
      </c>
      <c r="U41" s="35" t="s">
        <v>286</v>
      </c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4:31" x14ac:dyDescent="0.25">
      <c r="D42" s="10" t="s">
        <v>2</v>
      </c>
      <c r="E42" s="53" t="s">
        <v>50</v>
      </c>
      <c r="F42" s="58">
        <v>1</v>
      </c>
      <c r="G42" s="14" t="s">
        <v>51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4:31" x14ac:dyDescent="0.25">
      <c r="D43" s="8" t="s">
        <v>52</v>
      </c>
      <c r="E43" s="51" t="s">
        <v>53</v>
      </c>
      <c r="F43" s="56">
        <v>2</v>
      </c>
      <c r="G43" s="34" t="s">
        <v>55</v>
      </c>
      <c r="H43" s="34" t="s">
        <v>272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4:31" x14ac:dyDescent="0.25">
      <c r="D44" s="8"/>
      <c r="E44" s="51" t="s">
        <v>54</v>
      </c>
      <c r="F44" s="56">
        <v>2</v>
      </c>
      <c r="G44" s="34" t="s">
        <v>55</v>
      </c>
      <c r="H44" s="34" t="s">
        <v>272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4:31" x14ac:dyDescent="0.25">
      <c r="D45" s="16" t="s">
        <v>0</v>
      </c>
      <c r="E45" s="52" t="s">
        <v>56</v>
      </c>
      <c r="F45" s="57">
        <v>20</v>
      </c>
      <c r="G45" s="35">
        <v>1099</v>
      </c>
      <c r="H45" s="35">
        <v>749</v>
      </c>
      <c r="I45" s="35">
        <v>3999</v>
      </c>
      <c r="J45" s="35">
        <v>994</v>
      </c>
      <c r="K45" s="35">
        <v>899</v>
      </c>
      <c r="L45" s="35">
        <v>799</v>
      </c>
      <c r="M45" s="35">
        <v>1599</v>
      </c>
      <c r="N45" s="35">
        <v>999</v>
      </c>
      <c r="O45" s="35">
        <v>1699</v>
      </c>
      <c r="P45" s="35">
        <v>1694</v>
      </c>
      <c r="Q45" s="35">
        <v>1299</v>
      </c>
      <c r="R45" s="35">
        <v>2499</v>
      </c>
      <c r="S45" s="35">
        <v>1799</v>
      </c>
      <c r="T45" s="35">
        <v>1899</v>
      </c>
      <c r="U45" s="35">
        <v>1199</v>
      </c>
      <c r="V45" s="35">
        <v>1499</v>
      </c>
      <c r="W45" s="35">
        <v>1129</v>
      </c>
      <c r="X45" s="35">
        <v>769.9</v>
      </c>
      <c r="Y45" s="35">
        <v>699</v>
      </c>
      <c r="Z45" s="35">
        <v>695</v>
      </c>
      <c r="AA45" s="35"/>
      <c r="AB45" s="35"/>
      <c r="AC45" s="35"/>
      <c r="AD45" s="35"/>
      <c r="AE45" s="35"/>
    </row>
    <row r="46" spans="4:31" x14ac:dyDescent="0.25">
      <c r="D46" s="16"/>
      <c r="E46" s="52" t="s">
        <v>57</v>
      </c>
      <c r="F46" s="57">
        <v>20</v>
      </c>
      <c r="G46" s="35">
        <v>599</v>
      </c>
      <c r="H46" s="35">
        <v>449.1</v>
      </c>
      <c r="I46" s="35">
        <v>3099</v>
      </c>
      <c r="J46" s="35">
        <v>566.1</v>
      </c>
      <c r="K46" s="35">
        <v>749</v>
      </c>
      <c r="L46" s="35">
        <v>485.1</v>
      </c>
      <c r="M46" s="35">
        <v>989.1</v>
      </c>
      <c r="N46" s="35">
        <v>699</v>
      </c>
      <c r="O46" s="35">
        <v>1079.0999999999999</v>
      </c>
      <c r="P46" s="35">
        <v>799</v>
      </c>
      <c r="Q46" s="35">
        <v>809.1</v>
      </c>
      <c r="R46" s="35">
        <v>665.1</v>
      </c>
      <c r="S46" s="35">
        <v>1799.1</v>
      </c>
      <c r="T46" s="35">
        <v>1499</v>
      </c>
      <c r="U46" s="35">
        <v>1399</v>
      </c>
      <c r="V46" s="35">
        <v>967.12</v>
      </c>
      <c r="W46" s="35">
        <v>629</v>
      </c>
      <c r="X46" s="35">
        <v>1034.0999999999999</v>
      </c>
      <c r="Y46" s="35">
        <v>1129</v>
      </c>
      <c r="Z46" s="35">
        <v>769.9</v>
      </c>
      <c r="AA46" s="35">
        <v>695</v>
      </c>
      <c r="AB46" s="35"/>
      <c r="AC46" s="35"/>
      <c r="AD46" s="35"/>
      <c r="AE46" s="35"/>
    </row>
    <row r="47" spans="4:31" x14ac:dyDescent="0.25">
      <c r="D47" s="16"/>
      <c r="E47" s="52" t="s">
        <v>85</v>
      </c>
      <c r="F47" s="57">
        <v>4</v>
      </c>
      <c r="G47" s="35" t="s">
        <v>41</v>
      </c>
      <c r="H47" s="35">
        <v>0.1</v>
      </c>
      <c r="I47" s="35" t="s">
        <v>41</v>
      </c>
      <c r="J47" s="35">
        <v>0.12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4:31" x14ac:dyDescent="0.25">
      <c r="D48" s="16"/>
      <c r="E48" s="52" t="s">
        <v>58</v>
      </c>
      <c r="F48" s="57">
        <v>2</v>
      </c>
      <c r="G48" s="35" t="s">
        <v>59</v>
      </c>
      <c r="H48" s="35" t="s">
        <v>271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4:31" x14ac:dyDescent="0.25">
      <c r="D49" s="16"/>
      <c r="E49" s="52" t="s">
        <v>60</v>
      </c>
      <c r="F49" s="57">
        <v>1</v>
      </c>
      <c r="G49" s="35" t="s">
        <v>61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4:31" x14ac:dyDescent="0.25">
      <c r="D50" s="16"/>
      <c r="E50" s="52" t="s">
        <v>62</v>
      </c>
      <c r="F50" s="57">
        <v>1</v>
      </c>
      <c r="G50" s="35" t="s">
        <v>41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4:31" x14ac:dyDescent="0.25">
      <c r="D51" s="16"/>
      <c r="E51" s="52" t="s">
        <v>63</v>
      </c>
      <c r="F51" s="57">
        <v>2</v>
      </c>
      <c r="G51" s="35" t="s">
        <v>4</v>
      </c>
      <c r="H51" s="35" t="s">
        <v>41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4:31" x14ac:dyDescent="0.25">
      <c r="D52" s="10"/>
      <c r="E52" s="53" t="s">
        <v>84</v>
      </c>
      <c r="F52" s="58">
        <v>2</v>
      </c>
      <c r="G52" s="14" t="s">
        <v>4</v>
      </c>
      <c r="H52" s="14" t="s">
        <v>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4:31" x14ac:dyDescent="0.25">
      <c r="D53" s="8" t="s">
        <v>11</v>
      </c>
      <c r="E53" s="51" t="s">
        <v>65</v>
      </c>
      <c r="F53" s="56">
        <v>23</v>
      </c>
      <c r="G53" s="34">
        <v>76</v>
      </c>
      <c r="H53" s="34">
        <v>34</v>
      </c>
      <c r="I53" s="34">
        <v>39</v>
      </c>
      <c r="J53" s="34">
        <v>24</v>
      </c>
      <c r="K53" s="34">
        <v>28</v>
      </c>
      <c r="L53" s="34">
        <v>29</v>
      </c>
      <c r="M53" s="34">
        <v>56</v>
      </c>
      <c r="N53" s="34">
        <v>69</v>
      </c>
      <c r="O53" s="34">
        <v>86</v>
      </c>
      <c r="P53" s="34">
        <v>17</v>
      </c>
      <c r="Q53" s="34">
        <v>22</v>
      </c>
      <c r="R53" s="34">
        <v>10</v>
      </c>
      <c r="S53" s="34">
        <v>25</v>
      </c>
      <c r="T53" s="34">
        <v>12</v>
      </c>
      <c r="U53" s="34">
        <v>7</v>
      </c>
      <c r="V53" s="34">
        <v>0</v>
      </c>
      <c r="W53" s="34">
        <v>3</v>
      </c>
      <c r="X53" s="34">
        <v>78</v>
      </c>
      <c r="Y53" s="34">
        <v>71</v>
      </c>
      <c r="Z53" s="34">
        <v>33</v>
      </c>
      <c r="AA53" s="34">
        <v>6</v>
      </c>
      <c r="AB53" s="34">
        <v>1</v>
      </c>
      <c r="AC53" s="34">
        <v>42</v>
      </c>
      <c r="AD53" s="34"/>
      <c r="AE53" s="34"/>
    </row>
    <row r="54" spans="4:31" x14ac:dyDescent="0.25">
      <c r="D54" s="8"/>
      <c r="E54" s="51" t="s">
        <v>64</v>
      </c>
      <c r="F54" s="56">
        <v>13</v>
      </c>
      <c r="G54" s="34">
        <v>4.0999999999999996</v>
      </c>
      <c r="H54" s="34">
        <v>4.7</v>
      </c>
      <c r="I54" s="34">
        <v>4.8</v>
      </c>
      <c r="J54" s="34">
        <v>3.6</v>
      </c>
      <c r="K54" s="34">
        <v>4.3</v>
      </c>
      <c r="L54" s="34">
        <v>4.4000000000000004</v>
      </c>
      <c r="M54" s="34">
        <v>4.5999999999999996</v>
      </c>
      <c r="N54" s="34">
        <v>4.2</v>
      </c>
      <c r="O54" s="34">
        <v>4.5</v>
      </c>
      <c r="P54" s="34">
        <v>3.7</v>
      </c>
      <c r="Q54" s="34" t="s">
        <v>41</v>
      </c>
      <c r="R54" s="34">
        <v>3</v>
      </c>
      <c r="S54" s="34">
        <v>5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</sheetData>
  <hyperlinks>
    <hyperlink ref="E9" r:id="rId1" xr:uid="{ECD97E04-D3FC-4FC4-AF6B-425BC602910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4B75-406F-494A-B349-AAD338CE323B}">
  <dimension ref="B1:AK36"/>
  <sheetViews>
    <sheetView showGridLines="0" tabSelected="1" zoomScaleNormal="100" workbookViewId="0">
      <selection activeCell="Z14" sqref="Z1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85546875" bestFit="1" customWidth="1"/>
    <col min="5" max="5" width="9.85546875" bestFit="1" customWidth="1"/>
    <col min="6" max="6" width="8" customWidth="1"/>
    <col min="7" max="7" width="9.140625" bestFit="1" customWidth="1"/>
    <col min="8" max="8" width="9.85546875" bestFit="1" customWidth="1"/>
    <col min="9" max="9" width="18.140625" bestFit="1" customWidth="1"/>
    <col min="10" max="10" width="21.5703125" bestFit="1" customWidth="1"/>
    <col min="11" max="11" width="13.7109375" bestFit="1" customWidth="1"/>
    <col min="12" max="12" width="7.5703125" bestFit="1" customWidth="1"/>
    <col min="13" max="13" width="21" bestFit="1" customWidth="1"/>
    <col min="14" max="14" width="22.28515625" bestFit="1" customWidth="1"/>
    <col min="15" max="15" width="5.28515625" bestFit="1" customWidth="1"/>
    <col min="24" max="24" width="5.28515625" customWidth="1"/>
    <col min="25" max="25" width="19.85546875" bestFit="1" customWidth="1"/>
    <col min="26" max="26" width="16" bestFit="1" customWidth="1"/>
    <col min="27" max="27" width="6.85546875" bestFit="1" customWidth="1"/>
    <col min="28" max="28" width="15.7109375" bestFit="1" customWidth="1"/>
    <col min="29" max="29" width="9.85546875" bestFit="1" customWidth="1"/>
    <col min="30" max="30" width="18.140625" bestFit="1" customWidth="1"/>
    <col min="31" max="31" width="28.5703125" bestFit="1" customWidth="1"/>
    <col min="32" max="32" width="19.5703125" bestFit="1" customWidth="1"/>
    <col min="33" max="33" width="12" bestFit="1" customWidth="1"/>
    <col min="34" max="34" width="21" bestFit="1" customWidth="1"/>
    <col min="35" max="35" width="22.28515625" bestFit="1" customWidth="1"/>
    <col min="36" max="36" width="6.7109375" bestFit="1" customWidth="1"/>
  </cols>
  <sheetData>
    <row r="1" spans="2:37" ht="8.25" customHeight="1" x14ac:dyDescent="0.25"/>
    <row r="2" spans="2:3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2:37" ht="8.25" customHeight="1" x14ac:dyDescent="0.25"/>
    <row r="4" spans="2:37" ht="18.75" customHeight="1" x14ac:dyDescent="0.25">
      <c r="C4" s="79" t="s">
        <v>359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X4" s="80" t="s">
        <v>360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2:37" x14ac:dyDescent="0.25">
      <c r="C5" s="10"/>
      <c r="D5" s="8" t="s">
        <v>34</v>
      </c>
      <c r="E5" s="16" t="s">
        <v>301</v>
      </c>
      <c r="F5" s="16"/>
      <c r="G5" s="8" t="s">
        <v>8</v>
      </c>
      <c r="H5" s="10"/>
      <c r="I5" s="16" t="s">
        <v>9</v>
      </c>
      <c r="J5" s="8" t="s">
        <v>305</v>
      </c>
      <c r="K5" s="8" t="s">
        <v>52</v>
      </c>
      <c r="L5" s="16" t="s">
        <v>0</v>
      </c>
      <c r="M5" s="16"/>
      <c r="N5" s="10"/>
      <c r="O5" s="8"/>
      <c r="X5" s="10"/>
      <c r="Y5" s="8" t="s">
        <v>34</v>
      </c>
      <c r="Z5" s="16" t="s">
        <v>301</v>
      </c>
      <c r="AA5" s="16"/>
      <c r="AB5" s="8" t="s">
        <v>8</v>
      </c>
      <c r="AC5" s="10"/>
      <c r="AD5" s="16" t="s">
        <v>9</v>
      </c>
      <c r="AE5" s="8" t="s">
        <v>305</v>
      </c>
      <c r="AF5" s="8" t="s">
        <v>52</v>
      </c>
      <c r="AG5" s="16" t="s">
        <v>0</v>
      </c>
      <c r="AH5" s="16"/>
      <c r="AI5" s="10"/>
      <c r="AJ5" s="8"/>
    </row>
    <row r="6" spans="2:37" x14ac:dyDescent="0.25">
      <c r="C6" s="10" t="s">
        <v>12</v>
      </c>
      <c r="D6" s="8" t="s">
        <v>1</v>
      </c>
      <c r="E6" s="16" t="s">
        <v>298</v>
      </c>
      <c r="F6" s="16" t="s">
        <v>300</v>
      </c>
      <c r="G6" s="8" t="s">
        <v>302</v>
      </c>
      <c r="H6" s="10" t="s">
        <v>25</v>
      </c>
      <c r="I6" s="16" t="s">
        <v>303</v>
      </c>
      <c r="J6" s="8" t="s">
        <v>306</v>
      </c>
      <c r="K6" s="8" t="s">
        <v>53</v>
      </c>
      <c r="L6" s="16" t="s">
        <v>57</v>
      </c>
      <c r="M6" s="16" t="s">
        <v>85</v>
      </c>
      <c r="N6" s="10" t="s">
        <v>84</v>
      </c>
      <c r="O6" s="8" t="s">
        <v>64</v>
      </c>
      <c r="X6" s="32" t="s">
        <v>12</v>
      </c>
      <c r="Y6" s="8" t="s">
        <v>1</v>
      </c>
      <c r="Z6" s="16" t="s">
        <v>21</v>
      </c>
      <c r="AA6" s="81" t="s">
        <v>300</v>
      </c>
      <c r="AB6" s="82" t="s">
        <v>24</v>
      </c>
      <c r="AC6" s="10" t="s">
        <v>25</v>
      </c>
      <c r="AD6" s="16" t="s">
        <v>350</v>
      </c>
      <c r="AE6" s="82" t="s">
        <v>349</v>
      </c>
      <c r="AF6" s="8" t="s">
        <v>348</v>
      </c>
      <c r="AG6" s="81" t="s">
        <v>352</v>
      </c>
      <c r="AH6" s="16" t="s">
        <v>85</v>
      </c>
      <c r="AI6" s="10" t="s">
        <v>84</v>
      </c>
      <c r="AJ6" s="82" t="s">
        <v>64</v>
      </c>
    </row>
    <row r="7" spans="2:37" x14ac:dyDescent="0.25">
      <c r="C7">
        <v>1</v>
      </c>
      <c r="D7" t="s">
        <v>7</v>
      </c>
      <c r="E7" t="s">
        <v>43</v>
      </c>
      <c r="F7" t="s">
        <v>76</v>
      </c>
      <c r="G7" t="s">
        <v>130</v>
      </c>
      <c r="H7" t="s">
        <v>15</v>
      </c>
      <c r="I7" t="s">
        <v>155</v>
      </c>
      <c r="J7" t="s">
        <v>71</v>
      </c>
      <c r="K7" t="s">
        <v>55</v>
      </c>
      <c r="L7" s="15">
        <v>599</v>
      </c>
      <c r="M7" t="s">
        <v>41</v>
      </c>
      <c r="N7" t="s">
        <v>4</v>
      </c>
      <c r="O7">
        <v>4.0999999999999996</v>
      </c>
      <c r="P7" s="6" t="s">
        <v>14</v>
      </c>
      <c r="X7" s="62">
        <v>1</v>
      </c>
      <c r="Y7" s="23" t="s">
        <v>7</v>
      </c>
      <c r="Z7" s="91" t="s">
        <v>43</v>
      </c>
      <c r="AA7" s="88" t="str">
        <f>VLOOKUP(F7,Procv!$C$4:$D$9,2,FALSE)</f>
        <v>TB</v>
      </c>
      <c r="AB7" s="88" t="str">
        <f>VLOOKUP(G7,Procv!$F$4:$G$15,2,FALSE)</f>
        <v>5"</v>
      </c>
      <c r="AC7" t="s">
        <v>15</v>
      </c>
      <c r="AD7" t="s">
        <v>155</v>
      </c>
      <c r="AE7" s="86" t="str">
        <f>VLOOKUP(J7,Procv!$I$4:$J$14,2,FALSE)</f>
        <v>2MP</v>
      </c>
      <c r="AF7" t="s">
        <v>55</v>
      </c>
      <c r="AG7" s="93" t="str">
        <f>VLOOKUP(L7,Procv!$L$4:$M$25,2,FALSE)</f>
        <v>Preço 1</v>
      </c>
      <c r="AH7" s="33" t="s">
        <v>41</v>
      </c>
      <c r="AI7" s="33" t="s">
        <v>4</v>
      </c>
      <c r="AJ7" s="86" t="str">
        <f>VLOOKUP(O7,Procv!$O$4:$P$17,2,FALSE)</f>
        <v>Nota 3</v>
      </c>
    </row>
    <row r="8" spans="2:37" x14ac:dyDescent="0.25">
      <c r="C8">
        <v>2</v>
      </c>
      <c r="D8" t="s">
        <v>7</v>
      </c>
      <c r="E8" t="s">
        <v>22</v>
      </c>
      <c r="F8" t="s">
        <v>43</v>
      </c>
      <c r="G8" t="s">
        <v>141</v>
      </c>
      <c r="H8" t="s">
        <v>15</v>
      </c>
      <c r="I8" t="s">
        <v>29</v>
      </c>
      <c r="J8" t="s">
        <v>276</v>
      </c>
      <c r="K8" t="s">
        <v>55</v>
      </c>
      <c r="L8" s="15">
        <v>449.1</v>
      </c>
      <c r="M8" s="9">
        <v>0.1</v>
      </c>
      <c r="N8" t="s">
        <v>4</v>
      </c>
      <c r="O8">
        <v>4.7</v>
      </c>
      <c r="P8" s="6" t="s">
        <v>14</v>
      </c>
      <c r="X8" s="62">
        <v>2</v>
      </c>
      <c r="Y8" s="23" t="s">
        <v>7</v>
      </c>
      <c r="Z8" s="91" t="s">
        <v>22</v>
      </c>
      <c r="AA8" s="88" t="str">
        <f>VLOOKUP(F8,Procv!$C$4:$D$9,2,FALSE)</f>
        <v>GB</v>
      </c>
      <c r="AB8" s="88" t="str">
        <f>VLOOKUP(G8,Procv!$F$4:$G$15,2,FALSE)</f>
        <v>5"</v>
      </c>
      <c r="AC8" t="s">
        <v>15</v>
      </c>
      <c r="AD8" t="s">
        <v>29</v>
      </c>
      <c r="AE8" s="86" t="str">
        <f>VLOOKUP(J8,Procv!$I$4:$J$14,2,FALSE)</f>
        <v>1MP</v>
      </c>
      <c r="AF8" t="s">
        <v>55</v>
      </c>
      <c r="AG8" s="93" t="str">
        <f>VLOOKUP(L8,Procv!$L$4:$M$25,2,FALSE)</f>
        <v>Preço 1</v>
      </c>
      <c r="AH8" s="84">
        <v>0.1</v>
      </c>
      <c r="AI8" s="33" t="s">
        <v>4</v>
      </c>
      <c r="AJ8" s="86" t="str">
        <f>VLOOKUP(O8,Procv!$O$4:$P$17,2,FALSE)</f>
        <v>Nota 4</v>
      </c>
    </row>
    <row r="9" spans="2:37" x14ac:dyDescent="0.25">
      <c r="C9">
        <v>3</v>
      </c>
      <c r="D9" t="s">
        <v>88</v>
      </c>
      <c r="E9" t="s">
        <v>91</v>
      </c>
      <c r="F9" t="s">
        <v>104</v>
      </c>
      <c r="G9" t="s">
        <v>92</v>
      </c>
      <c r="H9" t="s">
        <v>93</v>
      </c>
      <c r="I9" t="s">
        <v>94</v>
      </c>
      <c r="J9" t="s">
        <v>96</v>
      </c>
      <c r="K9" t="s">
        <v>55</v>
      </c>
      <c r="L9" s="15">
        <v>3099</v>
      </c>
      <c r="M9" t="s">
        <v>41</v>
      </c>
      <c r="N9" t="s">
        <v>3</v>
      </c>
      <c r="O9">
        <v>4.8</v>
      </c>
      <c r="P9" s="6" t="s">
        <v>14</v>
      </c>
      <c r="X9" s="62">
        <v>3</v>
      </c>
      <c r="Y9" s="23" t="s">
        <v>88</v>
      </c>
      <c r="Z9" s="91" t="s">
        <v>91</v>
      </c>
      <c r="AA9" s="88" t="str">
        <f>VLOOKUP(F9,Procv!$C$4:$D$9,2,FALSE)</f>
        <v>GB</v>
      </c>
      <c r="AB9" s="88" t="str">
        <f>VLOOKUP(G9,Procv!$F$4:$G$15,2,FALSE)</f>
        <v>4"</v>
      </c>
      <c r="AC9" t="s">
        <v>93</v>
      </c>
      <c r="AD9" t="s">
        <v>94</v>
      </c>
      <c r="AE9" s="86" t="str">
        <f>VLOOKUP(J9,Procv!$I$4:$J$14,2,FALSE)</f>
        <v>iSight</v>
      </c>
      <c r="AF9" t="s">
        <v>55</v>
      </c>
      <c r="AG9" s="93" t="str">
        <f>VLOOKUP(L9,Procv!$L$4:$M$25,2,FALSE)</f>
        <v>Preço 3</v>
      </c>
      <c r="AH9" s="33" t="s">
        <v>41</v>
      </c>
      <c r="AI9" s="33" t="s">
        <v>3</v>
      </c>
      <c r="AJ9" s="86" t="str">
        <f>VLOOKUP(O9,Procv!$O$4:$P$17,2,FALSE)</f>
        <v>Nota 4</v>
      </c>
    </row>
    <row r="10" spans="2:37" x14ac:dyDescent="0.25">
      <c r="C10">
        <v>4</v>
      </c>
      <c r="D10" t="s">
        <v>107</v>
      </c>
      <c r="E10" t="s">
        <v>22</v>
      </c>
      <c r="F10" t="s">
        <v>118</v>
      </c>
      <c r="G10" t="s">
        <v>111</v>
      </c>
      <c r="H10" s="12" t="s">
        <v>112</v>
      </c>
      <c r="I10" t="s">
        <v>29</v>
      </c>
      <c r="J10" t="s">
        <v>276</v>
      </c>
      <c r="K10" t="s">
        <v>55</v>
      </c>
      <c r="L10" s="15">
        <v>566.1</v>
      </c>
      <c r="M10" s="9">
        <v>0.1</v>
      </c>
      <c r="N10" t="s">
        <v>4</v>
      </c>
      <c r="O10">
        <v>3.6</v>
      </c>
      <c r="P10" s="6" t="s">
        <v>14</v>
      </c>
      <c r="X10" s="62">
        <v>4</v>
      </c>
      <c r="Y10" s="23" t="s">
        <v>107</v>
      </c>
      <c r="Z10" s="91" t="s">
        <v>22</v>
      </c>
      <c r="AA10" s="88" t="str">
        <f>VLOOKUP(F10,Procv!$C$4:$D$9,2,FALSE)</f>
        <v>GB</v>
      </c>
      <c r="AB10" s="88" t="str">
        <f>VLOOKUP(G10,Procv!$F$4:$G$15,2,FALSE)</f>
        <v>5"</v>
      </c>
      <c r="AC10" s="12" t="s">
        <v>112</v>
      </c>
      <c r="AD10" t="s">
        <v>29</v>
      </c>
      <c r="AE10" s="86" t="str">
        <f>VLOOKUP(J10,Procv!$I$4:$J$14,2,FALSE)</f>
        <v>1MP</v>
      </c>
      <c r="AF10" t="s">
        <v>55</v>
      </c>
      <c r="AG10" s="93" t="str">
        <f>VLOOKUP(L10,Procv!$L$4:$M$25,2,FALSE)</f>
        <v>Preço 1</v>
      </c>
      <c r="AH10" s="84">
        <v>0.1</v>
      </c>
      <c r="AI10" s="33" t="s">
        <v>4</v>
      </c>
      <c r="AJ10" s="86" t="str">
        <f>VLOOKUP(O10,Procv!$O$4:$P$17,2,FALSE)</f>
        <v>Nota 2</v>
      </c>
    </row>
    <row r="11" spans="2:37" x14ac:dyDescent="0.25">
      <c r="C11">
        <v>5</v>
      </c>
      <c r="D11" t="s">
        <v>126</v>
      </c>
      <c r="E11" t="s">
        <v>22</v>
      </c>
      <c r="F11" t="s">
        <v>118</v>
      </c>
      <c r="G11" t="s">
        <v>129</v>
      </c>
      <c r="H11" t="s">
        <v>15</v>
      </c>
      <c r="I11" t="s">
        <v>29</v>
      </c>
      <c r="J11" t="s">
        <v>276</v>
      </c>
      <c r="K11" t="s">
        <v>55</v>
      </c>
      <c r="L11" s="15">
        <v>749</v>
      </c>
      <c r="M11" t="s">
        <v>41</v>
      </c>
      <c r="N11" t="s">
        <v>4</v>
      </c>
      <c r="O11">
        <v>3.6</v>
      </c>
      <c r="P11" s="6" t="s">
        <v>14</v>
      </c>
      <c r="X11" s="62">
        <v>5</v>
      </c>
      <c r="Y11" s="23" t="s">
        <v>126</v>
      </c>
      <c r="Z11" s="91" t="s">
        <v>22</v>
      </c>
      <c r="AA11" s="88" t="str">
        <f>VLOOKUP(F11,Procv!$C$4:$D$9,2,FALSE)</f>
        <v>GB</v>
      </c>
      <c r="AB11" s="88" t="str">
        <f>VLOOKUP(G11,Procv!$F$4:$G$15,2,FALSE)</f>
        <v>5"</v>
      </c>
      <c r="AC11" t="s">
        <v>15</v>
      </c>
      <c r="AD11" t="s">
        <v>29</v>
      </c>
      <c r="AE11" s="86" t="str">
        <f>VLOOKUP(J11,Procv!$I$4:$J$14,2,FALSE)</f>
        <v>1MP</v>
      </c>
      <c r="AF11" t="s">
        <v>55</v>
      </c>
      <c r="AG11" s="93" t="str">
        <f>VLOOKUP(L11,Procv!$L$4:$M$25,2,FALSE)</f>
        <v>Preço 1</v>
      </c>
      <c r="AH11" s="33" t="s">
        <v>41</v>
      </c>
      <c r="AI11" s="33" t="s">
        <v>4</v>
      </c>
      <c r="AJ11" s="86" t="str">
        <f>VLOOKUP(O11,Procv!$O$4:$P$17,2,FALSE)</f>
        <v>Nota 2</v>
      </c>
    </row>
    <row r="12" spans="2:37" x14ac:dyDescent="0.25">
      <c r="C12">
        <v>6</v>
      </c>
      <c r="D12" t="s">
        <v>126</v>
      </c>
      <c r="E12" t="s">
        <v>22</v>
      </c>
      <c r="F12" t="s">
        <v>118</v>
      </c>
      <c r="G12" t="s">
        <v>141</v>
      </c>
      <c r="H12" t="s">
        <v>15</v>
      </c>
      <c r="I12" t="s">
        <v>29</v>
      </c>
      <c r="J12" t="s">
        <v>276</v>
      </c>
      <c r="K12" t="s">
        <v>55</v>
      </c>
      <c r="L12" s="15">
        <v>485.1</v>
      </c>
      <c r="M12" s="9">
        <v>0.1</v>
      </c>
      <c r="N12" t="s">
        <v>3</v>
      </c>
      <c r="O12">
        <v>4.3</v>
      </c>
      <c r="P12" s="6" t="s">
        <v>14</v>
      </c>
      <c r="X12" s="62">
        <v>6</v>
      </c>
      <c r="Y12" s="23" t="s">
        <v>126</v>
      </c>
      <c r="Z12" s="91" t="s">
        <v>22</v>
      </c>
      <c r="AA12" s="88" t="str">
        <f>VLOOKUP(F12,Procv!$C$4:$D$9,2,FALSE)</f>
        <v>GB</v>
      </c>
      <c r="AB12" s="88" t="str">
        <f>VLOOKUP(G12,Procv!$F$4:$G$15,2,FALSE)</f>
        <v>5"</v>
      </c>
      <c r="AC12" t="s">
        <v>15</v>
      </c>
      <c r="AD12" t="s">
        <v>29</v>
      </c>
      <c r="AE12" s="86" t="str">
        <f>VLOOKUP(J12,Procv!$I$4:$J$14,2,FALSE)</f>
        <v>1MP</v>
      </c>
      <c r="AF12" t="s">
        <v>55</v>
      </c>
      <c r="AG12" s="93" t="str">
        <f>VLOOKUP(L12,Procv!$L$4:$M$25,2,FALSE)</f>
        <v>Preço 1</v>
      </c>
      <c r="AH12" s="84">
        <v>0.1</v>
      </c>
      <c r="AI12" s="33" t="s">
        <v>3</v>
      </c>
      <c r="AJ12" s="86" t="str">
        <f>VLOOKUP(O12,Procv!$O$4:$P$17,2,FALSE)</f>
        <v>Nota 3</v>
      </c>
    </row>
    <row r="13" spans="2:37" x14ac:dyDescent="0.25">
      <c r="C13">
        <v>7</v>
      </c>
      <c r="D13" t="s">
        <v>107</v>
      </c>
      <c r="E13" t="s">
        <v>91</v>
      </c>
      <c r="F13" t="s">
        <v>118</v>
      </c>
      <c r="G13" t="s">
        <v>152</v>
      </c>
      <c r="H13" s="12" t="s">
        <v>153</v>
      </c>
      <c r="I13" t="s">
        <v>155</v>
      </c>
      <c r="J13" t="s">
        <v>291</v>
      </c>
      <c r="K13" t="s">
        <v>55</v>
      </c>
      <c r="L13" s="15">
        <v>989.1</v>
      </c>
      <c r="M13" s="9">
        <v>0.1</v>
      </c>
      <c r="N13" t="s">
        <v>4</v>
      </c>
      <c r="O13">
        <v>4.4000000000000004</v>
      </c>
      <c r="P13" s="6" t="s">
        <v>14</v>
      </c>
      <c r="X13" s="62">
        <v>7</v>
      </c>
      <c r="Y13" s="23" t="s">
        <v>107</v>
      </c>
      <c r="Z13" s="91" t="s">
        <v>91</v>
      </c>
      <c r="AA13" s="88" t="str">
        <f>VLOOKUP(F13,Procv!$C$4:$D$9,2,FALSE)</f>
        <v>GB</v>
      </c>
      <c r="AB13" s="88" t="str">
        <f>VLOOKUP(G13,Procv!$F$4:$G$15,2,FALSE)</f>
        <v>6"</v>
      </c>
      <c r="AC13" s="12" t="s">
        <v>153</v>
      </c>
      <c r="AD13" t="s">
        <v>155</v>
      </c>
      <c r="AE13" s="86" t="str">
        <f>VLOOKUP(J13,Procv!$I$4:$J$14,2,FALSE)</f>
        <v>2MP</v>
      </c>
      <c r="AF13" t="s">
        <v>55</v>
      </c>
      <c r="AG13" s="93" t="str">
        <f>VLOOKUP(L13,Procv!$L$4:$M$25,2,FALSE)</f>
        <v>Preço 1</v>
      </c>
      <c r="AH13" s="84">
        <v>0.1</v>
      </c>
      <c r="AI13" s="33" t="s">
        <v>4</v>
      </c>
      <c r="AJ13" s="86" t="str">
        <f>VLOOKUP(O13,Procv!$O$4:$P$17,2,FALSE)</f>
        <v>Nota 3</v>
      </c>
    </row>
    <row r="14" spans="2:37" x14ac:dyDescent="0.25">
      <c r="C14">
        <v>8</v>
      </c>
      <c r="D14" t="s">
        <v>107</v>
      </c>
      <c r="E14" t="s">
        <v>43</v>
      </c>
      <c r="F14" t="s">
        <v>118</v>
      </c>
      <c r="G14" t="s">
        <v>167</v>
      </c>
      <c r="H14" s="12" t="s">
        <v>168</v>
      </c>
      <c r="I14" t="s">
        <v>155</v>
      </c>
      <c r="J14" t="s">
        <v>71</v>
      </c>
      <c r="K14" t="s">
        <v>55</v>
      </c>
      <c r="L14" s="15">
        <v>699</v>
      </c>
      <c r="M14" t="s">
        <v>41</v>
      </c>
      <c r="N14" t="s">
        <v>4</v>
      </c>
      <c r="O14">
        <v>4.5999999999999996</v>
      </c>
      <c r="P14" s="6" t="s">
        <v>14</v>
      </c>
      <c r="X14" s="62">
        <v>8</v>
      </c>
      <c r="Y14" s="23" t="s">
        <v>107</v>
      </c>
      <c r="Z14" s="91" t="s">
        <v>43</v>
      </c>
      <c r="AA14" s="88" t="str">
        <f>VLOOKUP(F14,Procv!$C$4:$D$9,2,FALSE)</f>
        <v>GB</v>
      </c>
      <c r="AB14" s="88" t="str">
        <f>VLOOKUP(G14,Procv!$F$4:$G$15,2,FALSE)</f>
        <v>5"</v>
      </c>
      <c r="AC14" s="12" t="s">
        <v>168</v>
      </c>
      <c r="AD14" t="s">
        <v>155</v>
      </c>
      <c r="AE14" s="86" t="str">
        <f>VLOOKUP(J14,Procv!$I$4:$J$14,2,FALSE)</f>
        <v>2MP</v>
      </c>
      <c r="AF14" t="s">
        <v>55</v>
      </c>
      <c r="AG14" s="93" t="str">
        <f>VLOOKUP(L14,Procv!$L$4:$M$25,2,FALSE)</f>
        <v>Preço 1</v>
      </c>
      <c r="AH14" s="33" t="s">
        <v>41</v>
      </c>
      <c r="AI14" s="33" t="s">
        <v>4</v>
      </c>
      <c r="AJ14" s="86" t="str">
        <f>VLOOKUP(O14,Procv!$O$4:$P$17,2,FALSE)</f>
        <v>Nota 4</v>
      </c>
    </row>
    <row r="15" spans="2:37" x14ac:dyDescent="0.25">
      <c r="C15">
        <v>9</v>
      </c>
      <c r="D15" t="s">
        <v>107</v>
      </c>
      <c r="E15" t="s">
        <v>43</v>
      </c>
      <c r="F15" t="s">
        <v>118</v>
      </c>
      <c r="G15" t="s">
        <v>167</v>
      </c>
      <c r="H15" s="12" t="s">
        <v>112</v>
      </c>
      <c r="I15" t="s">
        <v>155</v>
      </c>
      <c r="J15" t="s">
        <v>71</v>
      </c>
      <c r="K15" t="s">
        <v>55</v>
      </c>
      <c r="L15" s="15">
        <v>699</v>
      </c>
      <c r="M15" t="s">
        <v>41</v>
      </c>
      <c r="N15" t="s">
        <v>4</v>
      </c>
      <c r="O15">
        <v>4.3</v>
      </c>
      <c r="P15" s="6" t="s">
        <v>14</v>
      </c>
      <c r="X15" s="62">
        <v>9</v>
      </c>
      <c r="Y15" s="23" t="s">
        <v>107</v>
      </c>
      <c r="Z15" s="91" t="s">
        <v>43</v>
      </c>
      <c r="AA15" s="88" t="str">
        <f>VLOOKUP(F15,Procv!$C$4:$D$9,2,FALSE)</f>
        <v>GB</v>
      </c>
      <c r="AB15" s="88" t="str">
        <f>VLOOKUP(G15,Procv!$F$4:$G$15,2,FALSE)</f>
        <v>5"</v>
      </c>
      <c r="AC15" s="12" t="s">
        <v>112</v>
      </c>
      <c r="AD15" t="s">
        <v>155</v>
      </c>
      <c r="AE15" s="86" t="str">
        <f>VLOOKUP(J15,Procv!$I$4:$J$14,2,FALSE)</f>
        <v>2MP</v>
      </c>
      <c r="AF15" t="s">
        <v>55</v>
      </c>
      <c r="AG15" s="93" t="str">
        <f>VLOOKUP(L15,Procv!$L$4:$M$25,2,FALSE)</f>
        <v>Preço 1</v>
      </c>
      <c r="AH15" s="33" t="s">
        <v>41</v>
      </c>
      <c r="AI15" s="33" t="s">
        <v>4</v>
      </c>
      <c r="AJ15" s="86" t="str">
        <f>VLOOKUP(O15,Procv!$O$4:$P$17,2,FALSE)</f>
        <v>Nota 3</v>
      </c>
    </row>
    <row r="16" spans="2:37" x14ac:dyDescent="0.25">
      <c r="C16">
        <v>10</v>
      </c>
      <c r="D16" t="s">
        <v>126</v>
      </c>
      <c r="E16" t="s">
        <v>91</v>
      </c>
      <c r="F16" t="s">
        <v>178</v>
      </c>
      <c r="G16" t="s">
        <v>177</v>
      </c>
      <c r="H16" t="s">
        <v>15</v>
      </c>
      <c r="I16" t="s">
        <v>155</v>
      </c>
      <c r="J16" t="s">
        <v>179</v>
      </c>
      <c r="K16" t="s">
        <v>55</v>
      </c>
      <c r="L16" s="15">
        <v>1079.0999999999999</v>
      </c>
      <c r="M16" s="9">
        <v>0.1</v>
      </c>
      <c r="N16" t="s">
        <v>4</v>
      </c>
      <c r="O16">
        <v>4.2</v>
      </c>
      <c r="P16" s="6" t="s">
        <v>14</v>
      </c>
      <c r="X16" s="62">
        <v>10</v>
      </c>
      <c r="Y16" s="23" t="s">
        <v>126</v>
      </c>
      <c r="Z16" s="91" t="s">
        <v>91</v>
      </c>
      <c r="AA16" s="88" t="str">
        <f>VLOOKUP(F16,Procv!$C$4:$D$9,2,FALSE)</f>
        <v>GB</v>
      </c>
      <c r="AB16" s="88" t="str">
        <f>VLOOKUP(G16,Procv!$F$4:$G$15,2,FALSE)</f>
        <v>6"</v>
      </c>
      <c r="AC16" t="s">
        <v>15</v>
      </c>
      <c r="AD16" t="s">
        <v>155</v>
      </c>
      <c r="AE16" s="86" t="str">
        <f>VLOOKUP(J16,Procv!$I$4:$J$14,2,FALSE)</f>
        <v>2MP</v>
      </c>
      <c r="AF16" t="s">
        <v>55</v>
      </c>
      <c r="AG16" s="93" t="str">
        <f>VLOOKUP(L16,Procv!$L$4:$M$25,2,FALSE)</f>
        <v>Preço 2</v>
      </c>
      <c r="AH16" s="84">
        <v>0.1</v>
      </c>
      <c r="AI16" s="33" t="s">
        <v>4</v>
      </c>
      <c r="AJ16" s="86" t="str">
        <f>VLOOKUP(O16,Procv!$O$4:$P$17,2,FALSE)</f>
        <v>Nota 3</v>
      </c>
    </row>
    <row r="17" spans="3:36" x14ac:dyDescent="0.25">
      <c r="C17">
        <v>11</v>
      </c>
      <c r="D17" t="s">
        <v>126</v>
      </c>
      <c r="E17" t="s">
        <v>91</v>
      </c>
      <c r="F17" t="s">
        <v>178</v>
      </c>
      <c r="G17" t="s">
        <v>177</v>
      </c>
      <c r="H17" t="s">
        <v>186</v>
      </c>
      <c r="I17" t="s">
        <v>155</v>
      </c>
      <c r="J17" t="s">
        <v>179</v>
      </c>
      <c r="K17" t="s">
        <v>55</v>
      </c>
      <c r="L17" s="15">
        <v>1079.0999999999999</v>
      </c>
      <c r="M17" s="9">
        <v>0.1</v>
      </c>
      <c r="N17" t="s">
        <v>4</v>
      </c>
      <c r="O17">
        <v>4.8</v>
      </c>
      <c r="P17" s="6" t="s">
        <v>14</v>
      </c>
      <c r="X17" s="62">
        <v>11</v>
      </c>
      <c r="Y17" s="23" t="s">
        <v>126</v>
      </c>
      <c r="Z17" s="91" t="s">
        <v>91</v>
      </c>
      <c r="AA17" s="88" t="str">
        <f>VLOOKUP(F17,Procv!$C$4:$D$9,2,FALSE)</f>
        <v>GB</v>
      </c>
      <c r="AB17" s="88" t="str">
        <f>VLOOKUP(G17,Procv!$F$4:$G$15,2,FALSE)</f>
        <v>6"</v>
      </c>
      <c r="AC17" t="s">
        <v>186</v>
      </c>
      <c r="AD17" t="s">
        <v>155</v>
      </c>
      <c r="AE17" s="86" t="str">
        <f>VLOOKUP(J17,Procv!$I$4:$J$14,2,FALSE)</f>
        <v>2MP</v>
      </c>
      <c r="AF17" t="s">
        <v>55</v>
      </c>
      <c r="AG17" s="93" t="str">
        <f>VLOOKUP(L17,Procv!$L$4:$M$25,2,FALSE)</f>
        <v>Preço 2</v>
      </c>
      <c r="AH17" s="84">
        <v>0.1</v>
      </c>
      <c r="AI17" s="33" t="s">
        <v>4</v>
      </c>
      <c r="AJ17" s="86" t="str">
        <f>VLOOKUP(O17,Procv!$O$4:$P$17,2,FALSE)</f>
        <v>Nota 4</v>
      </c>
    </row>
    <row r="18" spans="3:36" x14ac:dyDescent="0.25">
      <c r="C18">
        <v>12</v>
      </c>
      <c r="D18" t="s">
        <v>126</v>
      </c>
      <c r="E18" t="s">
        <v>91</v>
      </c>
      <c r="F18" t="s">
        <v>178</v>
      </c>
      <c r="G18" t="s">
        <v>177</v>
      </c>
      <c r="H18" t="s">
        <v>189</v>
      </c>
      <c r="I18" t="s">
        <v>155</v>
      </c>
      <c r="J18" t="s">
        <v>179</v>
      </c>
      <c r="K18" t="s">
        <v>55</v>
      </c>
      <c r="L18" s="15">
        <v>1079.0999999999999</v>
      </c>
      <c r="M18" s="9">
        <v>0.1</v>
      </c>
      <c r="N18" t="s">
        <v>4</v>
      </c>
      <c r="O18">
        <v>4.5</v>
      </c>
      <c r="P18" s="6" t="s">
        <v>14</v>
      </c>
      <c r="X18" s="62">
        <v>12</v>
      </c>
      <c r="Y18" s="23" t="s">
        <v>126</v>
      </c>
      <c r="Z18" s="91" t="s">
        <v>91</v>
      </c>
      <c r="AA18" s="88" t="str">
        <f>VLOOKUP(F18,Procv!$C$4:$D$9,2,FALSE)</f>
        <v>GB</v>
      </c>
      <c r="AB18" s="88" t="str">
        <f>VLOOKUP(G18,Procv!$F$4:$G$15,2,FALSE)</f>
        <v>6"</v>
      </c>
      <c r="AC18" t="s">
        <v>189</v>
      </c>
      <c r="AD18" t="s">
        <v>155</v>
      </c>
      <c r="AE18" s="86" t="str">
        <f>VLOOKUP(J18,Procv!$I$4:$J$14,2,FALSE)</f>
        <v>2MP</v>
      </c>
      <c r="AF18" t="s">
        <v>55</v>
      </c>
      <c r="AG18" s="93" t="str">
        <f>VLOOKUP(L18,Procv!$L$4:$M$25,2,FALSE)</f>
        <v>Preço 2</v>
      </c>
      <c r="AH18" s="84">
        <v>0.1</v>
      </c>
      <c r="AI18" s="33" t="s">
        <v>4</v>
      </c>
      <c r="AJ18" s="86" t="str">
        <f>VLOOKUP(O18,Procv!$O$4:$P$17,2,FALSE)</f>
        <v>Nota 3</v>
      </c>
    </row>
    <row r="19" spans="3:36" x14ac:dyDescent="0.25">
      <c r="C19">
        <v>13</v>
      </c>
      <c r="D19" t="s">
        <v>126</v>
      </c>
      <c r="E19" t="s">
        <v>43</v>
      </c>
      <c r="F19" t="s">
        <v>178</v>
      </c>
      <c r="G19" t="s">
        <v>193</v>
      </c>
      <c r="H19" t="s">
        <v>186</v>
      </c>
      <c r="I19" t="s">
        <v>155</v>
      </c>
      <c r="J19" t="s">
        <v>71</v>
      </c>
      <c r="K19" t="s">
        <v>55</v>
      </c>
      <c r="L19" s="15">
        <v>799</v>
      </c>
      <c r="M19" t="s">
        <v>41</v>
      </c>
      <c r="N19" t="s">
        <v>4</v>
      </c>
      <c r="O19">
        <v>3.7</v>
      </c>
      <c r="P19" s="6" t="s">
        <v>14</v>
      </c>
      <c r="X19" s="62">
        <v>13</v>
      </c>
      <c r="Y19" s="23" t="s">
        <v>126</v>
      </c>
      <c r="Z19" s="91" t="s">
        <v>43</v>
      </c>
      <c r="AA19" s="88" t="str">
        <f>VLOOKUP(F19,Procv!$C$4:$D$9,2,FALSE)</f>
        <v>GB</v>
      </c>
      <c r="AB19" s="88" t="str">
        <f>VLOOKUP(G19,Procv!$F$4:$G$15,2,FALSE)</f>
        <v>6"</v>
      </c>
      <c r="AC19" t="s">
        <v>186</v>
      </c>
      <c r="AD19" t="s">
        <v>155</v>
      </c>
      <c r="AE19" s="86" t="str">
        <f>VLOOKUP(J19,Procv!$I$4:$J$14,2,FALSE)</f>
        <v>2MP</v>
      </c>
      <c r="AF19" t="s">
        <v>55</v>
      </c>
      <c r="AG19" s="93" t="str">
        <f>VLOOKUP(L19,Procv!$L$4:$M$25,2,FALSE)</f>
        <v>Preço 1</v>
      </c>
      <c r="AH19" s="33" t="s">
        <v>41</v>
      </c>
      <c r="AI19" s="33" t="s">
        <v>4</v>
      </c>
      <c r="AJ19" s="86" t="str">
        <f>VLOOKUP(O19,Procv!$O$4:$P$17,2,FALSE)</f>
        <v>Nota 2</v>
      </c>
    </row>
    <row r="20" spans="3:36" x14ac:dyDescent="0.25">
      <c r="C20">
        <v>14</v>
      </c>
      <c r="D20" t="s">
        <v>126</v>
      </c>
      <c r="E20" t="s">
        <v>43</v>
      </c>
      <c r="F20" t="s">
        <v>178</v>
      </c>
      <c r="G20" t="s">
        <v>193</v>
      </c>
      <c r="H20" t="s">
        <v>199</v>
      </c>
      <c r="I20" t="s">
        <v>155</v>
      </c>
      <c r="J20" t="s">
        <v>71</v>
      </c>
      <c r="K20" t="s">
        <v>55</v>
      </c>
      <c r="L20" s="15">
        <v>799</v>
      </c>
      <c r="M20" t="s">
        <v>41</v>
      </c>
      <c r="N20" t="s">
        <v>4</v>
      </c>
      <c r="O20">
        <v>4.3</v>
      </c>
      <c r="P20" s="6" t="s">
        <v>14</v>
      </c>
      <c r="X20" s="62">
        <v>14</v>
      </c>
      <c r="Y20" s="23" t="s">
        <v>126</v>
      </c>
      <c r="Z20" s="91" t="s">
        <v>43</v>
      </c>
      <c r="AA20" s="88" t="str">
        <f>VLOOKUP(F20,Procv!$C$4:$D$9,2,FALSE)</f>
        <v>GB</v>
      </c>
      <c r="AB20" s="88" t="str">
        <f>VLOOKUP(G20,Procv!$F$4:$G$15,2,FALSE)</f>
        <v>6"</v>
      </c>
      <c r="AC20" t="s">
        <v>199</v>
      </c>
      <c r="AD20" t="s">
        <v>155</v>
      </c>
      <c r="AE20" s="86" t="str">
        <f>VLOOKUP(J20,Procv!$I$4:$J$14,2,FALSE)</f>
        <v>2MP</v>
      </c>
      <c r="AF20" t="s">
        <v>55</v>
      </c>
      <c r="AG20" s="93" t="str">
        <f>VLOOKUP(L20,Procv!$L$4:$M$25,2,FALSE)</f>
        <v>Preço 1</v>
      </c>
      <c r="AH20" s="33" t="s">
        <v>41</v>
      </c>
      <c r="AI20" s="33" t="s">
        <v>4</v>
      </c>
      <c r="AJ20" s="86" t="str">
        <f>VLOOKUP(O20,Procv!$O$4:$P$17,2,FALSE)</f>
        <v>Nota 3</v>
      </c>
    </row>
    <row r="21" spans="3:36" x14ac:dyDescent="0.25">
      <c r="C21">
        <v>15</v>
      </c>
      <c r="D21" t="s">
        <v>126</v>
      </c>
      <c r="E21" t="s">
        <v>43</v>
      </c>
      <c r="F21" t="s">
        <v>178</v>
      </c>
      <c r="G21" t="s">
        <v>177</v>
      </c>
      <c r="H21" t="s">
        <v>199</v>
      </c>
      <c r="I21" t="s">
        <v>155</v>
      </c>
      <c r="J21" t="s">
        <v>71</v>
      </c>
      <c r="K21" t="s">
        <v>55</v>
      </c>
      <c r="L21" s="15">
        <v>809.1</v>
      </c>
      <c r="M21" s="9">
        <v>0.1</v>
      </c>
      <c r="N21" t="s">
        <v>4</v>
      </c>
      <c r="O21">
        <v>4.8</v>
      </c>
      <c r="P21" s="6" t="s">
        <v>14</v>
      </c>
      <c r="X21" s="62">
        <v>15</v>
      </c>
      <c r="Y21" s="23" t="s">
        <v>126</v>
      </c>
      <c r="Z21" s="91" t="s">
        <v>43</v>
      </c>
      <c r="AA21" s="88" t="str">
        <f>VLOOKUP(F21,Procv!$C$4:$D$9,2,FALSE)</f>
        <v>GB</v>
      </c>
      <c r="AB21" s="88" t="str">
        <f>VLOOKUP(G21,Procv!$F$4:$G$15,2,FALSE)</f>
        <v>6"</v>
      </c>
      <c r="AC21" t="s">
        <v>199</v>
      </c>
      <c r="AD21" t="s">
        <v>155</v>
      </c>
      <c r="AE21" s="86" t="str">
        <f>VLOOKUP(J21,Procv!$I$4:$J$14,2,FALSE)</f>
        <v>2MP</v>
      </c>
      <c r="AF21" t="s">
        <v>55</v>
      </c>
      <c r="AG21" s="93" t="str">
        <f>VLOOKUP(L21,Procv!$L$4:$M$25,2,FALSE)</f>
        <v>Preço 1</v>
      </c>
      <c r="AH21" s="84">
        <v>0.1</v>
      </c>
      <c r="AI21" s="33" t="s">
        <v>4</v>
      </c>
      <c r="AJ21" s="86" t="str">
        <f>VLOOKUP(O21,Procv!$O$4:$P$17,2,FALSE)</f>
        <v>Nota 4</v>
      </c>
    </row>
    <row r="22" spans="3:36" x14ac:dyDescent="0.25">
      <c r="C22">
        <v>16</v>
      </c>
      <c r="D22" t="s">
        <v>107</v>
      </c>
      <c r="E22" t="s">
        <v>43</v>
      </c>
      <c r="F22" t="s">
        <v>118</v>
      </c>
      <c r="G22" t="s">
        <v>167</v>
      </c>
      <c r="H22" s="12" t="s">
        <v>168</v>
      </c>
      <c r="I22" t="s">
        <v>155</v>
      </c>
      <c r="J22" t="s">
        <v>71</v>
      </c>
      <c r="K22" t="s">
        <v>55</v>
      </c>
      <c r="L22" s="15">
        <v>665.1</v>
      </c>
      <c r="M22" s="9">
        <v>0.1</v>
      </c>
      <c r="N22" t="s">
        <v>3</v>
      </c>
      <c r="O22">
        <v>4.2</v>
      </c>
      <c r="P22" s="6" t="s">
        <v>14</v>
      </c>
      <c r="X22" s="62">
        <v>16</v>
      </c>
      <c r="Y22" s="23" t="s">
        <v>107</v>
      </c>
      <c r="Z22" s="91" t="s">
        <v>43</v>
      </c>
      <c r="AA22" s="88" t="str">
        <f>VLOOKUP(F22,Procv!$C$4:$D$9,2,FALSE)</f>
        <v>GB</v>
      </c>
      <c r="AB22" s="88" t="str">
        <f>VLOOKUP(G22,Procv!$F$4:$G$15,2,FALSE)</f>
        <v>5"</v>
      </c>
      <c r="AC22" s="12" t="s">
        <v>168</v>
      </c>
      <c r="AD22" t="s">
        <v>155</v>
      </c>
      <c r="AE22" s="86" t="str">
        <f>VLOOKUP(J22,Procv!$I$4:$J$14,2,FALSE)</f>
        <v>2MP</v>
      </c>
      <c r="AF22" t="s">
        <v>55</v>
      </c>
      <c r="AG22" s="93" t="str">
        <f>VLOOKUP(L22,Procv!$L$4:$M$25,2,FALSE)</f>
        <v>Preço 1</v>
      </c>
      <c r="AH22" s="84">
        <v>0.1</v>
      </c>
      <c r="AI22" s="33" t="s">
        <v>3</v>
      </c>
      <c r="AJ22" s="86" t="str">
        <f>VLOOKUP(O22,Procv!$O$4:$P$17,2,FALSE)</f>
        <v>Nota 3</v>
      </c>
    </row>
    <row r="23" spans="3:36" x14ac:dyDescent="0.25">
      <c r="C23">
        <v>17</v>
      </c>
      <c r="D23" t="s">
        <v>107</v>
      </c>
      <c r="E23" t="s">
        <v>213</v>
      </c>
      <c r="F23" t="s">
        <v>178</v>
      </c>
      <c r="G23" t="s">
        <v>215</v>
      </c>
      <c r="H23" t="s">
        <v>15</v>
      </c>
      <c r="I23" t="s">
        <v>155</v>
      </c>
      <c r="J23" t="s">
        <v>232</v>
      </c>
      <c r="K23" t="s">
        <v>55</v>
      </c>
      <c r="L23" s="15">
        <v>1799.1</v>
      </c>
      <c r="M23" s="9">
        <v>0.1</v>
      </c>
      <c r="N23" t="s">
        <v>4</v>
      </c>
      <c r="O23">
        <v>4.7</v>
      </c>
      <c r="P23" s="6" t="s">
        <v>14</v>
      </c>
      <c r="X23" s="62">
        <v>17</v>
      </c>
      <c r="Y23" s="23" t="s">
        <v>107</v>
      </c>
      <c r="Z23" s="91" t="s">
        <v>213</v>
      </c>
      <c r="AA23" s="88" t="str">
        <f>VLOOKUP(F23,Procv!$C$4:$D$9,2,FALSE)</f>
        <v>GB</v>
      </c>
      <c r="AB23" s="88" t="str">
        <f>VLOOKUP(G23,Procv!$F$4:$G$15,2,FALSE)</f>
        <v>6"</v>
      </c>
      <c r="AC23" t="s">
        <v>15</v>
      </c>
      <c r="AD23" t="s">
        <v>155</v>
      </c>
      <c r="AE23" s="86" t="str">
        <f>VLOOKUP(J23,Procv!$I$4:$J$14,2,FALSE)</f>
        <v>Quad</v>
      </c>
      <c r="AF23" t="s">
        <v>55</v>
      </c>
      <c r="AG23" s="93" t="str">
        <f>VLOOKUP(L23,Procv!$L$4:$M$25,2,FALSE)</f>
        <v>Preço 2</v>
      </c>
      <c r="AH23" s="84">
        <v>0.1</v>
      </c>
      <c r="AI23" s="33" t="s">
        <v>4</v>
      </c>
      <c r="AJ23" s="86" t="str">
        <f>VLOOKUP(O23,Procv!$O$4:$P$17,2,FALSE)</f>
        <v>Nota 4</v>
      </c>
    </row>
    <row r="24" spans="3:36" x14ac:dyDescent="0.25">
      <c r="C24">
        <v>18</v>
      </c>
      <c r="D24" t="s">
        <v>107</v>
      </c>
      <c r="E24" t="s">
        <v>213</v>
      </c>
      <c r="F24" t="s">
        <v>178</v>
      </c>
      <c r="G24" t="s">
        <v>226</v>
      </c>
      <c r="H24" t="s">
        <v>186</v>
      </c>
      <c r="I24" t="s">
        <v>155</v>
      </c>
      <c r="J24" t="s">
        <v>233</v>
      </c>
      <c r="K24" t="s">
        <v>55</v>
      </c>
      <c r="L24" s="15">
        <v>1499</v>
      </c>
      <c r="M24" t="s">
        <v>41</v>
      </c>
      <c r="N24" t="s">
        <v>4</v>
      </c>
      <c r="O24">
        <v>3.7</v>
      </c>
      <c r="P24" s="6" t="s">
        <v>14</v>
      </c>
      <c r="X24" s="62">
        <v>18</v>
      </c>
      <c r="Y24" s="23" t="s">
        <v>107</v>
      </c>
      <c r="Z24" s="91" t="s">
        <v>213</v>
      </c>
      <c r="AA24" s="88" t="str">
        <f>VLOOKUP(F24,Procv!$C$4:$D$9,2,FALSE)</f>
        <v>GB</v>
      </c>
      <c r="AB24" s="88" t="str">
        <f>VLOOKUP(G24,Procv!$F$4:$G$15,2,FALSE)</f>
        <v>6"</v>
      </c>
      <c r="AC24" t="s">
        <v>186</v>
      </c>
      <c r="AD24" t="s">
        <v>155</v>
      </c>
      <c r="AE24" s="86" t="str">
        <f>VLOOKUP(J24,Procv!$I$4:$J$14,2,FALSE)</f>
        <v>Quad</v>
      </c>
      <c r="AF24" t="s">
        <v>55</v>
      </c>
      <c r="AG24" s="93" t="str">
        <f>VLOOKUP(L24,Procv!$L$4:$M$25,2,FALSE)</f>
        <v>Preço 2</v>
      </c>
      <c r="AH24" s="33" t="s">
        <v>41</v>
      </c>
      <c r="AI24" s="33" t="s">
        <v>4</v>
      </c>
      <c r="AJ24" s="86" t="str">
        <f>VLOOKUP(O24,Procv!$O$4:$P$17,2,FALSE)</f>
        <v>Nota 2</v>
      </c>
    </row>
    <row r="25" spans="3:36" x14ac:dyDescent="0.25">
      <c r="C25">
        <v>19</v>
      </c>
      <c r="D25" t="s">
        <v>107</v>
      </c>
      <c r="E25" t="s">
        <v>213</v>
      </c>
      <c r="F25" t="s">
        <v>178</v>
      </c>
      <c r="G25" t="s">
        <v>226</v>
      </c>
      <c r="H25" s="12" t="s">
        <v>189</v>
      </c>
      <c r="I25" t="s">
        <v>155</v>
      </c>
      <c r="J25" t="s">
        <v>233</v>
      </c>
      <c r="K25" t="s">
        <v>55</v>
      </c>
      <c r="L25" s="15">
        <v>1499</v>
      </c>
      <c r="M25" t="s">
        <v>41</v>
      </c>
      <c r="N25" t="s">
        <v>4</v>
      </c>
      <c r="O25">
        <v>4.3</v>
      </c>
      <c r="P25" s="6" t="s">
        <v>14</v>
      </c>
      <c r="X25" s="62">
        <v>19</v>
      </c>
      <c r="Y25" s="23" t="s">
        <v>107</v>
      </c>
      <c r="Z25" s="91" t="s">
        <v>213</v>
      </c>
      <c r="AA25" s="88" t="str">
        <f>VLOOKUP(F25,Procv!$C$4:$D$9,2,FALSE)</f>
        <v>GB</v>
      </c>
      <c r="AB25" s="88" t="str">
        <f>VLOOKUP(G25,Procv!$F$4:$G$15,2,FALSE)</f>
        <v>6"</v>
      </c>
      <c r="AC25" s="12" t="s">
        <v>189</v>
      </c>
      <c r="AD25" t="s">
        <v>155</v>
      </c>
      <c r="AE25" s="86" t="str">
        <f>VLOOKUP(J25,Procv!$I$4:$J$14,2,FALSE)</f>
        <v>Quad</v>
      </c>
      <c r="AF25" t="s">
        <v>55</v>
      </c>
      <c r="AG25" s="93" t="str">
        <f>VLOOKUP(L25,Procv!$L$4:$M$25,2,FALSE)</f>
        <v>Preço 2</v>
      </c>
      <c r="AH25" s="33" t="s">
        <v>41</v>
      </c>
      <c r="AI25" s="33" t="s">
        <v>4</v>
      </c>
      <c r="AJ25" s="86" t="str">
        <f>VLOOKUP(O25,Procv!$O$4:$P$17,2,FALSE)</f>
        <v>Nota 3</v>
      </c>
    </row>
    <row r="26" spans="3:36" x14ac:dyDescent="0.25">
      <c r="C26">
        <v>20</v>
      </c>
      <c r="D26" t="s">
        <v>126</v>
      </c>
      <c r="E26" t="s">
        <v>213</v>
      </c>
      <c r="F26" t="s">
        <v>178</v>
      </c>
      <c r="G26" t="s">
        <v>177</v>
      </c>
      <c r="H26" t="s">
        <v>186</v>
      </c>
      <c r="I26" t="s">
        <v>155</v>
      </c>
      <c r="J26" t="s">
        <v>238</v>
      </c>
      <c r="K26" t="s">
        <v>55</v>
      </c>
      <c r="L26" s="15">
        <v>1399</v>
      </c>
      <c r="M26" t="s">
        <v>41</v>
      </c>
      <c r="N26" t="s">
        <v>4</v>
      </c>
      <c r="O26" s="78">
        <f>AVERAGE(O7:O25,O27:O36)</f>
        <v>4.3586206896551722</v>
      </c>
      <c r="P26" s="6" t="s">
        <v>14</v>
      </c>
      <c r="X26" s="62">
        <v>20</v>
      </c>
      <c r="Y26" s="23" t="s">
        <v>126</v>
      </c>
      <c r="Z26" s="91" t="s">
        <v>213</v>
      </c>
      <c r="AA26" s="88" t="str">
        <f>VLOOKUP(F26,Procv!$C$4:$D$9,2,FALSE)</f>
        <v>GB</v>
      </c>
      <c r="AB26" s="88" t="str">
        <f>VLOOKUP(G26,Procv!$F$4:$G$15,2,FALSE)</f>
        <v>6"</v>
      </c>
      <c r="AC26" t="s">
        <v>186</v>
      </c>
      <c r="AD26" t="s">
        <v>155</v>
      </c>
      <c r="AE26" s="86" t="str">
        <f>VLOOKUP(J26,Procv!$I$4:$J$14,2,FALSE)</f>
        <v>Quad</v>
      </c>
      <c r="AF26" t="s">
        <v>55</v>
      </c>
      <c r="AG26" s="93" t="str">
        <f>VLOOKUP(L26,Procv!$L$4:$M$25,2,FALSE)</f>
        <v>Preço 2</v>
      </c>
      <c r="AH26" s="33" t="s">
        <v>41</v>
      </c>
      <c r="AI26" s="33" t="s">
        <v>4</v>
      </c>
      <c r="AJ26" s="86" t="str">
        <f>VLOOKUP(O26,Procv!$O$4:$P$17,2,FALSE)</f>
        <v>Nota 3</v>
      </c>
    </row>
    <row r="27" spans="3:36" x14ac:dyDescent="0.25">
      <c r="C27">
        <v>21</v>
      </c>
      <c r="D27" t="s">
        <v>107</v>
      </c>
      <c r="E27" t="s">
        <v>43</v>
      </c>
      <c r="F27" t="s">
        <v>178</v>
      </c>
      <c r="G27" t="s">
        <v>193</v>
      </c>
      <c r="H27" t="s">
        <v>199</v>
      </c>
      <c r="I27" t="s">
        <v>155</v>
      </c>
      <c r="J27" t="s">
        <v>245</v>
      </c>
      <c r="K27" t="s">
        <v>55</v>
      </c>
      <c r="L27" s="15">
        <v>967.12</v>
      </c>
      <c r="M27" s="9">
        <v>0.12</v>
      </c>
      <c r="N27" t="s">
        <v>4</v>
      </c>
      <c r="O27">
        <v>3</v>
      </c>
      <c r="P27" s="6" t="s">
        <v>14</v>
      </c>
      <c r="X27" s="62">
        <v>21</v>
      </c>
      <c r="Y27" s="23" t="s">
        <v>107</v>
      </c>
      <c r="Z27" s="91" t="s">
        <v>43</v>
      </c>
      <c r="AA27" s="88" t="str">
        <f>VLOOKUP(F27,Procv!$C$4:$D$9,2,FALSE)</f>
        <v>GB</v>
      </c>
      <c r="AB27" s="88" t="str">
        <f>VLOOKUP(G27,Procv!$F$4:$G$15,2,FALSE)</f>
        <v>6"</v>
      </c>
      <c r="AC27" t="s">
        <v>199</v>
      </c>
      <c r="AD27" t="s">
        <v>155</v>
      </c>
      <c r="AE27" s="86" t="str">
        <f>VLOOKUP(J27,Procv!$I$4:$J$14,2,FALSE)</f>
        <v>Quad</v>
      </c>
      <c r="AF27" t="s">
        <v>55</v>
      </c>
      <c r="AG27" s="93" t="str">
        <f>VLOOKUP(L27,Procv!$L$4:$M$25,2,FALSE)</f>
        <v>Preço 1</v>
      </c>
      <c r="AH27" s="84">
        <v>0.12</v>
      </c>
      <c r="AI27" s="33" t="s">
        <v>4</v>
      </c>
      <c r="AJ27" s="86" t="str">
        <f>VLOOKUP(O27,Procv!$O$4:$P$17,2,FALSE)</f>
        <v>Nota 1</v>
      </c>
    </row>
    <row r="28" spans="3:36" x14ac:dyDescent="0.25">
      <c r="C28">
        <v>22</v>
      </c>
      <c r="D28" t="s">
        <v>7</v>
      </c>
      <c r="E28" t="s">
        <v>43</v>
      </c>
      <c r="F28" t="s">
        <v>76</v>
      </c>
      <c r="G28" t="s">
        <v>130</v>
      </c>
      <c r="H28" s="12" t="s">
        <v>252</v>
      </c>
      <c r="I28" t="s">
        <v>155</v>
      </c>
      <c r="J28" t="s">
        <v>71</v>
      </c>
      <c r="K28" t="s">
        <v>55</v>
      </c>
      <c r="L28" s="15">
        <v>629</v>
      </c>
      <c r="M28" t="s">
        <v>41</v>
      </c>
      <c r="N28" t="s">
        <v>4</v>
      </c>
      <c r="O28">
        <v>4.0999999999999996</v>
      </c>
      <c r="P28" s="6" t="s">
        <v>14</v>
      </c>
      <c r="X28" s="62">
        <v>22</v>
      </c>
      <c r="Y28" s="23" t="s">
        <v>7</v>
      </c>
      <c r="Z28" s="91" t="s">
        <v>43</v>
      </c>
      <c r="AA28" s="88" t="str">
        <f>VLOOKUP(F28,Procv!$C$4:$D$9,2,FALSE)</f>
        <v>TB</v>
      </c>
      <c r="AB28" s="88" t="str">
        <f>VLOOKUP(G28,Procv!$F$4:$G$15,2,FALSE)</f>
        <v>5"</v>
      </c>
      <c r="AC28" s="12" t="s">
        <v>252</v>
      </c>
      <c r="AD28" t="s">
        <v>155</v>
      </c>
      <c r="AE28" s="86" t="str">
        <f>VLOOKUP(J28,Procv!$I$4:$J$14,2,FALSE)</f>
        <v>2MP</v>
      </c>
      <c r="AF28" t="s">
        <v>55</v>
      </c>
      <c r="AG28" s="93" t="str">
        <f>VLOOKUP(L28,Procv!$L$4:$M$25,2,FALSE)</f>
        <v>Preço 1</v>
      </c>
      <c r="AH28" s="33" t="s">
        <v>41</v>
      </c>
      <c r="AI28" s="33" t="s">
        <v>4</v>
      </c>
      <c r="AJ28" s="86" t="str">
        <f>VLOOKUP(O28,Procv!$O$4:$P$17,2,FALSE)</f>
        <v>Nota 3</v>
      </c>
    </row>
    <row r="29" spans="3:36" x14ac:dyDescent="0.25">
      <c r="C29">
        <v>23</v>
      </c>
      <c r="D29" t="s">
        <v>126</v>
      </c>
      <c r="E29" t="s">
        <v>43</v>
      </c>
      <c r="F29" t="s">
        <v>178</v>
      </c>
      <c r="G29" t="s">
        <v>177</v>
      </c>
      <c r="H29" t="s">
        <v>15</v>
      </c>
      <c r="I29" t="s">
        <v>155</v>
      </c>
      <c r="J29" t="s">
        <v>245</v>
      </c>
      <c r="K29" t="s">
        <v>55</v>
      </c>
      <c r="L29" s="15">
        <v>809.1</v>
      </c>
      <c r="M29" s="9">
        <v>0.1</v>
      </c>
      <c r="N29" t="s">
        <v>4</v>
      </c>
      <c r="O29">
        <v>4.7</v>
      </c>
      <c r="P29" s="6" t="s">
        <v>14</v>
      </c>
      <c r="X29" s="62">
        <v>23</v>
      </c>
      <c r="Y29" s="23" t="s">
        <v>126</v>
      </c>
      <c r="Z29" s="91" t="s">
        <v>43</v>
      </c>
      <c r="AA29" s="88" t="str">
        <f>VLOOKUP(F29,Procv!$C$4:$D$9,2,FALSE)</f>
        <v>GB</v>
      </c>
      <c r="AB29" s="88" t="str">
        <f>VLOOKUP(G29,Procv!$F$4:$G$15,2,FALSE)</f>
        <v>6"</v>
      </c>
      <c r="AC29" t="s">
        <v>15</v>
      </c>
      <c r="AD29" t="s">
        <v>155</v>
      </c>
      <c r="AE29" s="86" t="str">
        <f>VLOOKUP(J29,Procv!$I$4:$J$14,2,FALSE)</f>
        <v>Quad</v>
      </c>
      <c r="AF29" t="s">
        <v>55</v>
      </c>
      <c r="AG29" s="93" t="str">
        <f>VLOOKUP(L29,Procv!$L$4:$M$25,2,FALSE)</f>
        <v>Preço 1</v>
      </c>
      <c r="AH29" s="84">
        <v>0.1</v>
      </c>
      <c r="AI29" s="33" t="s">
        <v>4</v>
      </c>
      <c r="AJ29" s="86" t="str">
        <f>VLOOKUP(O29,Procv!$O$4:$P$17,2,FALSE)</f>
        <v>Nota 4</v>
      </c>
    </row>
    <row r="30" spans="3:36" x14ac:dyDescent="0.25">
      <c r="C30">
        <v>24</v>
      </c>
      <c r="D30" t="s">
        <v>126</v>
      </c>
      <c r="E30" t="s">
        <v>91</v>
      </c>
      <c r="F30" t="s">
        <v>178</v>
      </c>
      <c r="G30" t="s">
        <v>177</v>
      </c>
      <c r="H30" t="s">
        <v>15</v>
      </c>
      <c r="I30" t="s">
        <v>155</v>
      </c>
      <c r="J30" t="s">
        <v>245</v>
      </c>
      <c r="K30" t="s">
        <v>55</v>
      </c>
      <c r="L30" s="15">
        <v>1034.0999999999999</v>
      </c>
      <c r="M30" s="9">
        <v>0.1</v>
      </c>
      <c r="N30" t="s">
        <v>4</v>
      </c>
      <c r="O30">
        <v>4.5999999999999996</v>
      </c>
      <c r="P30" s="6" t="s">
        <v>14</v>
      </c>
      <c r="X30" s="62">
        <v>24</v>
      </c>
      <c r="Y30" s="23" t="s">
        <v>126</v>
      </c>
      <c r="Z30" s="91" t="s">
        <v>91</v>
      </c>
      <c r="AA30" s="88" t="str">
        <f>VLOOKUP(F30,Procv!$C$4:$D$9,2,FALSE)</f>
        <v>GB</v>
      </c>
      <c r="AB30" s="88" t="str">
        <f>VLOOKUP(G30,Procv!$F$4:$G$15,2,FALSE)</f>
        <v>6"</v>
      </c>
      <c r="AC30" t="s">
        <v>15</v>
      </c>
      <c r="AD30" t="s">
        <v>155</v>
      </c>
      <c r="AE30" s="86" t="str">
        <f>VLOOKUP(J30,Procv!$I$4:$J$14,2,FALSE)</f>
        <v>Quad</v>
      </c>
      <c r="AF30" t="s">
        <v>55</v>
      </c>
      <c r="AG30" s="93" t="str">
        <f>VLOOKUP(L30,Procv!$L$4:$M$25,2,FALSE)</f>
        <v>Preço 2</v>
      </c>
      <c r="AH30" s="84">
        <v>0.1</v>
      </c>
      <c r="AI30" s="33" t="s">
        <v>4</v>
      </c>
      <c r="AJ30" s="86" t="str">
        <f>VLOOKUP(O30,Procv!$O$4:$P$17,2,FALSE)</f>
        <v>Nota 4</v>
      </c>
    </row>
    <row r="31" spans="3:36" x14ac:dyDescent="0.25">
      <c r="C31">
        <v>25</v>
      </c>
      <c r="D31" t="s">
        <v>126</v>
      </c>
      <c r="E31" t="s">
        <v>91</v>
      </c>
      <c r="F31" t="s">
        <v>178</v>
      </c>
      <c r="G31" t="s">
        <v>177</v>
      </c>
      <c r="H31" t="s">
        <v>186</v>
      </c>
      <c r="I31" t="s">
        <v>155</v>
      </c>
      <c r="J31" t="s">
        <v>245</v>
      </c>
      <c r="K31" t="s">
        <v>55</v>
      </c>
      <c r="L31" s="15">
        <v>1034.0999999999999</v>
      </c>
      <c r="M31" s="9">
        <v>0.1</v>
      </c>
      <c r="N31" t="s">
        <v>4</v>
      </c>
      <c r="O31">
        <v>4.7</v>
      </c>
      <c r="P31" s="6" t="s">
        <v>14</v>
      </c>
      <c r="X31" s="62">
        <v>25</v>
      </c>
      <c r="Y31" s="23" t="s">
        <v>126</v>
      </c>
      <c r="Z31" s="91" t="s">
        <v>91</v>
      </c>
      <c r="AA31" s="88" t="str">
        <f>VLOOKUP(F31,Procv!$C$4:$D$9,2,FALSE)</f>
        <v>GB</v>
      </c>
      <c r="AB31" s="88" t="str">
        <f>VLOOKUP(G31,Procv!$F$4:$G$15,2,FALSE)</f>
        <v>6"</v>
      </c>
      <c r="AC31" t="s">
        <v>186</v>
      </c>
      <c r="AD31" t="s">
        <v>155</v>
      </c>
      <c r="AE31" s="86" t="str">
        <f>VLOOKUP(J31,Procv!$I$4:$J$14,2,FALSE)</f>
        <v>Quad</v>
      </c>
      <c r="AF31" t="s">
        <v>55</v>
      </c>
      <c r="AG31" s="93" t="str">
        <f>VLOOKUP(L31,Procv!$L$4:$M$25,2,FALSE)</f>
        <v>Preço 2</v>
      </c>
      <c r="AH31" s="84">
        <v>0.1</v>
      </c>
      <c r="AI31" s="33" t="s">
        <v>4</v>
      </c>
      <c r="AJ31" s="86" t="str">
        <f>VLOOKUP(O31,Procv!$O$4:$P$17,2,FALSE)</f>
        <v>Nota 4</v>
      </c>
    </row>
    <row r="32" spans="3:36" x14ac:dyDescent="0.25">
      <c r="C32">
        <v>26</v>
      </c>
      <c r="D32" t="s">
        <v>126</v>
      </c>
      <c r="E32" t="s">
        <v>91</v>
      </c>
      <c r="F32" t="s">
        <v>178</v>
      </c>
      <c r="G32" t="s">
        <v>177</v>
      </c>
      <c r="H32" t="s">
        <v>186</v>
      </c>
      <c r="I32" t="s">
        <v>155</v>
      </c>
      <c r="J32" t="s">
        <v>268</v>
      </c>
      <c r="K32" t="s">
        <v>272</v>
      </c>
      <c r="L32">
        <v>1129</v>
      </c>
      <c r="M32" t="s">
        <v>41</v>
      </c>
      <c r="N32" t="s">
        <v>3</v>
      </c>
      <c r="O32">
        <v>4.5999999999999996</v>
      </c>
      <c r="P32" s="6" t="s">
        <v>14</v>
      </c>
      <c r="X32" s="62">
        <v>26</v>
      </c>
      <c r="Y32" s="23" t="s">
        <v>126</v>
      </c>
      <c r="Z32" s="91" t="s">
        <v>91</v>
      </c>
      <c r="AA32" s="88" t="str">
        <f>VLOOKUP(F32,Procv!$C$4:$D$9,2,FALSE)</f>
        <v>GB</v>
      </c>
      <c r="AB32" s="88" t="str">
        <f>VLOOKUP(G32,Procv!$F$4:$G$15,2,FALSE)</f>
        <v>6"</v>
      </c>
      <c r="AC32" t="s">
        <v>186</v>
      </c>
      <c r="AD32" t="s">
        <v>155</v>
      </c>
      <c r="AE32" s="86" t="str">
        <f>VLOOKUP(J32,Procv!$I$4:$J$14,2,FALSE)</f>
        <v>Quad</v>
      </c>
      <c r="AF32" t="s">
        <v>272</v>
      </c>
      <c r="AG32" s="86" t="str">
        <f>VLOOKUP(L32,Procv!$L$4:$M$25,2,FALSE)</f>
        <v>Preço 2</v>
      </c>
      <c r="AH32" s="33" t="s">
        <v>41</v>
      </c>
      <c r="AI32" s="33" t="s">
        <v>3</v>
      </c>
      <c r="AJ32" s="86" t="str">
        <f>VLOOKUP(O32,Procv!$O$4:$P$17,2,FALSE)</f>
        <v>Nota 4</v>
      </c>
    </row>
    <row r="33" spans="3:36" x14ac:dyDescent="0.25">
      <c r="C33">
        <v>27</v>
      </c>
      <c r="D33" t="s">
        <v>107</v>
      </c>
      <c r="E33" t="s">
        <v>43</v>
      </c>
      <c r="F33" t="s">
        <v>178</v>
      </c>
      <c r="G33" t="s">
        <v>167</v>
      </c>
      <c r="H33" s="12" t="s">
        <v>112</v>
      </c>
      <c r="I33" t="s">
        <v>155</v>
      </c>
      <c r="J33" t="s">
        <v>71</v>
      </c>
      <c r="K33" t="s">
        <v>272</v>
      </c>
      <c r="L33">
        <v>769.9</v>
      </c>
      <c r="M33" t="s">
        <v>41</v>
      </c>
      <c r="N33" t="s">
        <v>3</v>
      </c>
      <c r="O33">
        <v>4.5</v>
      </c>
      <c r="P33" s="6" t="s">
        <v>14</v>
      </c>
      <c r="X33" s="62">
        <v>27</v>
      </c>
      <c r="Y33" s="23" t="s">
        <v>107</v>
      </c>
      <c r="Z33" s="91" t="s">
        <v>43</v>
      </c>
      <c r="AA33" s="88" t="str">
        <f>VLOOKUP(F33,Procv!$C$4:$D$9,2,FALSE)</f>
        <v>GB</v>
      </c>
      <c r="AB33" s="88" t="str">
        <f>VLOOKUP(G33,Procv!$F$4:$G$15,2,FALSE)</f>
        <v>5"</v>
      </c>
      <c r="AC33" s="12" t="s">
        <v>112</v>
      </c>
      <c r="AD33" t="s">
        <v>155</v>
      </c>
      <c r="AE33" s="86" t="str">
        <f>VLOOKUP(J33,Procv!$I$4:$J$14,2,FALSE)</f>
        <v>2MP</v>
      </c>
      <c r="AF33" t="s">
        <v>272</v>
      </c>
      <c r="AG33" s="86" t="str">
        <f>VLOOKUP(L33,Procv!$L$4:$M$25,2,FALSE)</f>
        <v>Preço 1</v>
      </c>
      <c r="AH33" s="33" t="s">
        <v>41</v>
      </c>
      <c r="AI33" s="33" t="s">
        <v>3</v>
      </c>
      <c r="AJ33" s="86" t="str">
        <f>VLOOKUP(O33,Procv!$O$4:$P$17,2,FALSE)</f>
        <v>Nota 3</v>
      </c>
    </row>
    <row r="34" spans="3:36" x14ac:dyDescent="0.25">
      <c r="C34">
        <v>28</v>
      </c>
      <c r="D34" t="s">
        <v>7</v>
      </c>
      <c r="E34" t="s">
        <v>43</v>
      </c>
      <c r="F34" t="s">
        <v>76</v>
      </c>
      <c r="G34" t="s">
        <v>167</v>
      </c>
      <c r="H34" t="s">
        <v>15</v>
      </c>
      <c r="I34" t="s">
        <v>155</v>
      </c>
      <c r="J34" t="s">
        <v>179</v>
      </c>
      <c r="K34" t="s">
        <v>272</v>
      </c>
      <c r="L34">
        <v>699</v>
      </c>
      <c r="M34" t="s">
        <v>41</v>
      </c>
      <c r="N34" t="s">
        <v>3</v>
      </c>
      <c r="O34">
        <v>5</v>
      </c>
      <c r="P34" s="6" t="s">
        <v>14</v>
      </c>
      <c r="X34" s="62">
        <v>28</v>
      </c>
      <c r="Y34" s="23" t="s">
        <v>7</v>
      </c>
      <c r="Z34" s="91" t="s">
        <v>43</v>
      </c>
      <c r="AA34" s="88" t="str">
        <f>VLOOKUP(F34,Procv!$C$4:$D$9,2,FALSE)</f>
        <v>TB</v>
      </c>
      <c r="AB34" s="88" t="str">
        <f>VLOOKUP(G34,Procv!$F$4:$G$15,2,FALSE)</f>
        <v>5"</v>
      </c>
      <c r="AC34" t="s">
        <v>15</v>
      </c>
      <c r="AD34" t="s">
        <v>155</v>
      </c>
      <c r="AE34" s="86" t="str">
        <f>VLOOKUP(J34,Procv!$I$4:$J$14,2,FALSE)</f>
        <v>2MP</v>
      </c>
      <c r="AF34" t="s">
        <v>272</v>
      </c>
      <c r="AG34" s="86" t="str">
        <f>VLOOKUP(L34,Procv!$L$4:$M$25,2,FALSE)</f>
        <v>Preço 1</v>
      </c>
      <c r="AH34" s="33" t="s">
        <v>41</v>
      </c>
      <c r="AI34" s="33" t="s">
        <v>3</v>
      </c>
      <c r="AJ34" s="86" t="str">
        <f>VLOOKUP(O34,Procv!$O$4:$P$17,2,FALSE)</f>
        <v>Nota 4</v>
      </c>
    </row>
    <row r="35" spans="3:36" x14ac:dyDescent="0.25">
      <c r="C35">
        <v>29</v>
      </c>
      <c r="D35" t="s">
        <v>126</v>
      </c>
      <c r="E35" t="s">
        <v>43</v>
      </c>
      <c r="F35" t="s">
        <v>178</v>
      </c>
      <c r="G35" t="s">
        <v>193</v>
      </c>
      <c r="H35" t="s">
        <v>15</v>
      </c>
      <c r="I35" t="s">
        <v>155</v>
      </c>
      <c r="J35" t="s">
        <v>71</v>
      </c>
      <c r="K35" t="s">
        <v>272</v>
      </c>
      <c r="L35">
        <v>695</v>
      </c>
      <c r="M35" t="s">
        <v>41</v>
      </c>
      <c r="N35" t="s">
        <v>3</v>
      </c>
      <c r="O35">
        <v>4.8</v>
      </c>
      <c r="P35" s="6" t="s">
        <v>14</v>
      </c>
      <c r="X35" s="62">
        <v>29</v>
      </c>
      <c r="Y35" s="23" t="s">
        <v>126</v>
      </c>
      <c r="Z35" s="91" t="s">
        <v>43</v>
      </c>
      <c r="AA35" s="88" t="str">
        <f>VLOOKUP(F35,Procv!$C$4:$D$9,2,FALSE)</f>
        <v>GB</v>
      </c>
      <c r="AB35" s="88" t="str">
        <f>VLOOKUP(G35,Procv!$F$4:$G$15,2,FALSE)</f>
        <v>6"</v>
      </c>
      <c r="AC35" t="s">
        <v>15</v>
      </c>
      <c r="AD35" t="s">
        <v>155</v>
      </c>
      <c r="AE35" s="86" t="str">
        <f>VLOOKUP(J35,Procv!$I$4:$J$14,2,FALSE)</f>
        <v>2MP</v>
      </c>
      <c r="AF35" t="s">
        <v>272</v>
      </c>
      <c r="AG35" s="86" t="str">
        <f>VLOOKUP(L35,Procv!$L$4:$M$25,2,FALSE)</f>
        <v>Preço 1</v>
      </c>
      <c r="AH35" s="33" t="s">
        <v>41</v>
      </c>
      <c r="AI35" s="33" t="s">
        <v>3</v>
      </c>
      <c r="AJ35" s="86" t="str">
        <f>VLOOKUP(O35,Procv!$O$4:$P$17,2,FALSE)</f>
        <v>Nota 4</v>
      </c>
    </row>
    <row r="36" spans="3:36" ht="15.75" thickBot="1" x14ac:dyDescent="0.3">
      <c r="C36" s="17">
        <v>30</v>
      </c>
      <c r="D36" s="17" t="s">
        <v>88</v>
      </c>
      <c r="E36" s="17" t="s">
        <v>91</v>
      </c>
      <c r="F36" s="17" t="s">
        <v>178</v>
      </c>
      <c r="G36" s="17" t="s">
        <v>92</v>
      </c>
      <c r="H36" s="19" t="s">
        <v>252</v>
      </c>
      <c r="I36" s="17" t="s">
        <v>94</v>
      </c>
      <c r="J36" s="17" t="s">
        <v>96</v>
      </c>
      <c r="K36" s="17" t="s">
        <v>55</v>
      </c>
      <c r="L36" s="17">
        <v>3099</v>
      </c>
      <c r="M36" s="17" t="s">
        <v>41</v>
      </c>
      <c r="N36" s="17" t="s">
        <v>3</v>
      </c>
      <c r="O36" s="17">
        <v>4.8</v>
      </c>
      <c r="P36" s="6" t="s">
        <v>14</v>
      </c>
      <c r="X36" s="90">
        <v>30</v>
      </c>
      <c r="Y36" s="94" t="s">
        <v>88</v>
      </c>
      <c r="Z36" s="92" t="s">
        <v>91</v>
      </c>
      <c r="AA36" s="89" t="str">
        <f>VLOOKUP(F36,Procv!$C$4:$D$9,2,FALSE)</f>
        <v>GB</v>
      </c>
      <c r="AB36" s="89" t="str">
        <f>VLOOKUP(G36,Procv!$F$4:$G$15,2,FALSE)</f>
        <v>4"</v>
      </c>
      <c r="AC36" s="19" t="s">
        <v>252</v>
      </c>
      <c r="AD36" s="17" t="s">
        <v>94</v>
      </c>
      <c r="AE36" s="87" t="str">
        <f>VLOOKUP(J36,Procv!$I$4:$J$14,2,FALSE)</f>
        <v>iSight</v>
      </c>
      <c r="AF36" s="17" t="s">
        <v>55</v>
      </c>
      <c r="AG36" s="87" t="str">
        <f>VLOOKUP(L36,Procv!$L$4:$M$25,2,FALSE)</f>
        <v>Preço 3</v>
      </c>
      <c r="AH36" s="85" t="s">
        <v>41</v>
      </c>
      <c r="AI36" s="85" t="s">
        <v>3</v>
      </c>
      <c r="AJ36" s="87" t="str">
        <f>VLOOKUP(O36,Procv!$O$4:$P$17,2,FALSE)</f>
        <v>Nota 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272E-F809-496E-84B5-1594E995E016}">
  <dimension ref="B1:Q34"/>
  <sheetViews>
    <sheetView showGridLines="0" zoomScaleNormal="100" workbookViewId="0">
      <selection activeCell="O17" sqref="O17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5.140625" bestFit="1" customWidth="1"/>
    <col min="5" max="5" width="9" bestFit="1" customWidth="1"/>
    <col min="6" max="6" width="15.7109375" bestFit="1" customWidth="1"/>
    <col min="7" max="7" width="7.85546875" bestFit="1" customWidth="1"/>
    <col min="8" max="8" width="7.85546875" customWidth="1"/>
    <col min="9" max="9" width="28.570312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x14ac:dyDescent="0.25">
      <c r="C4" s="81" t="s">
        <v>300</v>
      </c>
      <c r="D4" t="s">
        <v>365</v>
      </c>
      <c r="F4" s="82" t="s">
        <v>24</v>
      </c>
      <c r="G4" t="s">
        <v>365</v>
      </c>
      <c r="I4" s="8" t="s">
        <v>349</v>
      </c>
      <c r="J4" t="s">
        <v>365</v>
      </c>
      <c r="L4" s="81" t="s">
        <v>352</v>
      </c>
      <c r="M4" t="s">
        <v>365</v>
      </c>
      <c r="O4" s="82" t="s">
        <v>64</v>
      </c>
      <c r="P4" t="s">
        <v>365</v>
      </c>
    </row>
    <row r="5" spans="2:17" x14ac:dyDescent="0.25">
      <c r="C5" t="s">
        <v>76</v>
      </c>
      <c r="D5" t="s">
        <v>364</v>
      </c>
      <c r="F5" t="s">
        <v>92</v>
      </c>
      <c r="G5" t="s">
        <v>367</v>
      </c>
      <c r="I5" t="s">
        <v>276</v>
      </c>
      <c r="J5" t="s">
        <v>368</v>
      </c>
      <c r="L5">
        <v>449.1</v>
      </c>
      <c r="M5" t="s">
        <v>371</v>
      </c>
      <c r="O5" s="83">
        <v>3</v>
      </c>
      <c r="P5" t="s">
        <v>374</v>
      </c>
    </row>
    <row r="6" spans="2:17" x14ac:dyDescent="0.25">
      <c r="C6" t="s">
        <v>43</v>
      </c>
      <c r="D6" t="s">
        <v>363</v>
      </c>
      <c r="F6" t="s">
        <v>141</v>
      </c>
      <c r="G6" t="s">
        <v>366</v>
      </c>
      <c r="I6" t="s">
        <v>291</v>
      </c>
      <c r="J6" t="s">
        <v>369</v>
      </c>
      <c r="L6">
        <v>485.1</v>
      </c>
      <c r="M6" t="s">
        <v>371</v>
      </c>
      <c r="O6" s="83">
        <v>3.6</v>
      </c>
      <c r="P6" t="s">
        <v>375</v>
      </c>
    </row>
    <row r="7" spans="2:17" x14ac:dyDescent="0.25">
      <c r="C7" t="s">
        <v>104</v>
      </c>
      <c r="D7" t="s">
        <v>363</v>
      </c>
      <c r="F7" t="s">
        <v>130</v>
      </c>
      <c r="G7" t="s">
        <v>366</v>
      </c>
      <c r="I7" t="s">
        <v>71</v>
      </c>
      <c r="J7" t="s">
        <v>369</v>
      </c>
      <c r="L7">
        <v>566.1</v>
      </c>
      <c r="M7" t="s">
        <v>371</v>
      </c>
      <c r="O7" s="83">
        <v>3.7</v>
      </c>
      <c r="P7" t="s">
        <v>375</v>
      </c>
    </row>
    <row r="8" spans="2:17" x14ac:dyDescent="0.25">
      <c r="C8" t="s">
        <v>118</v>
      </c>
      <c r="D8" t="s">
        <v>363</v>
      </c>
      <c r="F8" t="s">
        <v>111</v>
      </c>
      <c r="G8" t="s">
        <v>366</v>
      </c>
      <c r="I8" t="s">
        <v>179</v>
      </c>
      <c r="J8" t="s">
        <v>369</v>
      </c>
      <c r="L8">
        <v>599</v>
      </c>
      <c r="M8" t="s">
        <v>371</v>
      </c>
      <c r="O8" s="83">
        <v>4.0999999999999996</v>
      </c>
      <c r="P8" t="s">
        <v>376</v>
      </c>
    </row>
    <row r="9" spans="2:17" x14ac:dyDescent="0.25">
      <c r="C9" t="s">
        <v>178</v>
      </c>
      <c r="D9" t="s">
        <v>363</v>
      </c>
      <c r="F9" t="s">
        <v>167</v>
      </c>
      <c r="G9" t="s">
        <v>366</v>
      </c>
      <c r="I9" t="s">
        <v>96</v>
      </c>
      <c r="J9" t="s">
        <v>96</v>
      </c>
      <c r="L9">
        <v>629</v>
      </c>
      <c r="M9" t="s">
        <v>371</v>
      </c>
      <c r="O9" s="83">
        <v>4.2</v>
      </c>
      <c r="P9" t="s">
        <v>376</v>
      </c>
    </row>
    <row r="10" spans="2:17" x14ac:dyDescent="0.25">
      <c r="F10" t="s">
        <v>129</v>
      </c>
      <c r="G10" t="s">
        <v>366</v>
      </c>
      <c r="I10" t="s">
        <v>233</v>
      </c>
      <c r="J10" t="s">
        <v>370</v>
      </c>
      <c r="L10">
        <v>665.1</v>
      </c>
      <c r="M10" t="s">
        <v>371</v>
      </c>
      <c r="O10" s="83">
        <v>4.3</v>
      </c>
      <c r="P10" t="s">
        <v>376</v>
      </c>
    </row>
    <row r="11" spans="2:17" x14ac:dyDescent="0.25">
      <c r="F11" t="s">
        <v>193</v>
      </c>
      <c r="G11" t="s">
        <v>129</v>
      </c>
      <c r="I11" t="s">
        <v>245</v>
      </c>
      <c r="J11" t="s">
        <v>370</v>
      </c>
      <c r="L11">
        <v>695</v>
      </c>
      <c r="M11" t="s">
        <v>371</v>
      </c>
      <c r="O11" s="83">
        <v>4.3586206896551722</v>
      </c>
      <c r="P11" t="s">
        <v>376</v>
      </c>
    </row>
    <row r="12" spans="2:17" x14ac:dyDescent="0.25">
      <c r="F12" t="s">
        <v>152</v>
      </c>
      <c r="G12" t="s">
        <v>129</v>
      </c>
      <c r="I12" t="s">
        <v>268</v>
      </c>
      <c r="J12" t="s">
        <v>370</v>
      </c>
      <c r="L12">
        <v>699</v>
      </c>
      <c r="M12" t="s">
        <v>371</v>
      </c>
      <c r="O12" s="83">
        <v>4.4000000000000004</v>
      </c>
      <c r="P12" t="s">
        <v>376</v>
      </c>
    </row>
    <row r="13" spans="2:17" x14ac:dyDescent="0.25">
      <c r="F13" t="s">
        <v>226</v>
      </c>
      <c r="G13" t="s">
        <v>129</v>
      </c>
      <c r="I13" t="s">
        <v>238</v>
      </c>
      <c r="J13" t="s">
        <v>370</v>
      </c>
      <c r="L13">
        <v>749</v>
      </c>
      <c r="M13" t="s">
        <v>371</v>
      </c>
      <c r="O13" s="83">
        <v>4.5</v>
      </c>
      <c r="P13" t="s">
        <v>376</v>
      </c>
    </row>
    <row r="14" spans="2:17" x14ac:dyDescent="0.25">
      <c r="F14" t="s">
        <v>177</v>
      </c>
      <c r="G14" t="s">
        <v>129</v>
      </c>
      <c r="I14" t="s">
        <v>232</v>
      </c>
      <c r="J14" t="s">
        <v>370</v>
      </c>
      <c r="L14">
        <v>769.9</v>
      </c>
      <c r="M14" t="s">
        <v>371</v>
      </c>
      <c r="O14" s="83">
        <v>4.5999999999999996</v>
      </c>
      <c r="P14" t="s">
        <v>377</v>
      </c>
    </row>
    <row r="15" spans="2:17" x14ac:dyDescent="0.25">
      <c r="F15" t="s">
        <v>215</v>
      </c>
      <c r="G15" t="s">
        <v>129</v>
      </c>
      <c r="L15">
        <v>799</v>
      </c>
      <c r="M15" t="s">
        <v>371</v>
      </c>
      <c r="O15" s="83">
        <v>4.7</v>
      </c>
      <c r="P15" t="s">
        <v>377</v>
      </c>
    </row>
    <row r="16" spans="2:17" x14ac:dyDescent="0.25">
      <c r="L16">
        <v>809.1</v>
      </c>
      <c r="M16" t="s">
        <v>371</v>
      </c>
      <c r="O16" s="83">
        <v>4.8</v>
      </c>
      <c r="P16" t="s">
        <v>377</v>
      </c>
    </row>
    <row r="17" spans="12:16" x14ac:dyDescent="0.25">
      <c r="L17">
        <v>967.12</v>
      </c>
      <c r="M17" t="s">
        <v>371</v>
      </c>
      <c r="O17" s="83">
        <v>5</v>
      </c>
      <c r="P17" t="s">
        <v>377</v>
      </c>
    </row>
    <row r="18" spans="12:16" x14ac:dyDescent="0.25">
      <c r="L18">
        <v>989.1</v>
      </c>
      <c r="M18" t="s">
        <v>371</v>
      </c>
      <c r="O18" s="83"/>
    </row>
    <row r="19" spans="12:16" x14ac:dyDescent="0.25">
      <c r="L19">
        <v>1034.0999999999999</v>
      </c>
      <c r="M19" t="s">
        <v>372</v>
      </c>
      <c r="O19" s="83"/>
    </row>
    <row r="20" spans="12:16" x14ac:dyDescent="0.25">
      <c r="L20">
        <v>1079.0999999999999</v>
      </c>
      <c r="M20" t="s">
        <v>372</v>
      </c>
      <c r="O20" s="83"/>
    </row>
    <row r="21" spans="12:16" x14ac:dyDescent="0.25">
      <c r="L21">
        <v>1129</v>
      </c>
      <c r="M21" t="s">
        <v>372</v>
      </c>
      <c r="O21" s="83"/>
    </row>
    <row r="22" spans="12:16" x14ac:dyDescent="0.25">
      <c r="L22">
        <v>1399</v>
      </c>
      <c r="M22" t="s">
        <v>372</v>
      </c>
      <c r="O22" s="83"/>
    </row>
    <row r="23" spans="12:16" x14ac:dyDescent="0.25">
      <c r="L23">
        <v>1499</v>
      </c>
      <c r="M23" t="s">
        <v>372</v>
      </c>
      <c r="O23" s="83"/>
    </row>
    <row r="24" spans="12:16" x14ac:dyDescent="0.25">
      <c r="L24">
        <v>1799.1</v>
      </c>
      <c r="M24" t="s">
        <v>372</v>
      </c>
      <c r="O24" s="83"/>
    </row>
    <row r="25" spans="12:16" x14ac:dyDescent="0.25">
      <c r="L25">
        <v>3099</v>
      </c>
      <c r="M25" t="s">
        <v>373</v>
      </c>
      <c r="O25" s="83"/>
    </row>
    <row r="26" spans="12:16" x14ac:dyDescent="0.25">
      <c r="O26" s="83"/>
    </row>
    <row r="27" spans="12:16" x14ac:dyDescent="0.25">
      <c r="O27" s="83"/>
    </row>
    <row r="28" spans="12:16" x14ac:dyDescent="0.25">
      <c r="O28" s="83"/>
    </row>
    <row r="29" spans="12:16" x14ac:dyDescent="0.25">
      <c r="O29" s="83"/>
    </row>
    <row r="30" spans="12:16" x14ac:dyDescent="0.25">
      <c r="O30" s="83"/>
    </row>
    <row r="31" spans="12:16" x14ac:dyDescent="0.25">
      <c r="O31" s="83"/>
    </row>
    <row r="32" spans="12:16" x14ac:dyDescent="0.25">
      <c r="O32" s="83"/>
    </row>
    <row r="33" spans="15:15" x14ac:dyDescent="0.25">
      <c r="O33" s="83"/>
    </row>
    <row r="34" spans="15:15" x14ac:dyDescent="0.25">
      <c r="O34" s="83"/>
    </row>
  </sheetData>
  <sortState xmlns:xlrd2="http://schemas.microsoft.com/office/spreadsheetml/2017/richdata2" ref="O5:O34">
    <sortCondition ref="O5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395-AAC9-476E-A355-0962E05981E6}">
  <dimension ref="B1:AG37"/>
  <sheetViews>
    <sheetView showGridLines="0" topLeftCell="A4" zoomScaleNormal="100" workbookViewId="0">
      <selection activeCell="AC17" sqref="AC1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4" customWidth="1"/>
    <col min="6" max="6" width="28.7109375" bestFit="1" customWidth="1"/>
    <col min="7" max="7" width="5.85546875" bestFit="1" customWidth="1"/>
    <col min="8" max="28" width="8" customWidth="1"/>
    <col min="32" max="32" width="11.28515625" bestFit="1" customWidth="1"/>
    <col min="33" max="33" width="3.28515625" customWidth="1"/>
  </cols>
  <sheetData>
    <row r="1" spans="2:33" ht="8.25" customHeight="1" x14ac:dyDescent="0.25"/>
    <row r="2" spans="2:3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8.25" customHeight="1" x14ac:dyDescent="0.25"/>
    <row r="4" spans="2:33" ht="18" thickBot="1" x14ac:dyDescent="0.35">
      <c r="C4" s="2" t="s">
        <v>319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33" ht="15.75" thickTop="1" x14ac:dyDescent="0.25">
      <c r="C5" s="11"/>
      <c r="D5" s="97" t="s">
        <v>320</v>
      </c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33" x14ac:dyDescent="0.25">
      <c r="C6" s="11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33" x14ac:dyDescent="0.25">
      <c r="C7" s="11"/>
      <c r="D7" s="11" t="s">
        <v>322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33" x14ac:dyDescent="0.25">
      <c r="C8" s="11"/>
      <c r="D8" s="11" t="s">
        <v>321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33" x14ac:dyDescent="0.25">
      <c r="C9" s="11"/>
      <c r="D9" s="11" t="s">
        <v>323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33" x14ac:dyDescent="0.25">
      <c r="C10" s="11"/>
      <c r="D10" s="11" t="s">
        <v>337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33" x14ac:dyDescent="0.2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33" ht="18" thickBot="1" x14ac:dyDescent="0.35">
      <c r="C12" s="2" t="s">
        <v>324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33" ht="15.75" thickTop="1" x14ac:dyDescent="0.25">
      <c r="C13" s="11"/>
      <c r="D13" s="11" t="s">
        <v>331</v>
      </c>
      <c r="E13" s="11" t="s">
        <v>332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2:33" x14ac:dyDescent="0.25">
      <c r="C14" s="11"/>
      <c r="D14" s="11" t="s">
        <v>325</v>
      </c>
      <c r="E14" s="73" t="s">
        <v>346</v>
      </c>
      <c r="F14" s="7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2:33" x14ac:dyDescent="0.25">
      <c r="C15" s="11"/>
      <c r="D15" s="11" t="s">
        <v>345</v>
      </c>
      <c r="E15" s="73" t="s">
        <v>316</v>
      </c>
      <c r="F15" s="7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2:33" x14ac:dyDescent="0.25">
      <c r="C16" s="11"/>
      <c r="D16" s="11" t="s">
        <v>326</v>
      </c>
      <c r="E16" s="11" t="s">
        <v>327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3:29" ht="15.75" thickBot="1" x14ac:dyDescent="0.3">
      <c r="C17" s="11"/>
      <c r="D17" s="11" t="s">
        <v>354</v>
      </c>
      <c r="E17" s="67" t="s">
        <v>12</v>
      </c>
      <c r="F17" s="67" t="s">
        <v>5</v>
      </c>
      <c r="G17" s="72" t="s">
        <v>353</v>
      </c>
      <c r="H17" s="68" t="s">
        <v>6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11"/>
    </row>
    <row r="18" spans="3:29" x14ac:dyDescent="0.25">
      <c r="C18" s="11"/>
      <c r="D18" s="11"/>
      <c r="E18" s="64">
        <v>1</v>
      </c>
      <c r="F18" s="64" t="s">
        <v>1</v>
      </c>
      <c r="G18" s="63">
        <f>COUNTA(H18:AB18)</f>
        <v>4</v>
      </c>
      <c r="H18" s="13" t="s">
        <v>7</v>
      </c>
      <c r="I18" s="13" t="s">
        <v>88</v>
      </c>
      <c r="J18" s="13" t="s">
        <v>107</v>
      </c>
      <c r="K18" s="13" t="s">
        <v>126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1"/>
    </row>
    <row r="19" spans="3:29" x14ac:dyDescent="0.25">
      <c r="C19" s="11"/>
      <c r="D19" s="11"/>
      <c r="E19" s="69">
        <v>2</v>
      </c>
      <c r="F19" s="69" t="s">
        <v>21</v>
      </c>
      <c r="G19" s="70">
        <f t="shared" ref="G19:G29" si="0">COUNTA(H19:AB19)</f>
        <v>4</v>
      </c>
      <c r="H19" s="71" t="s">
        <v>43</v>
      </c>
      <c r="I19" s="71" t="s">
        <v>22</v>
      </c>
      <c r="J19" s="71" t="s">
        <v>91</v>
      </c>
      <c r="K19" s="71" t="s">
        <v>213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11"/>
    </row>
    <row r="20" spans="3:29" x14ac:dyDescent="0.25">
      <c r="C20" s="11"/>
      <c r="D20" s="11"/>
      <c r="E20" s="64">
        <v>3</v>
      </c>
      <c r="F20" s="64" t="s">
        <v>351</v>
      </c>
      <c r="G20" s="63">
        <f t="shared" si="0"/>
        <v>5</v>
      </c>
      <c r="H20" s="13" t="s">
        <v>76</v>
      </c>
      <c r="I20" s="13" t="s">
        <v>43</v>
      </c>
      <c r="J20" s="13" t="s">
        <v>104</v>
      </c>
      <c r="K20" s="13" t="s">
        <v>118</v>
      </c>
      <c r="L20" s="13" t="s">
        <v>178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1"/>
    </row>
    <row r="21" spans="3:29" x14ac:dyDescent="0.25">
      <c r="C21" s="11"/>
      <c r="D21" s="11"/>
      <c r="E21" s="69">
        <v>4</v>
      </c>
      <c r="F21" s="69" t="s">
        <v>24</v>
      </c>
      <c r="G21" s="70">
        <f t="shared" si="0"/>
        <v>11</v>
      </c>
      <c r="H21" s="71" t="s">
        <v>130</v>
      </c>
      <c r="I21" s="71" t="s">
        <v>141</v>
      </c>
      <c r="J21" s="71" t="s">
        <v>92</v>
      </c>
      <c r="K21" s="71" t="s">
        <v>111</v>
      </c>
      <c r="L21" s="71" t="s">
        <v>129</v>
      </c>
      <c r="M21" s="71" t="s">
        <v>152</v>
      </c>
      <c r="N21" s="71" t="s">
        <v>167</v>
      </c>
      <c r="O21" s="71" t="s">
        <v>177</v>
      </c>
      <c r="P21" s="71" t="s">
        <v>193</v>
      </c>
      <c r="Q21" s="71" t="s">
        <v>215</v>
      </c>
      <c r="R21" s="71" t="s">
        <v>226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11"/>
    </row>
    <row r="22" spans="3:29" x14ac:dyDescent="0.25">
      <c r="C22" s="11"/>
      <c r="D22" s="11"/>
      <c r="E22" s="64">
        <v>5</v>
      </c>
      <c r="F22" s="64" t="s">
        <v>25</v>
      </c>
      <c r="G22" s="63">
        <f t="shared" si="0"/>
        <v>9</v>
      </c>
      <c r="H22" s="13" t="s">
        <v>15</v>
      </c>
      <c r="I22" s="13" t="s">
        <v>93</v>
      </c>
      <c r="J22" s="13" t="s">
        <v>112</v>
      </c>
      <c r="K22" s="13" t="s">
        <v>153</v>
      </c>
      <c r="L22" s="13" t="s">
        <v>168</v>
      </c>
      <c r="M22" s="13" t="s">
        <v>186</v>
      </c>
      <c r="N22" s="13" t="s">
        <v>189</v>
      </c>
      <c r="O22" s="13" t="s">
        <v>199</v>
      </c>
      <c r="P22" s="13" t="s">
        <v>252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1"/>
    </row>
    <row r="23" spans="3:29" x14ac:dyDescent="0.25">
      <c r="C23" s="11"/>
      <c r="D23" s="11"/>
      <c r="E23" s="69">
        <v>6</v>
      </c>
      <c r="F23" s="69" t="s">
        <v>350</v>
      </c>
      <c r="G23" s="70">
        <f t="shared" si="0"/>
        <v>3</v>
      </c>
      <c r="H23" s="71" t="s">
        <v>155</v>
      </c>
      <c r="I23" s="71" t="s">
        <v>29</v>
      </c>
      <c r="J23" s="71" t="s">
        <v>94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11"/>
    </row>
    <row r="24" spans="3:29" x14ac:dyDescent="0.25">
      <c r="C24" s="11"/>
      <c r="D24" s="11"/>
      <c r="E24" s="64">
        <v>7</v>
      </c>
      <c r="F24" s="64" t="s">
        <v>349</v>
      </c>
      <c r="G24" s="63">
        <f t="shared" si="0"/>
        <v>10</v>
      </c>
      <c r="H24" s="13" t="s">
        <v>71</v>
      </c>
      <c r="I24" s="13" t="s">
        <v>276</v>
      </c>
      <c r="J24" s="13" t="s">
        <v>96</v>
      </c>
      <c r="K24" s="13" t="s">
        <v>291</v>
      </c>
      <c r="L24" s="13" t="s">
        <v>179</v>
      </c>
      <c r="M24" s="13" t="s">
        <v>232</v>
      </c>
      <c r="N24" s="13" t="s">
        <v>233</v>
      </c>
      <c r="O24" s="13" t="s">
        <v>238</v>
      </c>
      <c r="P24" s="13" t="s">
        <v>245</v>
      </c>
      <c r="Q24" s="13" t="s">
        <v>268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1"/>
    </row>
    <row r="25" spans="3:29" x14ac:dyDescent="0.25">
      <c r="C25" s="11"/>
      <c r="D25" s="11"/>
      <c r="E25" s="69">
        <v>8</v>
      </c>
      <c r="F25" s="69" t="s">
        <v>348</v>
      </c>
      <c r="G25" s="70">
        <f t="shared" si="0"/>
        <v>2</v>
      </c>
      <c r="H25" s="71" t="s">
        <v>55</v>
      </c>
      <c r="I25" s="71" t="s">
        <v>272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11"/>
    </row>
    <row r="26" spans="3:29" x14ac:dyDescent="0.25">
      <c r="C26" s="11"/>
      <c r="D26" s="11"/>
      <c r="E26" s="64">
        <v>9</v>
      </c>
      <c r="F26" s="64" t="s">
        <v>352</v>
      </c>
      <c r="G26" s="63">
        <f t="shared" si="0"/>
        <v>21</v>
      </c>
      <c r="H26" s="13">
        <v>599</v>
      </c>
      <c r="I26" s="13">
        <v>449.1</v>
      </c>
      <c r="J26" s="13">
        <v>3099</v>
      </c>
      <c r="K26" s="13">
        <v>566.1</v>
      </c>
      <c r="L26" s="13">
        <v>749</v>
      </c>
      <c r="M26" s="13">
        <v>485.1</v>
      </c>
      <c r="N26" s="13">
        <v>989.1</v>
      </c>
      <c r="O26" s="13">
        <v>699</v>
      </c>
      <c r="P26" s="13">
        <v>1079.0999999999999</v>
      </c>
      <c r="Q26" s="13">
        <v>799</v>
      </c>
      <c r="R26" s="13">
        <v>809.1</v>
      </c>
      <c r="S26" s="13">
        <v>665.1</v>
      </c>
      <c r="T26" s="13">
        <v>1799.1</v>
      </c>
      <c r="U26" s="13">
        <v>1499</v>
      </c>
      <c r="V26" s="13">
        <v>1399</v>
      </c>
      <c r="W26" s="13">
        <v>967.12</v>
      </c>
      <c r="X26" s="13">
        <v>629</v>
      </c>
      <c r="Y26" s="13">
        <v>1034.0999999999999</v>
      </c>
      <c r="Z26" s="13">
        <v>1129</v>
      </c>
      <c r="AA26" s="13">
        <v>769.9</v>
      </c>
      <c r="AB26" s="13">
        <v>695</v>
      </c>
      <c r="AC26" s="11"/>
    </row>
    <row r="27" spans="3:29" x14ac:dyDescent="0.25">
      <c r="C27" s="11"/>
      <c r="D27" s="11"/>
      <c r="E27" s="69">
        <v>10</v>
      </c>
      <c r="F27" s="69" t="s">
        <v>85</v>
      </c>
      <c r="G27" s="70">
        <f t="shared" si="0"/>
        <v>3</v>
      </c>
      <c r="H27" s="71" t="s">
        <v>41</v>
      </c>
      <c r="I27" s="71">
        <v>0.1</v>
      </c>
      <c r="J27" s="71">
        <v>0.12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11"/>
    </row>
    <row r="28" spans="3:29" x14ac:dyDescent="0.25">
      <c r="C28" s="11"/>
      <c r="D28" s="11"/>
      <c r="E28" s="64">
        <v>11</v>
      </c>
      <c r="F28" s="64" t="s">
        <v>84</v>
      </c>
      <c r="G28" s="63">
        <f t="shared" si="0"/>
        <v>2</v>
      </c>
      <c r="H28" s="13" t="s">
        <v>4</v>
      </c>
      <c r="I28" s="13" t="s">
        <v>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1"/>
    </row>
    <row r="29" spans="3:29" ht="15.75" thickBot="1" x14ac:dyDescent="0.3">
      <c r="C29" s="11"/>
      <c r="D29" s="11"/>
      <c r="E29" s="75">
        <v>12</v>
      </c>
      <c r="F29" s="75" t="s">
        <v>64</v>
      </c>
      <c r="G29" s="76">
        <f t="shared" si="0"/>
        <v>13</v>
      </c>
      <c r="H29" s="77">
        <v>4.0999999999999996</v>
      </c>
      <c r="I29" s="77">
        <v>4.7</v>
      </c>
      <c r="J29" s="77">
        <v>4.8</v>
      </c>
      <c r="K29" s="77">
        <v>3.6</v>
      </c>
      <c r="L29" s="77">
        <v>4.3</v>
      </c>
      <c r="M29" s="77">
        <v>4.4000000000000004</v>
      </c>
      <c r="N29" s="77">
        <v>4.5999999999999996</v>
      </c>
      <c r="O29" s="77">
        <v>4.2</v>
      </c>
      <c r="P29" s="77">
        <v>4.5</v>
      </c>
      <c r="Q29" s="77">
        <v>3.7</v>
      </c>
      <c r="R29" s="77" t="s">
        <v>41</v>
      </c>
      <c r="S29" s="77">
        <v>3</v>
      </c>
      <c r="T29" s="77">
        <v>5</v>
      </c>
      <c r="U29" s="77"/>
      <c r="V29" s="77"/>
      <c r="W29" s="77"/>
      <c r="X29" s="77"/>
      <c r="Y29" s="77"/>
      <c r="Z29" s="77"/>
      <c r="AA29" s="77"/>
      <c r="AB29" s="77"/>
      <c r="AC29" s="11"/>
    </row>
    <row r="30" spans="3:29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3:29" ht="15.75" thickBot="1" x14ac:dyDescent="0.3">
      <c r="C31" s="11"/>
      <c r="D31" s="11" t="s">
        <v>355</v>
      </c>
      <c r="E31" s="67" t="s">
        <v>12</v>
      </c>
      <c r="F31" s="67" t="s">
        <v>5</v>
      </c>
      <c r="G31" s="72" t="s">
        <v>353</v>
      </c>
      <c r="H31" s="68" t="s">
        <v>6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11"/>
      <c r="X31" s="11"/>
      <c r="Y31" s="11"/>
      <c r="Z31" s="11"/>
      <c r="AA31" s="11"/>
      <c r="AB31" s="11"/>
      <c r="AC31" s="11"/>
    </row>
    <row r="32" spans="3:29" x14ac:dyDescent="0.25">
      <c r="C32" s="11"/>
      <c r="D32" s="11"/>
      <c r="E32" s="64">
        <v>3</v>
      </c>
      <c r="F32" s="64" t="s">
        <v>351</v>
      </c>
      <c r="G32" s="63">
        <v>2</v>
      </c>
      <c r="H32" s="13" t="s">
        <v>356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1"/>
      <c r="X32" s="11"/>
      <c r="Y32" s="11"/>
      <c r="Z32" s="11"/>
      <c r="AA32" s="11"/>
      <c r="AB32" s="11"/>
      <c r="AC32" s="11"/>
    </row>
    <row r="33" spans="3:29" x14ac:dyDescent="0.25">
      <c r="C33" s="11"/>
      <c r="D33" s="11"/>
      <c r="E33" s="69">
        <v>4</v>
      </c>
      <c r="F33" s="69" t="s">
        <v>24</v>
      </c>
      <c r="G33" s="70">
        <v>3</v>
      </c>
      <c r="H33" s="74" t="s">
        <v>357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11"/>
      <c r="X33" s="11"/>
      <c r="Y33" s="11"/>
      <c r="Z33" s="11"/>
      <c r="AA33" s="11"/>
      <c r="AB33" s="11"/>
      <c r="AC33" s="11"/>
    </row>
    <row r="34" spans="3:29" x14ac:dyDescent="0.25">
      <c r="C34" s="11"/>
      <c r="D34" s="11"/>
      <c r="E34" s="64">
        <v>7</v>
      </c>
      <c r="F34" s="64" t="s">
        <v>349</v>
      </c>
      <c r="G34" s="63">
        <v>4</v>
      </c>
      <c r="H34" s="13" t="s">
        <v>358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  <c r="AA34" s="11"/>
      <c r="AB34" s="11"/>
      <c r="AC34" s="11"/>
    </row>
    <row r="35" spans="3:29" x14ac:dyDescent="0.25">
      <c r="C35" s="11"/>
      <c r="D35" s="11"/>
      <c r="E35" s="69">
        <v>9</v>
      </c>
      <c r="F35" s="69" t="s">
        <v>352</v>
      </c>
      <c r="G35" s="70">
        <v>4</v>
      </c>
      <c r="H35" s="74" t="s">
        <v>361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11"/>
      <c r="X35" s="11"/>
      <c r="Y35" s="11"/>
      <c r="Z35" s="11"/>
      <c r="AA35" s="11"/>
      <c r="AB35" s="11"/>
      <c r="AC35" s="11"/>
    </row>
    <row r="36" spans="3:29" ht="15.75" thickBot="1" x14ac:dyDescent="0.3">
      <c r="C36" s="11"/>
      <c r="D36" s="11"/>
      <c r="E36" s="65">
        <v>12</v>
      </c>
      <c r="F36" s="65" t="s">
        <v>64</v>
      </c>
      <c r="G36" s="66">
        <v>4</v>
      </c>
      <c r="H36" s="20" t="s">
        <v>362</v>
      </c>
      <c r="I36" s="20"/>
      <c r="J36" s="20"/>
      <c r="K36" s="20"/>
      <c r="L36" s="20"/>
      <c r="M36" s="20"/>
      <c r="N36" s="20"/>
      <c r="O36" s="20"/>
      <c r="P36" s="20"/>
      <c r="Q36" s="17"/>
      <c r="R36" s="17"/>
      <c r="S36" s="17"/>
      <c r="T36" s="17"/>
      <c r="U36" s="17"/>
      <c r="V36" s="17"/>
      <c r="W36" s="11"/>
      <c r="X36" s="11"/>
      <c r="Y36" s="11"/>
      <c r="Z36" s="11"/>
      <c r="AA36" s="11"/>
      <c r="AB36" s="11"/>
      <c r="AC36" s="11"/>
    </row>
    <row r="37" spans="3:29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</sheetData>
  <mergeCells count="1">
    <mergeCell ref="D5:Q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83E-CC2B-4ABE-9887-753EB551DC8A}">
  <dimension ref="B1:T6"/>
  <sheetViews>
    <sheetView showGridLines="0" zoomScaleNormal="100" workbookViewId="0">
      <selection activeCell="A9" sqref="A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D4" s="5" t="s">
        <v>138</v>
      </c>
    </row>
    <row r="5" spans="2:20" ht="7.5" customHeight="1" x14ac:dyDescent="0.25"/>
    <row r="6" spans="2:20" x14ac:dyDescent="0.25">
      <c r="D6" t="s">
        <v>308</v>
      </c>
    </row>
  </sheetData>
  <hyperlinks>
    <hyperlink ref="D4" r:id="rId1" xr:uid="{98FD8CFD-78C5-4B54-8213-53AA952D1D0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A1D-5ABC-4A54-A454-34D20ECB936E}">
  <dimension ref="B1:Y3"/>
  <sheetViews>
    <sheetView showGridLines="0" zoomScale="70" zoomScaleNormal="70" workbookViewId="0">
      <selection activeCell="AB44" sqref="AB4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0.7109375" bestFit="1" customWidth="1"/>
    <col min="5" max="5" width="6.2851562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16" max="16" width="29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Estudo de Caso</vt:lpstr>
      <vt:lpstr>Dataset</vt:lpstr>
      <vt:lpstr>Atributos e níveis</vt:lpstr>
      <vt:lpstr>Sumário (Dataset)</vt:lpstr>
      <vt:lpstr>Base</vt:lpstr>
      <vt:lpstr>Procv</vt:lpstr>
      <vt:lpstr>Capa</vt:lpstr>
      <vt:lpstr>Home</vt:lpstr>
      <vt:lpstr>Fotos magazineluiza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2019-11-26T01:30:20Z</dcterms:modified>
</cp:coreProperties>
</file>