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8C49F042-BEA8-439A-B617-AB1F86A8A8D5}" xr6:coauthVersionLast="45" xr6:coauthVersionMax="45" xr10:uidLastSave="{00000000-0000-0000-0000-000000000000}"/>
  <bookViews>
    <workbookView xWindow="615" yWindow="30" windowWidth="19275" windowHeight="10875" tabRatio="793" activeTab="4" xr2:uid="{350EC157-C301-442C-AB2A-F5AAC7832722}"/>
  </bookViews>
  <sheets>
    <sheet name="Base" sheetId="21" r:id="rId1"/>
    <sheet name="Idade" sheetId="15" r:id="rId2"/>
    <sheet name="Teste 1" sheetId="24" r:id="rId3"/>
    <sheet name="Idade e Rendimento" sheetId="23" r:id="rId4"/>
    <sheet name="Teste 2" sheetId="25" r:id="rId5"/>
  </sheets>
  <externalReferences>
    <externalReference r:id="rId6"/>
  </externalReferences>
  <definedNames>
    <definedName name="intercept">[1]Planilha1!$D$1</definedName>
    <definedName name="slope">[1]Planilha1!$D$2</definedName>
    <definedName name="solver_adj" localSheetId="0" hidden="1">Base!#REF!</definedName>
    <definedName name="solver_adj" localSheetId="1" hidden="1">Idade!$D$4:$D$5</definedName>
    <definedName name="solver_adj" localSheetId="3" hidden="1">'Idade e Rendimento'!$D$4:$D$6</definedName>
    <definedName name="solver_adj" localSheetId="2" hidden="1">'Teste 1'!$D$4:$D$5</definedName>
    <definedName name="solver_adj" localSheetId="4" hidden="1">'Teste 2'!$D$4:$D$6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drv" localSheetId="2" hidden="1">2</definedName>
    <definedName name="solver_drv" localSheetId="4" hidden="1">2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0" hidden="1">Base!#REF!</definedName>
    <definedName name="solver_opt" localSheetId="1" hidden="1">Idade!$D$8</definedName>
    <definedName name="solver_opt" localSheetId="3" hidden="1">'Idade e Rendimento'!$D$9</definedName>
    <definedName name="solver_opt" localSheetId="2" hidden="1">'Teste 1'!$D$8</definedName>
    <definedName name="solver_opt" localSheetId="4" hidden="1">'Teste 2'!$D$9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bv" localSheetId="2" hidden="1">2</definedName>
    <definedName name="solver_rbv" localSheetId="4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2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2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6" i="25" l="1"/>
  <c r="R126" i="25" s="1"/>
  <c r="K126" i="25"/>
  <c r="L126" i="25" s="1"/>
  <c r="Q125" i="25"/>
  <c r="R125" i="25" s="1"/>
  <c r="K125" i="25"/>
  <c r="L125" i="25" s="1"/>
  <c r="Q124" i="25"/>
  <c r="R124" i="25" s="1"/>
  <c r="K124" i="25"/>
  <c r="L124" i="25" s="1"/>
  <c r="Q123" i="25"/>
  <c r="R123" i="25" s="1"/>
  <c r="K123" i="25"/>
  <c r="L123" i="25" s="1"/>
  <c r="Q122" i="25"/>
  <c r="R122" i="25" s="1"/>
  <c r="K122" i="25"/>
  <c r="L122" i="25" s="1"/>
  <c r="Q121" i="25"/>
  <c r="R121" i="25" s="1"/>
  <c r="K121" i="25"/>
  <c r="L121" i="25" s="1"/>
  <c r="Q120" i="25"/>
  <c r="R120" i="25" s="1"/>
  <c r="K120" i="25"/>
  <c r="L120" i="25" s="1"/>
  <c r="P120" i="25" s="1"/>
  <c r="Q119" i="25"/>
  <c r="R119" i="25" s="1"/>
  <c r="K119" i="25"/>
  <c r="L119" i="25" s="1"/>
  <c r="Q118" i="25"/>
  <c r="R118" i="25" s="1"/>
  <c r="K118" i="25"/>
  <c r="L118" i="25" s="1"/>
  <c r="P118" i="25" s="1"/>
  <c r="Q117" i="25"/>
  <c r="R117" i="25" s="1"/>
  <c r="K117" i="25"/>
  <c r="L117" i="25" s="1"/>
  <c r="Q116" i="25"/>
  <c r="R116" i="25" s="1"/>
  <c r="K116" i="25"/>
  <c r="L116" i="25" s="1"/>
  <c r="Q115" i="25"/>
  <c r="R115" i="25" s="1"/>
  <c r="K115" i="25"/>
  <c r="L115" i="25" s="1"/>
  <c r="Q114" i="25"/>
  <c r="R114" i="25" s="1"/>
  <c r="K114" i="25"/>
  <c r="L114" i="25" s="1"/>
  <c r="Q113" i="25"/>
  <c r="R113" i="25" s="1"/>
  <c r="K113" i="25"/>
  <c r="L113" i="25" s="1"/>
  <c r="Q112" i="25"/>
  <c r="R112" i="25" s="1"/>
  <c r="K112" i="25"/>
  <c r="L112" i="25" s="1"/>
  <c r="P112" i="25" s="1"/>
  <c r="Q111" i="25"/>
  <c r="R111" i="25" s="1"/>
  <c r="K111" i="25"/>
  <c r="L111" i="25" s="1"/>
  <c r="Q110" i="25"/>
  <c r="R110" i="25" s="1"/>
  <c r="K110" i="25"/>
  <c r="L110" i="25" s="1"/>
  <c r="P110" i="25" s="1"/>
  <c r="Q109" i="25"/>
  <c r="R109" i="25" s="1"/>
  <c r="K109" i="25"/>
  <c r="L109" i="25" s="1"/>
  <c r="Q108" i="25"/>
  <c r="R108" i="25" s="1"/>
  <c r="K108" i="25"/>
  <c r="L108" i="25" s="1"/>
  <c r="P108" i="25" s="1"/>
  <c r="Q107" i="25"/>
  <c r="R107" i="25" s="1"/>
  <c r="K107" i="25"/>
  <c r="L107" i="25" s="1"/>
  <c r="P107" i="25" s="1"/>
  <c r="Q106" i="25"/>
  <c r="R106" i="25" s="1"/>
  <c r="K106" i="25"/>
  <c r="L106" i="25" s="1"/>
  <c r="Q105" i="25"/>
  <c r="R105" i="25" s="1"/>
  <c r="K105" i="25"/>
  <c r="L105" i="25" s="1"/>
  <c r="Q104" i="25"/>
  <c r="R104" i="25" s="1"/>
  <c r="K104" i="25"/>
  <c r="L104" i="25" s="1"/>
  <c r="P104" i="25" s="1"/>
  <c r="Q103" i="25"/>
  <c r="R103" i="25" s="1"/>
  <c r="K103" i="25"/>
  <c r="L103" i="25" s="1"/>
  <c r="P103" i="25" s="1"/>
  <c r="Q102" i="25"/>
  <c r="R102" i="25" s="1"/>
  <c r="K102" i="25"/>
  <c r="L102" i="25" s="1"/>
  <c r="Q101" i="25"/>
  <c r="R101" i="25" s="1"/>
  <c r="K101" i="25"/>
  <c r="L101" i="25" s="1"/>
  <c r="Q100" i="25"/>
  <c r="R100" i="25" s="1"/>
  <c r="K100" i="25"/>
  <c r="L100" i="25" s="1"/>
  <c r="Q99" i="25"/>
  <c r="R99" i="25" s="1"/>
  <c r="K99" i="25"/>
  <c r="L99" i="25" s="1"/>
  <c r="Q98" i="25"/>
  <c r="R98" i="25" s="1"/>
  <c r="K98" i="25"/>
  <c r="L98" i="25" s="1"/>
  <c r="Q97" i="25"/>
  <c r="R97" i="25" s="1"/>
  <c r="K97" i="25"/>
  <c r="L97" i="25" s="1"/>
  <c r="P97" i="25" s="1"/>
  <c r="Q96" i="25"/>
  <c r="R96" i="25" s="1"/>
  <c r="K96" i="25"/>
  <c r="L96" i="25" s="1"/>
  <c r="P96" i="25" s="1"/>
  <c r="Q95" i="25"/>
  <c r="R95" i="25" s="1"/>
  <c r="K95" i="25"/>
  <c r="L95" i="25" s="1"/>
  <c r="P95" i="25" s="1"/>
  <c r="Q94" i="25"/>
  <c r="R94" i="25" s="1"/>
  <c r="K94" i="25"/>
  <c r="L94" i="25" s="1"/>
  <c r="Q93" i="25"/>
  <c r="R93" i="25" s="1"/>
  <c r="K93" i="25"/>
  <c r="L93" i="25" s="1"/>
  <c r="Q92" i="25"/>
  <c r="R92" i="25" s="1"/>
  <c r="K92" i="25"/>
  <c r="L92" i="25" s="1"/>
  <c r="P92" i="25" s="1"/>
  <c r="Q91" i="25"/>
  <c r="R91" i="25" s="1"/>
  <c r="K91" i="25"/>
  <c r="L91" i="25" s="1"/>
  <c r="P91" i="25" s="1"/>
  <c r="Q90" i="25"/>
  <c r="R90" i="25" s="1"/>
  <c r="K90" i="25"/>
  <c r="L90" i="25" s="1"/>
  <c r="Q89" i="25"/>
  <c r="R89" i="25" s="1"/>
  <c r="K89" i="25"/>
  <c r="L89" i="25" s="1"/>
  <c r="Q88" i="25"/>
  <c r="R88" i="25" s="1"/>
  <c r="K88" i="25"/>
  <c r="L88" i="25" s="1"/>
  <c r="Q87" i="25"/>
  <c r="R87" i="25" s="1"/>
  <c r="K87" i="25"/>
  <c r="L87" i="25" s="1"/>
  <c r="Q86" i="25"/>
  <c r="R86" i="25" s="1"/>
  <c r="K86" i="25"/>
  <c r="L86" i="25" s="1"/>
  <c r="M86" i="25" s="1"/>
  <c r="N86" i="25" s="1"/>
  <c r="O86" i="25" s="1"/>
  <c r="Q85" i="25"/>
  <c r="R85" i="25" s="1"/>
  <c r="K85" i="25"/>
  <c r="L85" i="25" s="1"/>
  <c r="P85" i="25" s="1"/>
  <c r="Q84" i="25"/>
  <c r="R84" i="25" s="1"/>
  <c r="K84" i="25"/>
  <c r="L84" i="25" s="1"/>
  <c r="M84" i="25" s="1"/>
  <c r="Q83" i="25"/>
  <c r="R83" i="25" s="1"/>
  <c r="K83" i="25"/>
  <c r="L83" i="25" s="1"/>
  <c r="Q82" i="25"/>
  <c r="R82" i="25" s="1"/>
  <c r="K82" i="25"/>
  <c r="L82" i="25" s="1"/>
  <c r="M82" i="25" s="1"/>
  <c r="Q81" i="25"/>
  <c r="R81" i="25" s="1"/>
  <c r="K81" i="25"/>
  <c r="L81" i="25" s="1"/>
  <c r="Q80" i="25"/>
  <c r="R80" i="25" s="1"/>
  <c r="K80" i="25"/>
  <c r="L80" i="25" s="1"/>
  <c r="Q79" i="25"/>
  <c r="R79" i="25" s="1"/>
  <c r="K79" i="25"/>
  <c r="L79" i="25" s="1"/>
  <c r="P79" i="25" s="1"/>
  <c r="Q78" i="25"/>
  <c r="R78" i="25" s="1"/>
  <c r="K78" i="25"/>
  <c r="L78" i="25" s="1"/>
  <c r="Q77" i="25"/>
  <c r="R77" i="25" s="1"/>
  <c r="K77" i="25"/>
  <c r="L77" i="25" s="1"/>
  <c r="Q76" i="25"/>
  <c r="R76" i="25" s="1"/>
  <c r="K76" i="25"/>
  <c r="L76" i="25" s="1"/>
  <c r="P76" i="25" s="1"/>
  <c r="Q75" i="25"/>
  <c r="R75" i="25" s="1"/>
  <c r="K75" i="25"/>
  <c r="L75" i="25" s="1"/>
  <c r="P75" i="25" s="1"/>
  <c r="Q74" i="25"/>
  <c r="R74" i="25" s="1"/>
  <c r="K74" i="25"/>
  <c r="L74" i="25" s="1"/>
  <c r="M74" i="25" s="1"/>
  <c r="Q73" i="25"/>
  <c r="R73" i="25" s="1"/>
  <c r="K73" i="25"/>
  <c r="L73" i="25" s="1"/>
  <c r="Q72" i="25"/>
  <c r="R72" i="25" s="1"/>
  <c r="K72" i="25"/>
  <c r="L72" i="25" s="1"/>
  <c r="Q71" i="25"/>
  <c r="R71" i="25" s="1"/>
  <c r="K71" i="25"/>
  <c r="L71" i="25" s="1"/>
  <c r="Q70" i="25"/>
  <c r="R70" i="25" s="1"/>
  <c r="K70" i="25"/>
  <c r="L70" i="25" s="1"/>
  <c r="Q69" i="25"/>
  <c r="R69" i="25" s="1"/>
  <c r="K69" i="25"/>
  <c r="L69" i="25" s="1"/>
  <c r="Q68" i="25"/>
  <c r="R68" i="25" s="1"/>
  <c r="K68" i="25"/>
  <c r="L68" i="25" s="1"/>
  <c r="P68" i="25" s="1"/>
  <c r="Q67" i="25"/>
  <c r="R67" i="25" s="1"/>
  <c r="K67" i="25"/>
  <c r="L67" i="25" s="1"/>
  <c r="P67" i="25" s="1"/>
  <c r="Q66" i="25"/>
  <c r="R66" i="25" s="1"/>
  <c r="K66" i="25"/>
  <c r="L66" i="25" s="1"/>
  <c r="Q65" i="25"/>
  <c r="R65" i="25" s="1"/>
  <c r="K65" i="25"/>
  <c r="L65" i="25" s="1"/>
  <c r="Q64" i="25"/>
  <c r="R64" i="25" s="1"/>
  <c r="K64" i="25"/>
  <c r="L64" i="25" s="1"/>
  <c r="Q63" i="25"/>
  <c r="R63" i="25" s="1"/>
  <c r="K63" i="25"/>
  <c r="L63" i="25" s="1"/>
  <c r="Q62" i="25"/>
  <c r="R62" i="25" s="1"/>
  <c r="K62" i="25"/>
  <c r="L62" i="25" s="1"/>
  <c r="Q61" i="25"/>
  <c r="R61" i="25" s="1"/>
  <c r="K61" i="25"/>
  <c r="L61" i="25" s="1"/>
  <c r="Q60" i="25"/>
  <c r="R60" i="25" s="1"/>
  <c r="K60" i="25"/>
  <c r="L60" i="25" s="1"/>
  <c r="Q59" i="25"/>
  <c r="R59" i="25" s="1"/>
  <c r="K59" i="25"/>
  <c r="L59" i="25" s="1"/>
  <c r="P59" i="25" s="1"/>
  <c r="Q58" i="25"/>
  <c r="R58" i="25" s="1"/>
  <c r="K58" i="25"/>
  <c r="L58" i="25" s="1"/>
  <c r="M58" i="25" s="1"/>
  <c r="Q57" i="25"/>
  <c r="R57" i="25" s="1"/>
  <c r="K57" i="25"/>
  <c r="L57" i="25" s="1"/>
  <c r="Q56" i="25"/>
  <c r="R56" i="25" s="1"/>
  <c r="K56" i="25"/>
  <c r="L56" i="25" s="1"/>
  <c r="Q55" i="25"/>
  <c r="R55" i="25" s="1"/>
  <c r="K55" i="25"/>
  <c r="L55" i="25" s="1"/>
  <c r="M55" i="25" s="1"/>
  <c r="Q54" i="25"/>
  <c r="R54" i="25" s="1"/>
  <c r="K54" i="25"/>
  <c r="L54" i="25" s="1"/>
  <c r="Q53" i="25"/>
  <c r="R53" i="25" s="1"/>
  <c r="K53" i="25"/>
  <c r="L53" i="25" s="1"/>
  <c r="Q52" i="25"/>
  <c r="R52" i="25" s="1"/>
  <c r="K52" i="25"/>
  <c r="L52" i="25" s="1"/>
  <c r="Q51" i="25"/>
  <c r="R51" i="25" s="1"/>
  <c r="K51" i="25"/>
  <c r="L51" i="25" s="1"/>
  <c r="P51" i="25" s="1"/>
  <c r="Q50" i="25"/>
  <c r="R50" i="25" s="1"/>
  <c r="K50" i="25"/>
  <c r="L50" i="25" s="1"/>
  <c r="Q49" i="25"/>
  <c r="R49" i="25" s="1"/>
  <c r="K49" i="25"/>
  <c r="L49" i="25" s="1"/>
  <c r="Q48" i="25"/>
  <c r="R48" i="25" s="1"/>
  <c r="K48" i="25"/>
  <c r="L48" i="25" s="1"/>
  <c r="Q47" i="25"/>
  <c r="R47" i="25" s="1"/>
  <c r="K47" i="25"/>
  <c r="L47" i="25" s="1"/>
  <c r="M47" i="25" s="1"/>
  <c r="N47" i="25" s="1"/>
  <c r="O47" i="25" s="1"/>
  <c r="Q46" i="25"/>
  <c r="R46" i="25" s="1"/>
  <c r="K46" i="25"/>
  <c r="L46" i="25" s="1"/>
  <c r="Q45" i="25"/>
  <c r="R45" i="25" s="1"/>
  <c r="K45" i="25"/>
  <c r="L45" i="25" s="1"/>
  <c r="Q44" i="25"/>
  <c r="R44" i="25" s="1"/>
  <c r="K44" i="25"/>
  <c r="L44" i="25" s="1"/>
  <c r="Q43" i="25"/>
  <c r="R43" i="25" s="1"/>
  <c r="K43" i="25"/>
  <c r="L43" i="25" s="1"/>
  <c r="P43" i="25" s="1"/>
  <c r="Q42" i="25"/>
  <c r="R42" i="25" s="1"/>
  <c r="K42" i="25"/>
  <c r="L42" i="25" s="1"/>
  <c r="Q41" i="25"/>
  <c r="R41" i="25" s="1"/>
  <c r="K41" i="25"/>
  <c r="L41" i="25" s="1"/>
  <c r="Q40" i="25"/>
  <c r="R40" i="25" s="1"/>
  <c r="K40" i="25"/>
  <c r="L40" i="25" s="1"/>
  <c r="Q39" i="25"/>
  <c r="R39" i="25" s="1"/>
  <c r="K39" i="25"/>
  <c r="L39" i="25" s="1"/>
  <c r="M39" i="25" s="1"/>
  <c r="Q38" i="25"/>
  <c r="R38" i="25" s="1"/>
  <c r="K38" i="25"/>
  <c r="L38" i="25" s="1"/>
  <c r="Q37" i="25"/>
  <c r="R37" i="25" s="1"/>
  <c r="K37" i="25"/>
  <c r="L37" i="25" s="1"/>
  <c r="M37" i="25" s="1"/>
  <c r="N37" i="25" s="1"/>
  <c r="O37" i="25" s="1"/>
  <c r="Q36" i="25"/>
  <c r="R36" i="25" s="1"/>
  <c r="K36" i="25"/>
  <c r="L36" i="25" s="1"/>
  <c r="P36" i="25" s="1"/>
  <c r="Q35" i="25"/>
  <c r="R35" i="25" s="1"/>
  <c r="K35" i="25"/>
  <c r="L35" i="25" s="1"/>
  <c r="M35" i="25" s="1"/>
  <c r="N35" i="25" s="1"/>
  <c r="O35" i="25" s="1"/>
  <c r="Q34" i="25"/>
  <c r="R34" i="25" s="1"/>
  <c r="K34" i="25"/>
  <c r="L34" i="25" s="1"/>
  <c r="M34" i="25" s="1"/>
  <c r="Q33" i="25"/>
  <c r="R33" i="25" s="1"/>
  <c r="K33" i="25"/>
  <c r="L33" i="25" s="1"/>
  <c r="Q32" i="25"/>
  <c r="R32" i="25" s="1"/>
  <c r="K32" i="25"/>
  <c r="L32" i="25" s="1"/>
  <c r="Q31" i="25"/>
  <c r="R31" i="25" s="1"/>
  <c r="K31" i="25"/>
  <c r="L31" i="25" s="1"/>
  <c r="Q30" i="25"/>
  <c r="R30" i="25" s="1"/>
  <c r="K30" i="25"/>
  <c r="L30" i="25" s="1"/>
  <c r="P30" i="25" s="1"/>
  <c r="Q29" i="25"/>
  <c r="R29" i="25" s="1"/>
  <c r="K29" i="25"/>
  <c r="L29" i="25" s="1"/>
  <c r="Q28" i="25"/>
  <c r="R28" i="25" s="1"/>
  <c r="K28" i="25"/>
  <c r="L28" i="25" s="1"/>
  <c r="M28" i="25" s="1"/>
  <c r="Q27" i="25"/>
  <c r="R27" i="25" s="1"/>
  <c r="K27" i="25"/>
  <c r="L27" i="25" s="1"/>
  <c r="Q26" i="25"/>
  <c r="R26" i="25" s="1"/>
  <c r="K26" i="25"/>
  <c r="L26" i="25" s="1"/>
  <c r="Q25" i="25"/>
  <c r="R25" i="25" s="1"/>
  <c r="K25" i="25"/>
  <c r="L25" i="25" s="1"/>
  <c r="M25" i="25" s="1"/>
  <c r="N25" i="25" s="1"/>
  <c r="O25" i="25" s="1"/>
  <c r="Q24" i="25"/>
  <c r="R24" i="25" s="1"/>
  <c r="K24" i="25"/>
  <c r="L24" i="25" s="1"/>
  <c r="M24" i="25" s="1"/>
  <c r="N24" i="25" s="1"/>
  <c r="O24" i="25" s="1"/>
  <c r="Q23" i="25"/>
  <c r="R23" i="25" s="1"/>
  <c r="K23" i="25"/>
  <c r="L23" i="25" s="1"/>
  <c r="Q22" i="25"/>
  <c r="R22" i="25" s="1"/>
  <c r="K22" i="25"/>
  <c r="L22" i="25" s="1"/>
  <c r="P22" i="25" s="1"/>
  <c r="Q21" i="25"/>
  <c r="R21" i="25" s="1"/>
  <c r="K21" i="25"/>
  <c r="L21" i="25" s="1"/>
  <c r="P21" i="25" s="1"/>
  <c r="Q20" i="25"/>
  <c r="R20" i="25" s="1"/>
  <c r="K20" i="25"/>
  <c r="L20" i="25" s="1"/>
  <c r="Q19" i="25"/>
  <c r="R19" i="25" s="1"/>
  <c r="K19" i="25"/>
  <c r="L19" i="25" s="1"/>
  <c r="Q18" i="25"/>
  <c r="R18" i="25" s="1"/>
  <c r="K18" i="25"/>
  <c r="L18" i="25" s="1"/>
  <c r="Q17" i="25"/>
  <c r="R17" i="25" s="1"/>
  <c r="K17" i="25"/>
  <c r="L17" i="25" s="1"/>
  <c r="P17" i="25" s="1"/>
  <c r="Q16" i="25"/>
  <c r="R16" i="25" s="1"/>
  <c r="K16" i="25"/>
  <c r="L16" i="25" s="1"/>
  <c r="P16" i="25" s="1"/>
  <c r="Q15" i="25"/>
  <c r="R15" i="25" s="1"/>
  <c r="K15" i="25"/>
  <c r="L15" i="25" s="1"/>
  <c r="M15" i="25" s="1"/>
  <c r="Q14" i="25"/>
  <c r="R14" i="25" s="1"/>
  <c r="K14" i="25"/>
  <c r="L14" i="25" s="1"/>
  <c r="Q13" i="25"/>
  <c r="R13" i="25" s="1"/>
  <c r="K13" i="25"/>
  <c r="L13" i="25" s="1"/>
  <c r="M13" i="25" s="1"/>
  <c r="N13" i="25" s="1"/>
  <c r="O13" i="25" s="1"/>
  <c r="Q12" i="25"/>
  <c r="R12" i="25" s="1"/>
  <c r="K12" i="25"/>
  <c r="L12" i="25" s="1"/>
  <c r="P12" i="25" s="1"/>
  <c r="Q11" i="25"/>
  <c r="R11" i="25" s="1"/>
  <c r="K11" i="25"/>
  <c r="L11" i="25" s="1"/>
  <c r="Q10" i="25"/>
  <c r="R10" i="25" s="1"/>
  <c r="K10" i="25"/>
  <c r="L10" i="25" s="1"/>
  <c r="Q9" i="25"/>
  <c r="R9" i="25" s="1"/>
  <c r="K9" i="25"/>
  <c r="L9" i="25" s="1"/>
  <c r="Q8" i="25"/>
  <c r="R8" i="25" s="1"/>
  <c r="K8" i="25"/>
  <c r="L8" i="25" s="1"/>
  <c r="Q7" i="25"/>
  <c r="R7" i="25" s="1"/>
  <c r="K7" i="25"/>
  <c r="L7" i="25" s="1"/>
  <c r="Q6" i="25"/>
  <c r="R6" i="25" s="1"/>
  <c r="K6" i="25"/>
  <c r="L6" i="25" s="1"/>
  <c r="Q5" i="25"/>
  <c r="R5" i="25" s="1"/>
  <c r="K5" i="25"/>
  <c r="L5" i="25" s="1"/>
  <c r="D15" i="24"/>
  <c r="P126" i="24"/>
  <c r="Q126" i="24" s="1"/>
  <c r="J126" i="24"/>
  <c r="K126" i="24" s="1"/>
  <c r="P125" i="24"/>
  <c r="Q125" i="24" s="1"/>
  <c r="J125" i="24"/>
  <c r="K125" i="24" s="1"/>
  <c r="O125" i="24" s="1"/>
  <c r="P124" i="24"/>
  <c r="Q124" i="24" s="1"/>
  <c r="J124" i="24"/>
  <c r="K124" i="24" s="1"/>
  <c r="L124" i="24" s="1"/>
  <c r="P123" i="24"/>
  <c r="Q123" i="24" s="1"/>
  <c r="J123" i="24"/>
  <c r="K123" i="24" s="1"/>
  <c r="L123" i="24" s="1"/>
  <c r="M123" i="24" s="1"/>
  <c r="N123" i="24" s="1"/>
  <c r="P122" i="24"/>
  <c r="Q122" i="24" s="1"/>
  <c r="J122" i="24"/>
  <c r="K122" i="24" s="1"/>
  <c r="P121" i="24"/>
  <c r="Q121" i="24" s="1"/>
  <c r="J121" i="24"/>
  <c r="K121" i="24" s="1"/>
  <c r="P120" i="24"/>
  <c r="Q120" i="24" s="1"/>
  <c r="J120" i="24"/>
  <c r="K120" i="24" s="1"/>
  <c r="P119" i="24"/>
  <c r="Q119" i="24" s="1"/>
  <c r="J119" i="24"/>
  <c r="K119" i="24" s="1"/>
  <c r="L119" i="24" s="1"/>
  <c r="M119" i="24" s="1"/>
  <c r="N119" i="24" s="1"/>
  <c r="P118" i="24"/>
  <c r="Q118" i="24" s="1"/>
  <c r="J118" i="24"/>
  <c r="K118" i="24" s="1"/>
  <c r="P117" i="24"/>
  <c r="Q117" i="24" s="1"/>
  <c r="J117" i="24"/>
  <c r="K117" i="24" s="1"/>
  <c r="P116" i="24"/>
  <c r="Q116" i="24" s="1"/>
  <c r="J116" i="24"/>
  <c r="K116" i="24" s="1"/>
  <c r="P115" i="24"/>
  <c r="Q115" i="24" s="1"/>
  <c r="J115" i="24"/>
  <c r="K115" i="24" s="1"/>
  <c r="L115" i="24" s="1"/>
  <c r="M115" i="24" s="1"/>
  <c r="N115" i="24" s="1"/>
  <c r="P114" i="24"/>
  <c r="Q114" i="24" s="1"/>
  <c r="J114" i="24"/>
  <c r="K114" i="24" s="1"/>
  <c r="P113" i="24"/>
  <c r="Q113" i="24" s="1"/>
  <c r="J113" i="24"/>
  <c r="K113" i="24" s="1"/>
  <c r="O113" i="24" s="1"/>
  <c r="P112" i="24"/>
  <c r="Q112" i="24" s="1"/>
  <c r="J112" i="24"/>
  <c r="K112" i="24" s="1"/>
  <c r="L112" i="24" s="1"/>
  <c r="M112" i="24" s="1"/>
  <c r="N112" i="24" s="1"/>
  <c r="P111" i="24"/>
  <c r="Q111" i="24" s="1"/>
  <c r="J111" i="24"/>
  <c r="K111" i="24" s="1"/>
  <c r="L111" i="24" s="1"/>
  <c r="M111" i="24" s="1"/>
  <c r="N111" i="24" s="1"/>
  <c r="P110" i="24"/>
  <c r="Q110" i="24" s="1"/>
  <c r="J110" i="24"/>
  <c r="K110" i="24" s="1"/>
  <c r="P109" i="24"/>
  <c r="Q109" i="24" s="1"/>
  <c r="J109" i="24"/>
  <c r="K109" i="24" s="1"/>
  <c r="O109" i="24" s="1"/>
  <c r="P108" i="24"/>
  <c r="Q108" i="24" s="1"/>
  <c r="J108" i="24"/>
  <c r="K108" i="24" s="1"/>
  <c r="L108" i="24" s="1"/>
  <c r="P107" i="24"/>
  <c r="Q107" i="24" s="1"/>
  <c r="J107" i="24"/>
  <c r="K107" i="24" s="1"/>
  <c r="L107" i="24" s="1"/>
  <c r="M107" i="24" s="1"/>
  <c r="N107" i="24" s="1"/>
  <c r="P106" i="24"/>
  <c r="Q106" i="24" s="1"/>
  <c r="J106" i="24"/>
  <c r="K106" i="24" s="1"/>
  <c r="P105" i="24"/>
  <c r="Q105" i="24" s="1"/>
  <c r="J105" i="24"/>
  <c r="K105" i="24" s="1"/>
  <c r="P104" i="24"/>
  <c r="Q104" i="24" s="1"/>
  <c r="J104" i="24"/>
  <c r="K104" i="24" s="1"/>
  <c r="P103" i="24"/>
  <c r="Q103" i="24" s="1"/>
  <c r="J103" i="24"/>
  <c r="K103" i="24" s="1"/>
  <c r="L103" i="24" s="1"/>
  <c r="M103" i="24" s="1"/>
  <c r="N103" i="24" s="1"/>
  <c r="P102" i="24"/>
  <c r="Q102" i="24" s="1"/>
  <c r="J102" i="24"/>
  <c r="K102" i="24" s="1"/>
  <c r="P101" i="24"/>
  <c r="Q101" i="24" s="1"/>
  <c r="J101" i="24"/>
  <c r="K101" i="24" s="1"/>
  <c r="P100" i="24"/>
  <c r="Q100" i="24" s="1"/>
  <c r="J100" i="24"/>
  <c r="K100" i="24" s="1"/>
  <c r="P99" i="24"/>
  <c r="Q99" i="24" s="1"/>
  <c r="J99" i="24"/>
  <c r="K99" i="24" s="1"/>
  <c r="L99" i="24" s="1"/>
  <c r="M99" i="24" s="1"/>
  <c r="N99" i="24" s="1"/>
  <c r="P98" i="24"/>
  <c r="Q98" i="24" s="1"/>
  <c r="J98" i="24"/>
  <c r="K98" i="24" s="1"/>
  <c r="P97" i="24"/>
  <c r="Q97" i="24" s="1"/>
  <c r="J97" i="24"/>
  <c r="K97" i="24" s="1"/>
  <c r="O97" i="24" s="1"/>
  <c r="P96" i="24"/>
  <c r="Q96" i="24" s="1"/>
  <c r="J96" i="24"/>
  <c r="K96" i="24" s="1"/>
  <c r="L96" i="24" s="1"/>
  <c r="M96" i="24" s="1"/>
  <c r="N96" i="24" s="1"/>
  <c r="P95" i="24"/>
  <c r="Q95" i="24" s="1"/>
  <c r="J95" i="24"/>
  <c r="K95" i="24" s="1"/>
  <c r="L95" i="24" s="1"/>
  <c r="M95" i="24" s="1"/>
  <c r="N95" i="24" s="1"/>
  <c r="P94" i="24"/>
  <c r="Q94" i="24" s="1"/>
  <c r="J94" i="24"/>
  <c r="K94" i="24" s="1"/>
  <c r="P93" i="24"/>
  <c r="Q93" i="24" s="1"/>
  <c r="J93" i="24"/>
  <c r="K93" i="24" s="1"/>
  <c r="O93" i="24" s="1"/>
  <c r="P92" i="24"/>
  <c r="Q92" i="24" s="1"/>
  <c r="J92" i="24"/>
  <c r="K92" i="24" s="1"/>
  <c r="P91" i="24"/>
  <c r="Q91" i="24" s="1"/>
  <c r="J91" i="24"/>
  <c r="K91" i="24" s="1"/>
  <c r="O91" i="24" s="1"/>
  <c r="P90" i="24"/>
  <c r="Q90" i="24" s="1"/>
  <c r="J90" i="24"/>
  <c r="K90" i="24" s="1"/>
  <c r="P89" i="24"/>
  <c r="Q89" i="24" s="1"/>
  <c r="J89" i="24"/>
  <c r="K89" i="24" s="1"/>
  <c r="P88" i="24"/>
  <c r="Q88" i="24" s="1"/>
  <c r="J88" i="24"/>
  <c r="K88" i="24" s="1"/>
  <c r="L88" i="24" s="1"/>
  <c r="P87" i="24"/>
  <c r="Q87" i="24" s="1"/>
  <c r="J87" i="24"/>
  <c r="K87" i="24" s="1"/>
  <c r="P86" i="24"/>
  <c r="Q86" i="24" s="1"/>
  <c r="J86" i="24"/>
  <c r="K86" i="24" s="1"/>
  <c r="O86" i="24" s="1"/>
  <c r="P85" i="24"/>
  <c r="Q85" i="24" s="1"/>
  <c r="J85" i="24"/>
  <c r="K85" i="24" s="1"/>
  <c r="O85" i="24" s="1"/>
  <c r="P84" i="24"/>
  <c r="Q84" i="24" s="1"/>
  <c r="J84" i="24"/>
  <c r="K84" i="24" s="1"/>
  <c r="P83" i="24"/>
  <c r="Q83" i="24" s="1"/>
  <c r="J83" i="24"/>
  <c r="K83" i="24" s="1"/>
  <c r="P82" i="24"/>
  <c r="J82" i="24"/>
  <c r="K82" i="24" s="1"/>
  <c r="O82" i="24" s="1"/>
  <c r="P81" i="24"/>
  <c r="Q81" i="24" s="1"/>
  <c r="J81" i="24"/>
  <c r="K81" i="24" s="1"/>
  <c r="L81" i="24" s="1"/>
  <c r="M81" i="24" s="1"/>
  <c r="N81" i="24" s="1"/>
  <c r="P80" i="24"/>
  <c r="Q80" i="24" s="1"/>
  <c r="J80" i="24"/>
  <c r="K80" i="24" s="1"/>
  <c r="P79" i="24"/>
  <c r="Q79" i="24" s="1"/>
  <c r="K79" i="24"/>
  <c r="O79" i="24" s="1"/>
  <c r="J79" i="24"/>
  <c r="P78" i="24"/>
  <c r="Q78" i="24" s="1"/>
  <c r="J78" i="24"/>
  <c r="K78" i="24" s="1"/>
  <c r="O78" i="24" s="1"/>
  <c r="Q77" i="24"/>
  <c r="P77" i="24"/>
  <c r="J77" i="24"/>
  <c r="K77" i="24" s="1"/>
  <c r="P76" i="24"/>
  <c r="Q76" i="24" s="1"/>
  <c r="J76" i="24"/>
  <c r="K76" i="24" s="1"/>
  <c r="P75" i="24"/>
  <c r="Q75" i="24" s="1"/>
  <c r="J75" i="24"/>
  <c r="K75" i="24" s="1"/>
  <c r="P74" i="24"/>
  <c r="Q74" i="24" s="1"/>
  <c r="J74" i="24"/>
  <c r="K74" i="24" s="1"/>
  <c r="P73" i="24"/>
  <c r="Q73" i="24" s="1"/>
  <c r="J73" i="24"/>
  <c r="K73" i="24" s="1"/>
  <c r="O73" i="24" s="1"/>
  <c r="P72" i="24"/>
  <c r="Q72" i="24" s="1"/>
  <c r="J72" i="24"/>
  <c r="K72" i="24" s="1"/>
  <c r="O72" i="24" s="1"/>
  <c r="P71" i="24"/>
  <c r="Q71" i="24" s="1"/>
  <c r="J71" i="24"/>
  <c r="K71" i="24" s="1"/>
  <c r="P70" i="24"/>
  <c r="Q70" i="24" s="1"/>
  <c r="J70" i="24"/>
  <c r="K70" i="24" s="1"/>
  <c r="P69" i="24"/>
  <c r="Q69" i="24" s="1"/>
  <c r="J69" i="24"/>
  <c r="K69" i="24" s="1"/>
  <c r="O69" i="24" s="1"/>
  <c r="P68" i="24"/>
  <c r="Q68" i="24" s="1"/>
  <c r="J68" i="24"/>
  <c r="K68" i="24" s="1"/>
  <c r="O68" i="24" s="1"/>
  <c r="P67" i="24"/>
  <c r="Q67" i="24" s="1"/>
  <c r="J67" i="24"/>
  <c r="K67" i="24" s="1"/>
  <c r="P66" i="24"/>
  <c r="Q66" i="24" s="1"/>
  <c r="J66" i="24"/>
  <c r="K66" i="24" s="1"/>
  <c r="P65" i="24"/>
  <c r="Q65" i="24" s="1"/>
  <c r="J65" i="24"/>
  <c r="K65" i="24" s="1"/>
  <c r="O65" i="24" s="1"/>
  <c r="P64" i="24"/>
  <c r="Q64" i="24" s="1"/>
  <c r="J64" i="24"/>
  <c r="K64" i="24" s="1"/>
  <c r="P63" i="24"/>
  <c r="Q63" i="24" s="1"/>
  <c r="J63" i="24"/>
  <c r="K63" i="24" s="1"/>
  <c r="P62" i="24"/>
  <c r="Q62" i="24" s="1"/>
  <c r="J62" i="24"/>
  <c r="K62" i="24" s="1"/>
  <c r="P61" i="24"/>
  <c r="Q61" i="24" s="1"/>
  <c r="J61" i="24"/>
  <c r="K61" i="24" s="1"/>
  <c r="O61" i="24" s="1"/>
  <c r="P60" i="24"/>
  <c r="Q60" i="24" s="1"/>
  <c r="J60" i="24"/>
  <c r="K60" i="24" s="1"/>
  <c r="O60" i="24" s="1"/>
  <c r="P59" i="24"/>
  <c r="Q59" i="24" s="1"/>
  <c r="J59" i="24"/>
  <c r="K59" i="24" s="1"/>
  <c r="P58" i="24"/>
  <c r="Q58" i="24" s="1"/>
  <c r="J58" i="24"/>
  <c r="K58" i="24" s="1"/>
  <c r="P57" i="24"/>
  <c r="Q57" i="24" s="1"/>
  <c r="J57" i="24"/>
  <c r="K57" i="24" s="1"/>
  <c r="P56" i="24"/>
  <c r="Q56" i="24" s="1"/>
  <c r="J56" i="24"/>
  <c r="K56" i="24" s="1"/>
  <c r="P55" i="24"/>
  <c r="Q55" i="24" s="1"/>
  <c r="J55" i="24"/>
  <c r="K55" i="24" s="1"/>
  <c r="P54" i="24"/>
  <c r="Q54" i="24" s="1"/>
  <c r="J54" i="24"/>
  <c r="K54" i="24" s="1"/>
  <c r="P53" i="24"/>
  <c r="Q53" i="24" s="1"/>
  <c r="J53" i="24"/>
  <c r="K53" i="24" s="1"/>
  <c r="O53" i="24" s="1"/>
  <c r="P52" i="24"/>
  <c r="Q52" i="24" s="1"/>
  <c r="J52" i="24"/>
  <c r="K52" i="24" s="1"/>
  <c r="P51" i="24"/>
  <c r="Q51" i="24" s="1"/>
  <c r="J51" i="24"/>
  <c r="K51" i="24" s="1"/>
  <c r="P50" i="24"/>
  <c r="Q50" i="24" s="1"/>
  <c r="J50" i="24"/>
  <c r="K50" i="24" s="1"/>
  <c r="P49" i="24"/>
  <c r="Q49" i="24" s="1"/>
  <c r="J49" i="24"/>
  <c r="K49" i="24" s="1"/>
  <c r="P48" i="24"/>
  <c r="Q48" i="24" s="1"/>
  <c r="J48" i="24"/>
  <c r="K48" i="24" s="1"/>
  <c r="P47" i="24"/>
  <c r="Q47" i="24" s="1"/>
  <c r="J47" i="24"/>
  <c r="K47" i="24" s="1"/>
  <c r="P46" i="24"/>
  <c r="Q46" i="24" s="1"/>
  <c r="J46" i="24"/>
  <c r="K46" i="24" s="1"/>
  <c r="P45" i="24"/>
  <c r="Q45" i="24" s="1"/>
  <c r="J45" i="24"/>
  <c r="K45" i="24" s="1"/>
  <c r="O45" i="24" s="1"/>
  <c r="P44" i="24"/>
  <c r="Q44" i="24" s="1"/>
  <c r="J44" i="24"/>
  <c r="K44" i="24" s="1"/>
  <c r="O44" i="24" s="1"/>
  <c r="P43" i="24"/>
  <c r="Q43" i="24" s="1"/>
  <c r="J43" i="24"/>
  <c r="K43" i="24" s="1"/>
  <c r="P42" i="24"/>
  <c r="Q42" i="24" s="1"/>
  <c r="J42" i="24"/>
  <c r="K42" i="24" s="1"/>
  <c r="P41" i="24"/>
  <c r="Q41" i="24" s="1"/>
  <c r="J41" i="24"/>
  <c r="K41" i="24" s="1"/>
  <c r="P40" i="24"/>
  <c r="Q40" i="24" s="1"/>
  <c r="J40" i="24"/>
  <c r="K40" i="24" s="1"/>
  <c r="O40" i="24" s="1"/>
  <c r="P39" i="24"/>
  <c r="Q39" i="24" s="1"/>
  <c r="J39" i="24"/>
  <c r="K39" i="24" s="1"/>
  <c r="P38" i="24"/>
  <c r="Q38" i="24" s="1"/>
  <c r="J38" i="24"/>
  <c r="K38" i="24" s="1"/>
  <c r="P37" i="24"/>
  <c r="Q37" i="24" s="1"/>
  <c r="J37" i="24"/>
  <c r="K37" i="24" s="1"/>
  <c r="O37" i="24" s="1"/>
  <c r="P36" i="24"/>
  <c r="Q36" i="24" s="1"/>
  <c r="J36" i="24"/>
  <c r="K36" i="24" s="1"/>
  <c r="O36" i="24" s="1"/>
  <c r="P35" i="24"/>
  <c r="Q35" i="24" s="1"/>
  <c r="J35" i="24"/>
  <c r="K35" i="24" s="1"/>
  <c r="P34" i="24"/>
  <c r="Q34" i="24" s="1"/>
  <c r="J34" i="24"/>
  <c r="K34" i="24" s="1"/>
  <c r="P33" i="24"/>
  <c r="Q33" i="24" s="1"/>
  <c r="J33" i="24"/>
  <c r="K33" i="24" s="1"/>
  <c r="O33" i="24" s="1"/>
  <c r="P32" i="24"/>
  <c r="Q32" i="24" s="1"/>
  <c r="J32" i="24"/>
  <c r="K32" i="24" s="1"/>
  <c r="P31" i="24"/>
  <c r="Q31" i="24" s="1"/>
  <c r="J31" i="24"/>
  <c r="K31" i="24" s="1"/>
  <c r="P30" i="24"/>
  <c r="Q30" i="24" s="1"/>
  <c r="J30" i="24"/>
  <c r="K30" i="24" s="1"/>
  <c r="P29" i="24"/>
  <c r="Q29" i="24" s="1"/>
  <c r="J29" i="24"/>
  <c r="K29" i="24" s="1"/>
  <c r="P28" i="24"/>
  <c r="Q28" i="24" s="1"/>
  <c r="J28" i="24"/>
  <c r="K28" i="24" s="1"/>
  <c r="P27" i="24"/>
  <c r="Q27" i="24" s="1"/>
  <c r="J27" i="24"/>
  <c r="K27" i="24" s="1"/>
  <c r="P26" i="24"/>
  <c r="Q26" i="24" s="1"/>
  <c r="J26" i="24"/>
  <c r="K26" i="24" s="1"/>
  <c r="P25" i="24"/>
  <c r="Q25" i="24" s="1"/>
  <c r="J25" i="24"/>
  <c r="K25" i="24" s="1"/>
  <c r="P24" i="24"/>
  <c r="Q24" i="24" s="1"/>
  <c r="J24" i="24"/>
  <c r="K24" i="24" s="1"/>
  <c r="P23" i="24"/>
  <c r="Q23" i="24" s="1"/>
  <c r="J23" i="24"/>
  <c r="K23" i="24" s="1"/>
  <c r="P22" i="24"/>
  <c r="Q22" i="24" s="1"/>
  <c r="J22" i="24"/>
  <c r="K22" i="24" s="1"/>
  <c r="P21" i="24"/>
  <c r="Q21" i="24" s="1"/>
  <c r="J21" i="24"/>
  <c r="K21" i="24" s="1"/>
  <c r="O21" i="24" s="1"/>
  <c r="P20" i="24"/>
  <c r="Q20" i="24" s="1"/>
  <c r="J20" i="24"/>
  <c r="K20" i="24" s="1"/>
  <c r="P19" i="24"/>
  <c r="Q19" i="24" s="1"/>
  <c r="J19" i="24"/>
  <c r="K19" i="24" s="1"/>
  <c r="O19" i="24" s="1"/>
  <c r="P18" i="24"/>
  <c r="Q18" i="24" s="1"/>
  <c r="J18" i="24"/>
  <c r="K18" i="24" s="1"/>
  <c r="P17" i="24"/>
  <c r="Q17" i="24" s="1"/>
  <c r="J17" i="24"/>
  <c r="K17" i="24" s="1"/>
  <c r="O17" i="24" s="1"/>
  <c r="P16" i="24"/>
  <c r="Q16" i="24" s="1"/>
  <c r="J16" i="24"/>
  <c r="K16" i="24" s="1"/>
  <c r="O16" i="24" s="1"/>
  <c r="P15" i="24"/>
  <c r="Q15" i="24" s="1"/>
  <c r="J15" i="24"/>
  <c r="K15" i="24" s="1"/>
  <c r="O15" i="24" s="1"/>
  <c r="P14" i="24"/>
  <c r="Q14" i="24" s="1"/>
  <c r="J14" i="24"/>
  <c r="K14" i="24" s="1"/>
  <c r="P13" i="24"/>
  <c r="Q13" i="24" s="1"/>
  <c r="J13" i="24"/>
  <c r="K13" i="24" s="1"/>
  <c r="P12" i="24"/>
  <c r="Q12" i="24" s="1"/>
  <c r="J12" i="24"/>
  <c r="K12" i="24" s="1"/>
  <c r="L12" i="24" s="1"/>
  <c r="M12" i="24" s="1"/>
  <c r="N12" i="24" s="1"/>
  <c r="P11" i="24"/>
  <c r="Q11" i="24" s="1"/>
  <c r="J11" i="24"/>
  <c r="K11" i="24" s="1"/>
  <c r="O11" i="24" s="1"/>
  <c r="P10" i="24"/>
  <c r="Q10" i="24" s="1"/>
  <c r="J10" i="24"/>
  <c r="K10" i="24" s="1"/>
  <c r="P9" i="24"/>
  <c r="Q9" i="24" s="1"/>
  <c r="J9" i="24"/>
  <c r="K9" i="24" s="1"/>
  <c r="P8" i="24"/>
  <c r="Q8" i="24" s="1"/>
  <c r="J8" i="24"/>
  <c r="K8" i="24" s="1"/>
  <c r="P7" i="24"/>
  <c r="Q7" i="24" s="1"/>
  <c r="J7" i="24"/>
  <c r="K7" i="24" s="1"/>
  <c r="P6" i="24"/>
  <c r="Q6" i="24" s="1"/>
  <c r="J6" i="24"/>
  <c r="K6" i="24" s="1"/>
  <c r="O6" i="24" s="1"/>
  <c r="P5" i="24"/>
  <c r="Q5" i="24" s="1"/>
  <c r="J5" i="24"/>
  <c r="K5" i="24" s="1"/>
  <c r="O5" i="24" s="1"/>
  <c r="M12" i="25" l="1"/>
  <c r="N12" i="25" s="1"/>
  <c r="O12" i="25" s="1"/>
  <c r="M120" i="25"/>
  <c r="N120" i="25" s="1"/>
  <c r="O120" i="25" s="1"/>
  <c r="M112" i="25"/>
  <c r="N112" i="25" s="1"/>
  <c r="O112" i="25" s="1"/>
  <c r="M17" i="25"/>
  <c r="N17" i="25" s="1"/>
  <c r="O17" i="25" s="1"/>
  <c r="P10" i="25"/>
  <c r="M10" i="25"/>
  <c r="N10" i="25" s="1"/>
  <c r="O10" i="25" s="1"/>
  <c r="P63" i="25"/>
  <c r="M63" i="25"/>
  <c r="N63" i="25" s="1"/>
  <c r="O63" i="25" s="1"/>
  <c r="M85" i="25"/>
  <c r="N85" i="25" s="1"/>
  <c r="O85" i="25" s="1"/>
  <c r="M95" i="25"/>
  <c r="M96" i="25"/>
  <c r="N96" i="25" s="1"/>
  <c r="O96" i="25" s="1"/>
  <c r="P6" i="25"/>
  <c r="M6" i="25"/>
  <c r="N6" i="25" s="1"/>
  <c r="O6" i="25" s="1"/>
  <c r="P71" i="25"/>
  <c r="M71" i="25"/>
  <c r="N71" i="25" s="1"/>
  <c r="O71" i="25" s="1"/>
  <c r="P29" i="25"/>
  <c r="M29" i="25"/>
  <c r="S29" i="25" s="1"/>
  <c r="M102" i="25"/>
  <c r="N102" i="25" s="1"/>
  <c r="O102" i="25" s="1"/>
  <c r="P116" i="25"/>
  <c r="M116" i="25"/>
  <c r="N116" i="25" s="1"/>
  <c r="O116" i="25" s="1"/>
  <c r="M16" i="25"/>
  <c r="N16" i="25" s="1"/>
  <c r="O16" i="25" s="1"/>
  <c r="M21" i="25"/>
  <c r="S21" i="25" s="1"/>
  <c r="M36" i="25"/>
  <c r="N36" i="25" s="1"/>
  <c r="O36" i="25" s="1"/>
  <c r="M66" i="25"/>
  <c r="N66" i="25" s="1"/>
  <c r="O66" i="25" s="1"/>
  <c r="M79" i="25"/>
  <c r="S79" i="25" s="1"/>
  <c r="N82" i="25"/>
  <c r="O82" i="25" s="1"/>
  <c r="S86" i="25"/>
  <c r="P102" i="25"/>
  <c r="S95" i="25"/>
  <c r="N95" i="25"/>
  <c r="O95" i="25" s="1"/>
  <c r="P124" i="25"/>
  <c r="M124" i="25"/>
  <c r="N124" i="25" s="1"/>
  <c r="O124" i="25" s="1"/>
  <c r="N15" i="25"/>
  <c r="O15" i="25" s="1"/>
  <c r="S15" i="25"/>
  <c r="N58" i="25"/>
  <c r="O58" i="25" s="1"/>
  <c r="N74" i="25"/>
  <c r="O74" i="25" s="1"/>
  <c r="M18" i="25"/>
  <c r="N18" i="25" s="1"/>
  <c r="O18" i="25" s="1"/>
  <c r="P18" i="25"/>
  <c r="M40" i="25"/>
  <c r="N40" i="25" s="1"/>
  <c r="O40" i="25" s="1"/>
  <c r="P40" i="25"/>
  <c r="M5" i="25"/>
  <c r="S5" i="25" s="1"/>
  <c r="P5" i="25"/>
  <c r="N5" i="25"/>
  <c r="M26" i="25"/>
  <c r="N26" i="25" s="1"/>
  <c r="O26" i="25" s="1"/>
  <c r="P26" i="25"/>
  <c r="M33" i="25"/>
  <c r="N33" i="25" s="1"/>
  <c r="O33" i="25" s="1"/>
  <c r="P33" i="25"/>
  <c r="M56" i="25"/>
  <c r="S56" i="25" s="1"/>
  <c r="P56" i="25"/>
  <c r="M8" i="25"/>
  <c r="S8" i="25" s="1"/>
  <c r="P8" i="25"/>
  <c r="M11" i="25"/>
  <c r="N11" i="25" s="1"/>
  <c r="O11" i="25" s="1"/>
  <c r="P11" i="25"/>
  <c r="M48" i="25"/>
  <c r="N48" i="25" s="1"/>
  <c r="O48" i="25" s="1"/>
  <c r="P48" i="25"/>
  <c r="M23" i="25"/>
  <c r="S23" i="25" s="1"/>
  <c r="P23" i="25"/>
  <c r="M31" i="25"/>
  <c r="N31" i="25" s="1"/>
  <c r="O31" i="25" s="1"/>
  <c r="P31" i="25"/>
  <c r="N64" i="25"/>
  <c r="O64" i="25" s="1"/>
  <c r="M64" i="25"/>
  <c r="P64" i="25"/>
  <c r="P99" i="25"/>
  <c r="M99" i="25"/>
  <c r="N99" i="25" s="1"/>
  <c r="O99" i="25" s="1"/>
  <c r="M114" i="25"/>
  <c r="N114" i="25" s="1"/>
  <c r="O114" i="25" s="1"/>
  <c r="P114" i="25"/>
  <c r="M7" i="25"/>
  <c r="S7" i="25" s="1"/>
  <c r="M9" i="25"/>
  <c r="S9" i="25" s="1"/>
  <c r="S13" i="25"/>
  <c r="M14" i="25"/>
  <c r="N14" i="25" s="1"/>
  <c r="O14" i="25" s="1"/>
  <c r="M20" i="25"/>
  <c r="N20" i="25" s="1"/>
  <c r="O20" i="25" s="1"/>
  <c r="N23" i="25"/>
  <c r="O23" i="25" s="1"/>
  <c r="M32" i="25"/>
  <c r="N32" i="25" s="1"/>
  <c r="O32" i="25" s="1"/>
  <c r="S37" i="25"/>
  <c r="P42" i="25"/>
  <c r="M44" i="25"/>
  <c r="N44" i="25" s="1"/>
  <c r="O44" i="25" s="1"/>
  <c r="M45" i="25"/>
  <c r="N45" i="25" s="1"/>
  <c r="O45" i="25" s="1"/>
  <c r="P45" i="25"/>
  <c r="P50" i="25"/>
  <c r="N52" i="25"/>
  <c r="O52" i="25" s="1"/>
  <c r="M52" i="25"/>
  <c r="S52" i="25" s="1"/>
  <c r="M53" i="25"/>
  <c r="S53" i="25" s="1"/>
  <c r="P53" i="25"/>
  <c r="M60" i="25"/>
  <c r="N60" i="25" s="1"/>
  <c r="O60" i="25" s="1"/>
  <c r="M98" i="25"/>
  <c r="N98" i="25" s="1"/>
  <c r="O98" i="25" s="1"/>
  <c r="P98" i="25"/>
  <c r="P7" i="25"/>
  <c r="S25" i="25"/>
  <c r="P28" i="25"/>
  <c r="S28" i="25"/>
  <c r="M76" i="25"/>
  <c r="N76" i="25" s="1"/>
  <c r="O76" i="25" s="1"/>
  <c r="S6" i="25"/>
  <c r="P13" i="25"/>
  <c r="P15" i="25"/>
  <c r="M19" i="25"/>
  <c r="P19" i="25"/>
  <c r="N21" i="25"/>
  <c r="O21" i="25" s="1"/>
  <c r="P24" i="25"/>
  <c r="S24" i="25"/>
  <c r="P25" i="25"/>
  <c r="M27" i="25"/>
  <c r="P27" i="25"/>
  <c r="N28" i="25"/>
  <c r="O28" i="25" s="1"/>
  <c r="P34" i="25"/>
  <c r="S34" i="25"/>
  <c r="N34" i="25"/>
  <c r="O34" i="25" s="1"/>
  <c r="P37" i="25"/>
  <c r="P38" i="25"/>
  <c r="M38" i="25"/>
  <c r="N38" i="25" s="1"/>
  <c r="O38" i="25" s="1"/>
  <c r="S39" i="25"/>
  <c r="N39" i="25"/>
  <c r="O39" i="25" s="1"/>
  <c r="P39" i="25"/>
  <c r="M42" i="25"/>
  <c r="N42" i="25" s="1"/>
  <c r="O42" i="25" s="1"/>
  <c r="S47" i="25"/>
  <c r="P47" i="25"/>
  <c r="M50" i="25"/>
  <c r="N50" i="25" s="1"/>
  <c r="O50" i="25" s="1"/>
  <c r="S55" i="25"/>
  <c r="N55" i="25"/>
  <c r="O55" i="25" s="1"/>
  <c r="P55" i="25"/>
  <c r="P60" i="25"/>
  <c r="S64" i="25"/>
  <c r="M68" i="25"/>
  <c r="S68" i="25" s="1"/>
  <c r="M72" i="25"/>
  <c r="S72" i="25" s="1"/>
  <c r="P72" i="25"/>
  <c r="M93" i="25"/>
  <c r="N93" i="25" s="1"/>
  <c r="O93" i="25" s="1"/>
  <c r="P93" i="25"/>
  <c r="P105" i="25"/>
  <c r="M105" i="25"/>
  <c r="N105" i="25" s="1"/>
  <c r="O105" i="25" s="1"/>
  <c r="M126" i="25"/>
  <c r="S126" i="25" s="1"/>
  <c r="P126" i="25"/>
  <c r="P20" i="25"/>
  <c r="P9" i="25"/>
  <c r="S12" i="25"/>
  <c r="P14" i="25"/>
  <c r="M22" i="25"/>
  <c r="S22" i="25" s="1"/>
  <c r="M30" i="25"/>
  <c r="S30" i="25" s="1"/>
  <c r="P32" i="25"/>
  <c r="S35" i="25"/>
  <c r="P35" i="25"/>
  <c r="P44" i="25"/>
  <c r="P52" i="25"/>
  <c r="M80" i="25"/>
  <c r="S80" i="25" s="1"/>
  <c r="P80" i="25"/>
  <c r="M115" i="25"/>
  <c r="N115" i="25" s="1"/>
  <c r="O115" i="25" s="1"/>
  <c r="P115" i="25"/>
  <c r="M41" i="25"/>
  <c r="N41" i="25" s="1"/>
  <c r="O41" i="25" s="1"/>
  <c r="P41" i="25"/>
  <c r="P46" i="25"/>
  <c r="M49" i="25"/>
  <c r="N49" i="25" s="1"/>
  <c r="O49" i="25" s="1"/>
  <c r="P49" i="25"/>
  <c r="P54" i="25"/>
  <c r="M57" i="25"/>
  <c r="N57" i="25" s="1"/>
  <c r="O57" i="25" s="1"/>
  <c r="P57" i="25"/>
  <c r="P62" i="25"/>
  <c r="M65" i="25"/>
  <c r="N65" i="25" s="1"/>
  <c r="O65" i="25" s="1"/>
  <c r="P65" i="25"/>
  <c r="P70" i="25"/>
  <c r="M73" i="25"/>
  <c r="N73" i="25" s="1"/>
  <c r="O73" i="25" s="1"/>
  <c r="P73" i="25"/>
  <c r="P78" i="25"/>
  <c r="M81" i="25"/>
  <c r="N81" i="25" s="1"/>
  <c r="O81" i="25" s="1"/>
  <c r="P81" i="25"/>
  <c r="P83" i="25"/>
  <c r="P86" i="25"/>
  <c r="P87" i="25"/>
  <c r="M87" i="25"/>
  <c r="N87" i="25" s="1"/>
  <c r="O87" i="25" s="1"/>
  <c r="M88" i="25"/>
  <c r="S88" i="25" s="1"/>
  <c r="P89" i="25"/>
  <c r="M90" i="25"/>
  <c r="S90" i="25" s="1"/>
  <c r="P90" i="25"/>
  <c r="P100" i="25"/>
  <c r="P101" i="25"/>
  <c r="M122" i="25"/>
  <c r="N122" i="25" s="1"/>
  <c r="O122" i="25" s="1"/>
  <c r="M123" i="25"/>
  <c r="S123" i="25" s="1"/>
  <c r="P123" i="25"/>
  <c r="M43" i="25"/>
  <c r="S43" i="25" s="1"/>
  <c r="M46" i="25"/>
  <c r="N46" i="25" s="1"/>
  <c r="O46" i="25" s="1"/>
  <c r="M51" i="25"/>
  <c r="N51" i="25" s="1"/>
  <c r="O51" i="25" s="1"/>
  <c r="M54" i="25"/>
  <c r="N54" i="25" s="1"/>
  <c r="O54" i="25" s="1"/>
  <c r="M59" i="25"/>
  <c r="S59" i="25" s="1"/>
  <c r="M62" i="25"/>
  <c r="N62" i="25" s="1"/>
  <c r="O62" i="25" s="1"/>
  <c r="M67" i="25"/>
  <c r="N67" i="25" s="1"/>
  <c r="O67" i="25" s="1"/>
  <c r="M70" i="25"/>
  <c r="M75" i="25"/>
  <c r="S75" i="25" s="1"/>
  <c r="M78" i="25"/>
  <c r="N78" i="25" s="1"/>
  <c r="O78" i="25" s="1"/>
  <c r="M83" i="25"/>
  <c r="S83" i="25" s="1"/>
  <c r="S84" i="25"/>
  <c r="P84" i="25"/>
  <c r="N84" i="25"/>
  <c r="O84" i="25" s="1"/>
  <c r="P88" i="25"/>
  <c r="M89" i="25"/>
  <c r="S89" i="25" s="1"/>
  <c r="N90" i="25"/>
  <c r="O90" i="25" s="1"/>
  <c r="M94" i="25"/>
  <c r="P94" i="25"/>
  <c r="M100" i="25"/>
  <c r="S100" i="25" s="1"/>
  <c r="M101" i="25"/>
  <c r="S101" i="25" s="1"/>
  <c r="M106" i="25"/>
  <c r="P106" i="25"/>
  <c r="M110" i="25"/>
  <c r="N110" i="25" s="1"/>
  <c r="O110" i="25" s="1"/>
  <c r="M111" i="25"/>
  <c r="N111" i="25" s="1"/>
  <c r="O111" i="25" s="1"/>
  <c r="P111" i="25"/>
  <c r="P122" i="25"/>
  <c r="P58" i="25"/>
  <c r="S58" i="25"/>
  <c r="M61" i="25"/>
  <c r="P61" i="25"/>
  <c r="P66" i="25"/>
  <c r="M69" i="25"/>
  <c r="P69" i="25"/>
  <c r="P74" i="25"/>
  <c r="S74" i="25"/>
  <c r="M77" i="25"/>
  <c r="P77" i="25"/>
  <c r="N79" i="25"/>
  <c r="O79" i="25" s="1"/>
  <c r="P82" i="25"/>
  <c r="S82" i="25"/>
  <c r="M97" i="25"/>
  <c r="N97" i="25" s="1"/>
  <c r="O97" i="25" s="1"/>
  <c r="M118" i="25"/>
  <c r="N118" i="25" s="1"/>
  <c r="O118" i="25" s="1"/>
  <c r="M119" i="25"/>
  <c r="S119" i="25" s="1"/>
  <c r="P119" i="25"/>
  <c r="M103" i="25"/>
  <c r="N103" i="25" s="1"/>
  <c r="O103" i="25" s="1"/>
  <c r="M104" i="25"/>
  <c r="N104" i="25" s="1"/>
  <c r="O104" i="25" s="1"/>
  <c r="M109" i="25"/>
  <c r="N109" i="25" s="1"/>
  <c r="O109" i="25" s="1"/>
  <c r="M113" i="25"/>
  <c r="N113" i="25" s="1"/>
  <c r="O113" i="25" s="1"/>
  <c r="M117" i="25"/>
  <c r="N117" i="25" s="1"/>
  <c r="O117" i="25" s="1"/>
  <c r="M121" i="25"/>
  <c r="N121" i="25" s="1"/>
  <c r="O121" i="25" s="1"/>
  <c r="M125" i="25"/>
  <c r="S125" i="25" s="1"/>
  <c r="M91" i="25"/>
  <c r="M92" i="25"/>
  <c r="N92" i="25" s="1"/>
  <c r="O92" i="25" s="1"/>
  <c r="M107" i="25"/>
  <c r="M108" i="25"/>
  <c r="P109" i="25"/>
  <c r="P113" i="25"/>
  <c r="P117" i="25"/>
  <c r="P121" i="25"/>
  <c r="P125" i="25"/>
  <c r="S120" i="25"/>
  <c r="L5" i="24"/>
  <c r="O52" i="24"/>
  <c r="L52" i="24"/>
  <c r="M52" i="24" s="1"/>
  <c r="N52" i="24" s="1"/>
  <c r="O8" i="24"/>
  <c r="L8" i="24"/>
  <c r="M8" i="24" s="1"/>
  <c r="N8" i="24" s="1"/>
  <c r="L15" i="24"/>
  <c r="L16" i="24"/>
  <c r="L40" i="24"/>
  <c r="M40" i="24" s="1"/>
  <c r="N40" i="24" s="1"/>
  <c r="L60" i="24"/>
  <c r="M60" i="24" s="1"/>
  <c r="N60" i="24" s="1"/>
  <c r="L72" i="24"/>
  <c r="M72" i="24" s="1"/>
  <c r="N72" i="24" s="1"/>
  <c r="L82" i="24"/>
  <c r="M82" i="24" s="1"/>
  <c r="N82" i="24" s="1"/>
  <c r="R81" i="24"/>
  <c r="O24" i="24"/>
  <c r="L24" i="24"/>
  <c r="M24" i="24" s="1"/>
  <c r="N24" i="24" s="1"/>
  <c r="O48" i="24"/>
  <c r="L48" i="24"/>
  <c r="M48" i="24" s="1"/>
  <c r="N48" i="24" s="1"/>
  <c r="O76" i="24"/>
  <c r="L76" i="24"/>
  <c r="M76" i="24" s="1"/>
  <c r="N76" i="24" s="1"/>
  <c r="O83" i="24"/>
  <c r="L83" i="24"/>
  <c r="M83" i="24" s="1"/>
  <c r="N83" i="24" s="1"/>
  <c r="O28" i="24"/>
  <c r="L28" i="24"/>
  <c r="M28" i="24" s="1"/>
  <c r="N28" i="24" s="1"/>
  <c r="O64" i="24"/>
  <c r="L64" i="24"/>
  <c r="M64" i="24" s="1"/>
  <c r="N64" i="24" s="1"/>
  <c r="O20" i="24"/>
  <c r="L20" i="24"/>
  <c r="M20" i="24" s="1"/>
  <c r="N20" i="24" s="1"/>
  <c r="L13" i="24"/>
  <c r="M13" i="24" s="1"/>
  <c r="N13" i="24" s="1"/>
  <c r="O13" i="24"/>
  <c r="O32" i="24"/>
  <c r="L32" i="24"/>
  <c r="M32" i="24" s="1"/>
  <c r="N32" i="24" s="1"/>
  <c r="O56" i="24"/>
  <c r="L56" i="24"/>
  <c r="M56" i="24" s="1"/>
  <c r="N56" i="24" s="1"/>
  <c r="L36" i="24"/>
  <c r="M36" i="24" s="1"/>
  <c r="N36" i="24" s="1"/>
  <c r="L44" i="24"/>
  <c r="M44" i="24" s="1"/>
  <c r="N44" i="24" s="1"/>
  <c r="L68" i="24"/>
  <c r="M68" i="24" s="1"/>
  <c r="N68" i="24" s="1"/>
  <c r="L6" i="24"/>
  <c r="M6" i="24" s="1"/>
  <c r="N6" i="24" s="1"/>
  <c r="Q82" i="24"/>
  <c r="R12" i="24"/>
  <c r="L86" i="24"/>
  <c r="M86" i="24" s="1"/>
  <c r="N86" i="24" s="1"/>
  <c r="L22" i="24"/>
  <c r="M22" i="24" s="1"/>
  <c r="N22" i="24" s="1"/>
  <c r="O22" i="24"/>
  <c r="L30" i="24"/>
  <c r="M30" i="24" s="1"/>
  <c r="N30" i="24" s="1"/>
  <c r="O30" i="24"/>
  <c r="R30" i="24"/>
  <c r="L18" i="24"/>
  <c r="M18" i="24" s="1"/>
  <c r="N18" i="24" s="1"/>
  <c r="O18" i="24"/>
  <c r="L26" i="24"/>
  <c r="M26" i="24" s="1"/>
  <c r="N26" i="24" s="1"/>
  <c r="O26" i="24"/>
  <c r="L10" i="24"/>
  <c r="M10" i="24" s="1"/>
  <c r="N10" i="24" s="1"/>
  <c r="O10" i="24"/>
  <c r="L34" i="24"/>
  <c r="M34" i="24" s="1"/>
  <c r="N34" i="24" s="1"/>
  <c r="O34" i="24"/>
  <c r="L41" i="24"/>
  <c r="M41" i="24" s="1"/>
  <c r="N41" i="24" s="1"/>
  <c r="L55" i="24"/>
  <c r="R55" i="24" s="1"/>
  <c r="O55" i="24"/>
  <c r="O100" i="24"/>
  <c r="L100" i="24"/>
  <c r="R100" i="24" s="1"/>
  <c r="M5" i="24"/>
  <c r="R5" i="24"/>
  <c r="O7" i="24"/>
  <c r="O9" i="24"/>
  <c r="O12" i="24"/>
  <c r="O14" i="24"/>
  <c r="R16" i="24"/>
  <c r="L17" i="24"/>
  <c r="M17" i="24" s="1"/>
  <c r="N17" i="24" s="1"/>
  <c r="L21" i="24"/>
  <c r="L25" i="24"/>
  <c r="M25" i="24" s="1"/>
  <c r="N25" i="24" s="1"/>
  <c r="L29" i="24"/>
  <c r="R29" i="24" s="1"/>
  <c r="L33" i="24"/>
  <c r="M33" i="24" s="1"/>
  <c r="N33" i="24" s="1"/>
  <c r="O41" i="24"/>
  <c r="L45" i="24"/>
  <c r="M45" i="24" s="1"/>
  <c r="N45" i="24" s="1"/>
  <c r="L47" i="24"/>
  <c r="M47" i="24" s="1"/>
  <c r="N47" i="24" s="1"/>
  <c r="O47" i="24"/>
  <c r="L50" i="24"/>
  <c r="M50" i="24" s="1"/>
  <c r="N50" i="24" s="1"/>
  <c r="O50" i="24"/>
  <c r="M55" i="24"/>
  <c r="N55" i="24" s="1"/>
  <c r="L58" i="24"/>
  <c r="M58" i="24" s="1"/>
  <c r="N58" i="24" s="1"/>
  <c r="O58" i="24"/>
  <c r="L65" i="24"/>
  <c r="M65" i="24" s="1"/>
  <c r="N65" i="24" s="1"/>
  <c r="L67" i="24"/>
  <c r="M67" i="24" s="1"/>
  <c r="N67" i="24" s="1"/>
  <c r="O67" i="24"/>
  <c r="L73" i="24"/>
  <c r="M73" i="24" s="1"/>
  <c r="N73" i="24" s="1"/>
  <c r="L43" i="24"/>
  <c r="R43" i="24" s="1"/>
  <c r="O43" i="24"/>
  <c r="L53" i="24"/>
  <c r="R53" i="24" s="1"/>
  <c r="O74" i="24"/>
  <c r="L74" i="24"/>
  <c r="R74" i="24" s="1"/>
  <c r="O25" i="24"/>
  <c r="O29" i="24"/>
  <c r="L35" i="24"/>
  <c r="M35" i="24" s="1"/>
  <c r="N35" i="24" s="1"/>
  <c r="O35" i="24"/>
  <c r="L38" i="24"/>
  <c r="M38" i="24" s="1"/>
  <c r="N38" i="24" s="1"/>
  <c r="O38" i="24"/>
  <c r="L49" i="24"/>
  <c r="M49" i="24" s="1"/>
  <c r="N49" i="24" s="1"/>
  <c r="L51" i="24"/>
  <c r="M51" i="24" s="1"/>
  <c r="N51" i="24" s="1"/>
  <c r="O51" i="24"/>
  <c r="L57" i="24"/>
  <c r="R57" i="24" s="1"/>
  <c r="L59" i="24"/>
  <c r="R59" i="24" s="1"/>
  <c r="O59" i="24"/>
  <c r="L62" i="24"/>
  <c r="M62" i="24" s="1"/>
  <c r="N62" i="24" s="1"/>
  <c r="O62" i="24"/>
  <c r="M70" i="24"/>
  <c r="N70" i="24" s="1"/>
  <c r="L70" i="24"/>
  <c r="R70" i="24" s="1"/>
  <c r="O70" i="24"/>
  <c r="L77" i="24"/>
  <c r="R77" i="24" s="1"/>
  <c r="O77" i="24"/>
  <c r="O92" i="24"/>
  <c r="L92" i="24"/>
  <c r="R92" i="24" s="1"/>
  <c r="L102" i="24"/>
  <c r="M102" i="24" s="1"/>
  <c r="N102" i="24" s="1"/>
  <c r="O102" i="24"/>
  <c r="L118" i="24"/>
  <c r="M118" i="24" s="1"/>
  <c r="N118" i="24" s="1"/>
  <c r="O118" i="24"/>
  <c r="R21" i="24"/>
  <c r="M21" i="24"/>
  <c r="N21" i="24" s="1"/>
  <c r="L46" i="24"/>
  <c r="M46" i="24" s="1"/>
  <c r="N46" i="24" s="1"/>
  <c r="O46" i="24"/>
  <c r="L66" i="24"/>
  <c r="R66" i="24" s="1"/>
  <c r="O66" i="24"/>
  <c r="O116" i="24"/>
  <c r="L116" i="24"/>
  <c r="R116" i="24" s="1"/>
  <c r="L7" i="24"/>
  <c r="M7" i="24" s="1"/>
  <c r="N7" i="24" s="1"/>
  <c r="L9" i="24"/>
  <c r="M9" i="24" s="1"/>
  <c r="N9" i="24" s="1"/>
  <c r="L11" i="24"/>
  <c r="M11" i="24" s="1"/>
  <c r="N11" i="24" s="1"/>
  <c r="L14" i="24"/>
  <c r="M14" i="24" s="1"/>
  <c r="N14" i="24" s="1"/>
  <c r="M15" i="24"/>
  <c r="N15" i="24" s="1"/>
  <c r="R15" i="24"/>
  <c r="M16" i="24"/>
  <c r="N16" i="24" s="1"/>
  <c r="L19" i="24"/>
  <c r="L23" i="24"/>
  <c r="O23" i="24"/>
  <c r="L27" i="24"/>
  <c r="O27" i="24"/>
  <c r="L31" i="24"/>
  <c r="O31" i="24"/>
  <c r="L37" i="24"/>
  <c r="M37" i="24" s="1"/>
  <c r="N37" i="24" s="1"/>
  <c r="L39" i="24"/>
  <c r="O39" i="24"/>
  <c r="L42" i="24"/>
  <c r="M42" i="24" s="1"/>
  <c r="N42" i="24" s="1"/>
  <c r="O42" i="24"/>
  <c r="O49" i="24"/>
  <c r="L54" i="24"/>
  <c r="M54" i="24" s="1"/>
  <c r="N54" i="24" s="1"/>
  <c r="O54" i="24"/>
  <c r="O57" i="24"/>
  <c r="M59" i="24"/>
  <c r="N59" i="24" s="1"/>
  <c r="L61" i="24"/>
  <c r="M61" i="24" s="1"/>
  <c r="N61" i="24" s="1"/>
  <c r="L63" i="24"/>
  <c r="M63" i="24" s="1"/>
  <c r="N63" i="24" s="1"/>
  <c r="O63" i="24"/>
  <c r="L69" i="24"/>
  <c r="M69" i="24" s="1"/>
  <c r="N69" i="24" s="1"/>
  <c r="L71" i="24"/>
  <c r="M71" i="24" s="1"/>
  <c r="N71" i="24" s="1"/>
  <c r="O71" i="24"/>
  <c r="O75" i="24"/>
  <c r="L75" i="24"/>
  <c r="R75" i="24" s="1"/>
  <c r="O80" i="24"/>
  <c r="L80" i="24"/>
  <c r="R80" i="24" s="1"/>
  <c r="O84" i="24"/>
  <c r="M84" i="24"/>
  <c r="N84" i="24" s="1"/>
  <c r="L84" i="24"/>
  <c r="R84" i="24" s="1"/>
  <c r="L89" i="24"/>
  <c r="M89" i="24" s="1"/>
  <c r="N89" i="24" s="1"/>
  <c r="O89" i="24"/>
  <c r="L101" i="24"/>
  <c r="R101" i="24" s="1"/>
  <c r="O101" i="24"/>
  <c r="L117" i="24"/>
  <c r="M117" i="24" s="1"/>
  <c r="N117" i="24" s="1"/>
  <c r="O117" i="24"/>
  <c r="L87" i="24"/>
  <c r="M87" i="24" s="1"/>
  <c r="N87" i="24" s="1"/>
  <c r="O90" i="24"/>
  <c r="O104" i="24"/>
  <c r="L105" i="24"/>
  <c r="R105" i="24" s="1"/>
  <c r="L106" i="24"/>
  <c r="R106" i="24" s="1"/>
  <c r="O106" i="24"/>
  <c r="O120" i="24"/>
  <c r="L121" i="24"/>
  <c r="M121" i="24" s="1"/>
  <c r="N121" i="24" s="1"/>
  <c r="L122" i="24"/>
  <c r="O122" i="24"/>
  <c r="R20" i="24"/>
  <c r="R28" i="24"/>
  <c r="R32" i="24"/>
  <c r="R36" i="24"/>
  <c r="R72" i="24"/>
  <c r="L78" i="24"/>
  <c r="M78" i="24" s="1"/>
  <c r="N78" i="24" s="1"/>
  <c r="L79" i="24"/>
  <c r="R79" i="24" s="1"/>
  <c r="O81" i="24"/>
  <c r="L85" i="24"/>
  <c r="M85" i="24" s="1"/>
  <c r="N85" i="24" s="1"/>
  <c r="O88" i="24"/>
  <c r="M88" i="24"/>
  <c r="N88" i="24" s="1"/>
  <c r="R88" i="24"/>
  <c r="L90" i="24"/>
  <c r="R90" i="24" s="1"/>
  <c r="L93" i="24"/>
  <c r="M93" i="24" s="1"/>
  <c r="N93" i="24" s="1"/>
  <c r="L94" i="24"/>
  <c r="R94" i="24" s="1"/>
  <c r="O94" i="24"/>
  <c r="L104" i="24"/>
  <c r="M104" i="24" s="1"/>
  <c r="N104" i="24" s="1"/>
  <c r="O105" i="24"/>
  <c r="O108" i="24"/>
  <c r="R108" i="24"/>
  <c r="M108" i="24"/>
  <c r="N108" i="24" s="1"/>
  <c r="L109" i="24"/>
  <c r="M109" i="24" s="1"/>
  <c r="N109" i="24" s="1"/>
  <c r="L110" i="24"/>
  <c r="R110" i="24" s="1"/>
  <c r="O110" i="24"/>
  <c r="L120" i="24"/>
  <c r="M120" i="24" s="1"/>
  <c r="N120" i="24" s="1"/>
  <c r="O121" i="24"/>
  <c r="O124" i="24"/>
  <c r="R124" i="24"/>
  <c r="M124" i="24"/>
  <c r="N124" i="24" s="1"/>
  <c r="L125" i="24"/>
  <c r="R125" i="24" s="1"/>
  <c r="L126" i="24"/>
  <c r="R126" i="24" s="1"/>
  <c r="O126" i="24"/>
  <c r="M79" i="24"/>
  <c r="N79" i="24" s="1"/>
  <c r="R86" i="24"/>
  <c r="O87" i="24"/>
  <c r="L91" i="24"/>
  <c r="M91" i="24" s="1"/>
  <c r="N91" i="24" s="1"/>
  <c r="O96" i="24"/>
  <c r="R96" i="24"/>
  <c r="L97" i="24"/>
  <c r="M97" i="24" s="1"/>
  <c r="N97" i="24" s="1"/>
  <c r="L98" i="24"/>
  <c r="M98" i="24" s="1"/>
  <c r="N98" i="24" s="1"/>
  <c r="O98" i="24"/>
  <c r="O112" i="24"/>
  <c r="R112" i="24"/>
  <c r="L113" i="24"/>
  <c r="M113" i="24" s="1"/>
  <c r="N113" i="24" s="1"/>
  <c r="L114" i="24"/>
  <c r="M114" i="24" s="1"/>
  <c r="N114" i="24" s="1"/>
  <c r="O114" i="24"/>
  <c r="R95" i="24"/>
  <c r="R99" i="24"/>
  <c r="R103" i="24"/>
  <c r="R107" i="24"/>
  <c r="R111" i="24"/>
  <c r="R115" i="24"/>
  <c r="R119" i="24"/>
  <c r="R123" i="24"/>
  <c r="O95" i="24"/>
  <c r="O99" i="24"/>
  <c r="O103" i="24"/>
  <c r="O107" i="24"/>
  <c r="O111" i="24"/>
  <c r="O115" i="24"/>
  <c r="O119" i="24"/>
  <c r="O123" i="24"/>
  <c r="D16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R138" i="23"/>
  <c r="R139" i="23"/>
  <c r="R140" i="23"/>
  <c r="R141" i="23"/>
  <c r="R142" i="23"/>
  <c r="R143" i="23"/>
  <c r="R144" i="23"/>
  <c r="R145" i="23"/>
  <c r="R146" i="23"/>
  <c r="R147" i="23"/>
  <c r="R148" i="23"/>
  <c r="R149" i="23"/>
  <c r="R150" i="23"/>
  <c r="R151" i="23"/>
  <c r="R152" i="23"/>
  <c r="R153" i="23"/>
  <c r="R154" i="23"/>
  <c r="R155" i="23"/>
  <c r="R156" i="23"/>
  <c r="R157" i="23"/>
  <c r="R158" i="23"/>
  <c r="R159" i="23"/>
  <c r="R160" i="23"/>
  <c r="R161" i="23"/>
  <c r="R162" i="23"/>
  <c r="R163" i="23"/>
  <c r="R164" i="23"/>
  <c r="R165" i="23"/>
  <c r="R166" i="23"/>
  <c r="R167" i="23"/>
  <c r="R168" i="23"/>
  <c r="R169" i="23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4" i="23"/>
  <c r="R195" i="23"/>
  <c r="R196" i="23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R213" i="23"/>
  <c r="R214" i="23"/>
  <c r="R215" i="23"/>
  <c r="R216" i="23"/>
  <c r="R217" i="23"/>
  <c r="R218" i="23"/>
  <c r="R219" i="23"/>
  <c r="R220" i="23"/>
  <c r="R221" i="23"/>
  <c r="R222" i="23"/>
  <c r="R223" i="23"/>
  <c r="R224" i="23"/>
  <c r="R225" i="23"/>
  <c r="R226" i="23"/>
  <c r="R227" i="23"/>
  <c r="R228" i="23"/>
  <c r="R229" i="23"/>
  <c r="R230" i="23"/>
  <c r="R231" i="23"/>
  <c r="R232" i="23"/>
  <c r="R233" i="23"/>
  <c r="R234" i="23"/>
  <c r="R235" i="23"/>
  <c r="R236" i="23"/>
  <c r="R237" i="23"/>
  <c r="R238" i="23"/>
  <c r="R239" i="23"/>
  <c r="R240" i="23"/>
  <c r="R241" i="23"/>
  <c r="R242" i="23"/>
  <c r="R243" i="23"/>
  <c r="R244" i="23"/>
  <c r="R245" i="23"/>
  <c r="R246" i="23"/>
  <c r="R247" i="23"/>
  <c r="R248" i="23"/>
  <c r="R249" i="23"/>
  <c r="R250" i="23"/>
  <c r="R251" i="23"/>
  <c r="R252" i="23"/>
  <c r="R253" i="23"/>
  <c r="R254" i="23"/>
  <c r="R255" i="23"/>
  <c r="R256" i="23"/>
  <c r="R257" i="23"/>
  <c r="R258" i="23"/>
  <c r="R259" i="23"/>
  <c r="R260" i="23"/>
  <c r="R261" i="23"/>
  <c r="R262" i="23"/>
  <c r="R263" i="23"/>
  <c r="R264" i="23"/>
  <c r="R265" i="23"/>
  <c r="R266" i="23"/>
  <c r="R267" i="23"/>
  <c r="R268" i="23"/>
  <c r="R269" i="23"/>
  <c r="R270" i="23"/>
  <c r="R271" i="23"/>
  <c r="R272" i="23"/>
  <c r="R273" i="23"/>
  <c r="R274" i="23"/>
  <c r="R275" i="23"/>
  <c r="R276" i="23"/>
  <c r="R277" i="23"/>
  <c r="R278" i="23"/>
  <c r="R279" i="23"/>
  <c r="R280" i="23"/>
  <c r="R281" i="23"/>
  <c r="R282" i="23"/>
  <c r="R283" i="23"/>
  <c r="R284" i="23"/>
  <c r="R285" i="23"/>
  <c r="R286" i="23"/>
  <c r="R287" i="23"/>
  <c r="R288" i="23"/>
  <c r="R289" i="23"/>
  <c r="R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5" i="23"/>
  <c r="D14" i="23"/>
  <c r="D13" i="23"/>
  <c r="D12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08" i="23"/>
  <c r="P209" i="23"/>
  <c r="P210" i="23"/>
  <c r="P211" i="23"/>
  <c r="P212" i="23"/>
  <c r="P213" i="23"/>
  <c r="P214" i="23"/>
  <c r="P215" i="23"/>
  <c r="P216" i="23"/>
  <c r="P217" i="23"/>
  <c r="P218" i="23"/>
  <c r="P219" i="23"/>
  <c r="P220" i="23"/>
  <c r="P221" i="23"/>
  <c r="P222" i="23"/>
  <c r="P223" i="23"/>
  <c r="P224" i="23"/>
  <c r="P225" i="23"/>
  <c r="P226" i="23"/>
  <c r="P227" i="23"/>
  <c r="P228" i="23"/>
  <c r="P229" i="23"/>
  <c r="P230" i="23"/>
  <c r="P231" i="23"/>
  <c r="P232" i="23"/>
  <c r="P233" i="23"/>
  <c r="P234" i="23"/>
  <c r="P235" i="23"/>
  <c r="P236" i="23"/>
  <c r="P237" i="23"/>
  <c r="P238" i="23"/>
  <c r="P239" i="23"/>
  <c r="P240" i="23"/>
  <c r="P241" i="23"/>
  <c r="P242" i="23"/>
  <c r="P243" i="23"/>
  <c r="P244" i="23"/>
  <c r="P245" i="23"/>
  <c r="P246" i="23"/>
  <c r="P247" i="23"/>
  <c r="P248" i="23"/>
  <c r="P249" i="23"/>
  <c r="P250" i="23"/>
  <c r="P251" i="23"/>
  <c r="P252" i="23"/>
  <c r="P253" i="23"/>
  <c r="P254" i="23"/>
  <c r="P255" i="23"/>
  <c r="P256" i="23"/>
  <c r="P257" i="23"/>
  <c r="P258" i="23"/>
  <c r="P259" i="23"/>
  <c r="P260" i="23"/>
  <c r="P261" i="23"/>
  <c r="P262" i="23"/>
  <c r="P263" i="23"/>
  <c r="P264" i="23"/>
  <c r="P265" i="23"/>
  <c r="P266" i="23"/>
  <c r="P267" i="23"/>
  <c r="P268" i="23"/>
  <c r="P269" i="23"/>
  <c r="P270" i="23"/>
  <c r="P271" i="23"/>
  <c r="P272" i="23"/>
  <c r="P273" i="23"/>
  <c r="P274" i="23"/>
  <c r="P275" i="23"/>
  <c r="P276" i="23"/>
  <c r="P277" i="23"/>
  <c r="P278" i="23"/>
  <c r="P279" i="23"/>
  <c r="P280" i="23"/>
  <c r="P281" i="23"/>
  <c r="P282" i="23"/>
  <c r="P283" i="23"/>
  <c r="P284" i="23"/>
  <c r="P285" i="23"/>
  <c r="P286" i="23"/>
  <c r="P287" i="23"/>
  <c r="P288" i="23"/>
  <c r="P289" i="23"/>
  <c r="P5" i="23"/>
  <c r="S63" i="25" l="1"/>
  <c r="S110" i="25"/>
  <c r="S105" i="25"/>
  <c r="N53" i="25"/>
  <c r="O53" i="25" s="1"/>
  <c r="S36" i="25"/>
  <c r="N126" i="25"/>
  <c r="O126" i="25" s="1"/>
  <c r="S112" i="25"/>
  <c r="S118" i="25"/>
  <c r="S66" i="25"/>
  <c r="S41" i="25"/>
  <c r="N119" i="25"/>
  <c r="O119" i="25" s="1"/>
  <c r="S62" i="25"/>
  <c r="S17" i="25"/>
  <c r="S44" i="25"/>
  <c r="N123" i="25"/>
  <c r="O123" i="25" s="1"/>
  <c r="N22" i="25"/>
  <c r="O22" i="25" s="1"/>
  <c r="N72" i="25"/>
  <c r="O72" i="25" s="1"/>
  <c r="S76" i="25"/>
  <c r="S85" i="25"/>
  <c r="N29" i="25"/>
  <c r="O29" i="25" s="1"/>
  <c r="S16" i="25"/>
  <c r="S65" i="25"/>
  <c r="S96" i="25"/>
  <c r="N101" i="25"/>
  <c r="O101" i="25" s="1"/>
  <c r="S20" i="25"/>
  <c r="N8" i="25"/>
  <c r="O8" i="25" s="1"/>
  <c r="S124" i="25"/>
  <c r="S113" i="25"/>
  <c r="S71" i="25"/>
  <c r="N75" i="25"/>
  <c r="O75" i="25" s="1"/>
  <c r="N7" i="25"/>
  <c r="O7" i="25" s="1"/>
  <c r="S10" i="25"/>
  <c r="S70" i="25"/>
  <c r="N70" i="25"/>
  <c r="O70" i="25" s="1"/>
  <c r="S92" i="25"/>
  <c r="S104" i="25"/>
  <c r="S111" i="25"/>
  <c r="S81" i="25"/>
  <c r="S57" i="25"/>
  <c r="N100" i="25"/>
  <c r="O100" i="25" s="1"/>
  <c r="N88" i="25"/>
  <c r="O88" i="25" s="1"/>
  <c r="N83" i="25"/>
  <c r="O83" i="25" s="1"/>
  <c r="S54" i="25"/>
  <c r="N80" i="25"/>
  <c r="O80" i="25" s="1"/>
  <c r="N30" i="25"/>
  <c r="O30" i="25" s="1"/>
  <c r="N68" i="25"/>
  <c r="O68" i="25" s="1"/>
  <c r="S27" i="25"/>
  <c r="N27" i="25"/>
  <c r="O27" i="25" s="1"/>
  <c r="S98" i="25"/>
  <c r="S33" i="25"/>
  <c r="S108" i="25"/>
  <c r="N108" i="25"/>
  <c r="O108" i="25" s="1"/>
  <c r="S116" i="25"/>
  <c r="S103" i="25"/>
  <c r="N125" i="25"/>
  <c r="O125" i="25" s="1"/>
  <c r="S77" i="25"/>
  <c r="N77" i="25"/>
  <c r="O77" i="25" s="1"/>
  <c r="N59" i="25"/>
  <c r="O59" i="25" s="1"/>
  <c r="N43" i="25"/>
  <c r="O43" i="25" s="1"/>
  <c r="S18" i="25"/>
  <c r="S102" i="25"/>
  <c r="S106" i="25"/>
  <c r="N106" i="25"/>
  <c r="O106" i="25" s="1"/>
  <c r="S94" i="25"/>
  <c r="N94" i="25"/>
  <c r="O94" i="25" s="1"/>
  <c r="S19" i="25"/>
  <c r="N19" i="25"/>
  <c r="O19" i="25" s="1"/>
  <c r="S121" i="25"/>
  <c r="N89" i="25"/>
  <c r="O89" i="25" s="1"/>
  <c r="S93" i="25"/>
  <c r="S14" i="25"/>
  <c r="S11" i="25"/>
  <c r="N56" i="25"/>
  <c r="O56" i="25" s="1"/>
  <c r="N9" i="25"/>
  <c r="O9" i="25" s="1"/>
  <c r="N69" i="25"/>
  <c r="O69" i="25" s="1"/>
  <c r="S69" i="25"/>
  <c r="D13" i="25"/>
  <c r="D12" i="25"/>
  <c r="S117" i="25"/>
  <c r="S97" i="25"/>
  <c r="N61" i="25"/>
  <c r="O61" i="25" s="1"/>
  <c r="S61" i="25"/>
  <c r="S73" i="25"/>
  <c r="S46" i="25"/>
  <c r="S38" i="25"/>
  <c r="S45" i="25"/>
  <c r="S31" i="25"/>
  <c r="S48" i="25"/>
  <c r="S91" i="25"/>
  <c r="N91" i="25"/>
  <c r="O91" i="25" s="1"/>
  <c r="S51" i="25"/>
  <c r="S115" i="25"/>
  <c r="S42" i="25"/>
  <c r="S32" i="25"/>
  <c r="S99" i="25"/>
  <c r="S26" i="25"/>
  <c r="S40" i="25"/>
  <c r="N107" i="25"/>
  <c r="O107" i="25" s="1"/>
  <c r="S107" i="25"/>
  <c r="S109" i="25"/>
  <c r="S49" i="25"/>
  <c r="S122" i="25"/>
  <c r="S87" i="25"/>
  <c r="S78" i="25"/>
  <c r="S67" i="25"/>
  <c r="S60" i="25"/>
  <c r="S50" i="25"/>
  <c r="S114" i="25"/>
  <c r="O5" i="25"/>
  <c r="R7" i="24"/>
  <c r="R46" i="24"/>
  <c r="R63" i="24"/>
  <c r="R34" i="24"/>
  <c r="R13" i="24"/>
  <c r="R52" i="24"/>
  <c r="R82" i="24"/>
  <c r="R48" i="24"/>
  <c r="R26" i="24"/>
  <c r="R18" i="24"/>
  <c r="R40" i="24"/>
  <c r="R6" i="24"/>
  <c r="M100" i="24"/>
  <c r="N100" i="24" s="1"/>
  <c r="R83" i="24"/>
  <c r="R14" i="24"/>
  <c r="M105" i="24"/>
  <c r="N105" i="24" s="1"/>
  <c r="R8" i="24"/>
  <c r="M116" i="24"/>
  <c r="N116" i="24" s="1"/>
  <c r="M66" i="24"/>
  <c r="N66" i="24" s="1"/>
  <c r="M53" i="24"/>
  <c r="N53" i="24" s="1"/>
  <c r="R68" i="24"/>
  <c r="M101" i="24"/>
  <c r="N101" i="24" s="1"/>
  <c r="M57" i="24"/>
  <c r="N57" i="24" s="1"/>
  <c r="M74" i="24"/>
  <c r="N74" i="24" s="1"/>
  <c r="R58" i="24"/>
  <c r="R10" i="24"/>
  <c r="R78" i="24"/>
  <c r="R60" i="24"/>
  <c r="R9" i="24"/>
  <c r="M92" i="24"/>
  <c r="N92" i="24" s="1"/>
  <c r="R62" i="24"/>
  <c r="R22" i="24"/>
  <c r="M125" i="24"/>
  <c r="N125" i="24" s="1"/>
  <c r="M110" i="24"/>
  <c r="N110" i="24" s="1"/>
  <c r="R64" i="24"/>
  <c r="M90" i="24"/>
  <c r="N90" i="24" s="1"/>
  <c r="R117" i="24"/>
  <c r="R89" i="24"/>
  <c r="M75" i="24"/>
  <c r="N75" i="24" s="1"/>
  <c r="R23" i="24"/>
  <c r="M23" i="24"/>
  <c r="N23" i="24" s="1"/>
  <c r="M43" i="24"/>
  <c r="N43" i="24" s="1"/>
  <c r="R97" i="24"/>
  <c r="R85" i="24"/>
  <c r="R44" i="24"/>
  <c r="M106" i="24"/>
  <c r="N106" i="24" s="1"/>
  <c r="R54" i="24"/>
  <c r="R42" i="24"/>
  <c r="R39" i="24"/>
  <c r="M39" i="24"/>
  <c r="N39" i="24" s="1"/>
  <c r="R19" i="24"/>
  <c r="M19" i="24"/>
  <c r="N19" i="24" s="1"/>
  <c r="R33" i="24"/>
  <c r="R118" i="24"/>
  <c r="R41" i="24"/>
  <c r="M126" i="24"/>
  <c r="N126" i="24" s="1"/>
  <c r="R109" i="24"/>
  <c r="M94" i="24"/>
  <c r="N94" i="24" s="1"/>
  <c r="R56" i="24"/>
  <c r="R24" i="24"/>
  <c r="M80" i="24"/>
  <c r="N80" i="24" s="1"/>
  <c r="R71" i="24"/>
  <c r="R69" i="24"/>
  <c r="R27" i="24"/>
  <c r="M27" i="24"/>
  <c r="N27" i="24" s="1"/>
  <c r="M77" i="24"/>
  <c r="N77" i="24" s="1"/>
  <c r="R67" i="24"/>
  <c r="R65" i="24"/>
  <c r="R47" i="24"/>
  <c r="M29" i="24"/>
  <c r="N29" i="24" s="1"/>
  <c r="R76" i="24"/>
  <c r="R114" i="24"/>
  <c r="R121" i="24"/>
  <c r="R61" i="24"/>
  <c r="R31" i="24"/>
  <c r="M31" i="24"/>
  <c r="N31" i="24" s="1"/>
  <c r="R98" i="24"/>
  <c r="R45" i="24"/>
  <c r="D11" i="24"/>
  <c r="D12" i="24"/>
  <c r="R113" i="24"/>
  <c r="R93" i="24"/>
  <c r="R120" i="24"/>
  <c r="R104" i="24"/>
  <c r="R51" i="24"/>
  <c r="R49" i="24"/>
  <c r="R35" i="24"/>
  <c r="R50" i="24"/>
  <c r="R91" i="24"/>
  <c r="M122" i="24"/>
  <c r="N122" i="24" s="1"/>
  <c r="R122" i="24"/>
  <c r="R87" i="24"/>
  <c r="R37" i="24"/>
  <c r="R102" i="24"/>
  <c r="R38" i="24"/>
  <c r="R11" i="24"/>
  <c r="R73" i="24"/>
  <c r="R17" i="24"/>
  <c r="N5" i="24"/>
  <c r="R25" i="2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Q6" i="15"/>
  <c r="R6" i="15" s="1"/>
  <c r="Q7" i="15"/>
  <c r="R7" i="15" s="1"/>
  <c r="Q8" i="15"/>
  <c r="R8" i="15" s="1"/>
  <c r="Q9" i="15"/>
  <c r="R9" i="15" s="1"/>
  <c r="Q10" i="15"/>
  <c r="R10" i="15" s="1"/>
  <c r="Q11" i="15"/>
  <c r="R11" i="15" s="1"/>
  <c r="Q12" i="15"/>
  <c r="R12" i="15" s="1"/>
  <c r="Q13" i="15"/>
  <c r="R13" i="15" s="1"/>
  <c r="Q14" i="15"/>
  <c r="R14" i="15" s="1"/>
  <c r="Q15" i="15"/>
  <c r="R15" i="15" s="1"/>
  <c r="Q16" i="15"/>
  <c r="R16" i="15" s="1"/>
  <c r="Q17" i="15"/>
  <c r="R17" i="15" s="1"/>
  <c r="Q18" i="15"/>
  <c r="R18" i="15" s="1"/>
  <c r="Q19" i="15"/>
  <c r="R19" i="15" s="1"/>
  <c r="Q20" i="15"/>
  <c r="R20" i="15" s="1"/>
  <c r="Q21" i="15"/>
  <c r="R21" i="15" s="1"/>
  <c r="Q22" i="15"/>
  <c r="R22" i="15" s="1"/>
  <c r="Q23" i="15"/>
  <c r="R23" i="15" s="1"/>
  <c r="Q24" i="15"/>
  <c r="R24" i="15" s="1"/>
  <c r="Q25" i="15"/>
  <c r="R25" i="15" s="1"/>
  <c r="Q26" i="15"/>
  <c r="R26" i="15" s="1"/>
  <c r="Q27" i="15"/>
  <c r="R27" i="15" s="1"/>
  <c r="Q28" i="15"/>
  <c r="R28" i="15" s="1"/>
  <c r="Q29" i="15"/>
  <c r="R29" i="15" s="1"/>
  <c r="Q30" i="15"/>
  <c r="R30" i="15" s="1"/>
  <c r="Q31" i="15"/>
  <c r="R31" i="15" s="1"/>
  <c r="Q32" i="15"/>
  <c r="R32" i="15" s="1"/>
  <c r="Q33" i="15"/>
  <c r="R33" i="15" s="1"/>
  <c r="Q34" i="15"/>
  <c r="R34" i="15" s="1"/>
  <c r="Q35" i="15"/>
  <c r="R35" i="15" s="1"/>
  <c r="Q36" i="15"/>
  <c r="R36" i="15" s="1"/>
  <c r="Q37" i="15"/>
  <c r="R37" i="15" s="1"/>
  <c r="Q38" i="15"/>
  <c r="R38" i="15" s="1"/>
  <c r="Q39" i="15"/>
  <c r="R39" i="15" s="1"/>
  <c r="Q40" i="15"/>
  <c r="R40" i="15" s="1"/>
  <c r="Q41" i="15"/>
  <c r="R41" i="15" s="1"/>
  <c r="Q42" i="15"/>
  <c r="R42" i="15" s="1"/>
  <c r="Q43" i="15"/>
  <c r="R43" i="15" s="1"/>
  <c r="Q44" i="15"/>
  <c r="R44" i="15" s="1"/>
  <c r="Q45" i="15"/>
  <c r="R45" i="15" s="1"/>
  <c r="Q46" i="15"/>
  <c r="R46" i="15" s="1"/>
  <c r="Q47" i="15"/>
  <c r="R47" i="15" s="1"/>
  <c r="Q48" i="15"/>
  <c r="R48" i="15" s="1"/>
  <c r="Q49" i="15"/>
  <c r="R49" i="15" s="1"/>
  <c r="Q50" i="15"/>
  <c r="R50" i="15" s="1"/>
  <c r="Q51" i="15"/>
  <c r="R51" i="15" s="1"/>
  <c r="Q52" i="15"/>
  <c r="R52" i="15" s="1"/>
  <c r="Q53" i="15"/>
  <c r="R53" i="15" s="1"/>
  <c r="Q54" i="15"/>
  <c r="R54" i="15" s="1"/>
  <c r="Q55" i="15"/>
  <c r="R55" i="15" s="1"/>
  <c r="Q56" i="15"/>
  <c r="R56" i="15" s="1"/>
  <c r="Q57" i="15"/>
  <c r="R57" i="15" s="1"/>
  <c r="Q58" i="15"/>
  <c r="R58" i="15" s="1"/>
  <c r="Q59" i="15"/>
  <c r="R59" i="15" s="1"/>
  <c r="Q60" i="15"/>
  <c r="R60" i="15" s="1"/>
  <c r="Q61" i="15"/>
  <c r="R61" i="15" s="1"/>
  <c r="Q62" i="15"/>
  <c r="R62" i="15" s="1"/>
  <c r="Q63" i="15"/>
  <c r="R63" i="15" s="1"/>
  <c r="Q64" i="15"/>
  <c r="R64" i="15" s="1"/>
  <c r="Q65" i="15"/>
  <c r="R65" i="15" s="1"/>
  <c r="Q66" i="15"/>
  <c r="R66" i="15" s="1"/>
  <c r="Q67" i="15"/>
  <c r="R67" i="15" s="1"/>
  <c r="Q68" i="15"/>
  <c r="R68" i="15" s="1"/>
  <c r="Q69" i="15"/>
  <c r="R69" i="15" s="1"/>
  <c r="Q70" i="15"/>
  <c r="R70" i="15" s="1"/>
  <c r="Q71" i="15"/>
  <c r="R71" i="15" s="1"/>
  <c r="Q72" i="15"/>
  <c r="R72" i="15" s="1"/>
  <c r="Q73" i="15"/>
  <c r="R73" i="15" s="1"/>
  <c r="Q74" i="15"/>
  <c r="R74" i="15" s="1"/>
  <c r="Q75" i="15"/>
  <c r="R75" i="15" s="1"/>
  <c r="Q76" i="15"/>
  <c r="R76" i="15" s="1"/>
  <c r="Q77" i="15"/>
  <c r="R77" i="15" s="1"/>
  <c r="Q78" i="15"/>
  <c r="R78" i="15" s="1"/>
  <c r="Q79" i="15"/>
  <c r="R79" i="15" s="1"/>
  <c r="Q80" i="15"/>
  <c r="R80" i="15" s="1"/>
  <c r="Q81" i="15"/>
  <c r="R81" i="15" s="1"/>
  <c r="Q82" i="15"/>
  <c r="R82" i="15" s="1"/>
  <c r="Q83" i="15"/>
  <c r="R83" i="15" s="1"/>
  <c r="Q84" i="15"/>
  <c r="R84" i="15" s="1"/>
  <c r="Q85" i="15"/>
  <c r="R85" i="15" s="1"/>
  <c r="Q86" i="15"/>
  <c r="R86" i="15" s="1"/>
  <c r="Q87" i="15"/>
  <c r="R87" i="15" s="1"/>
  <c r="Q88" i="15"/>
  <c r="R88" i="15" s="1"/>
  <c r="Q89" i="15"/>
  <c r="R89" i="15" s="1"/>
  <c r="Q90" i="15"/>
  <c r="R90" i="15" s="1"/>
  <c r="Q91" i="15"/>
  <c r="R91" i="15" s="1"/>
  <c r="Q92" i="15"/>
  <c r="R92" i="15" s="1"/>
  <c r="Q93" i="15"/>
  <c r="R93" i="15" s="1"/>
  <c r="Q94" i="15"/>
  <c r="R94" i="15" s="1"/>
  <c r="Q95" i="15"/>
  <c r="R95" i="15" s="1"/>
  <c r="Q96" i="15"/>
  <c r="R96" i="15" s="1"/>
  <c r="Q97" i="15"/>
  <c r="R97" i="15" s="1"/>
  <c r="Q98" i="15"/>
  <c r="R98" i="15" s="1"/>
  <c r="Q99" i="15"/>
  <c r="R99" i="15" s="1"/>
  <c r="Q100" i="15"/>
  <c r="R100" i="15" s="1"/>
  <c r="Q101" i="15"/>
  <c r="R101" i="15" s="1"/>
  <c r="Q102" i="15"/>
  <c r="R102" i="15" s="1"/>
  <c r="Q103" i="15"/>
  <c r="R103" i="15" s="1"/>
  <c r="Q104" i="15"/>
  <c r="R104" i="15" s="1"/>
  <c r="Q105" i="15"/>
  <c r="R105" i="15" s="1"/>
  <c r="Q106" i="15"/>
  <c r="R106" i="15" s="1"/>
  <c r="Q107" i="15"/>
  <c r="R107" i="15" s="1"/>
  <c r="Q108" i="15"/>
  <c r="R108" i="15" s="1"/>
  <c r="Q109" i="15"/>
  <c r="R109" i="15" s="1"/>
  <c r="Q110" i="15"/>
  <c r="R110" i="15" s="1"/>
  <c r="Q111" i="15"/>
  <c r="R111" i="15" s="1"/>
  <c r="Q112" i="15"/>
  <c r="R112" i="15" s="1"/>
  <c r="Q113" i="15"/>
  <c r="R113" i="15" s="1"/>
  <c r="Q114" i="15"/>
  <c r="R114" i="15" s="1"/>
  <c r="Q115" i="15"/>
  <c r="R115" i="15" s="1"/>
  <c r="Q116" i="15"/>
  <c r="R116" i="15" s="1"/>
  <c r="Q117" i="15"/>
  <c r="R117" i="15" s="1"/>
  <c r="Q118" i="15"/>
  <c r="R118" i="15" s="1"/>
  <c r="Q119" i="15"/>
  <c r="R119" i="15" s="1"/>
  <c r="Q120" i="15"/>
  <c r="R120" i="15" s="1"/>
  <c r="Q121" i="15"/>
  <c r="R121" i="15" s="1"/>
  <c r="Q122" i="15"/>
  <c r="R122" i="15" s="1"/>
  <c r="Q123" i="15"/>
  <c r="R123" i="15" s="1"/>
  <c r="Q124" i="15"/>
  <c r="R124" i="15" s="1"/>
  <c r="Q125" i="15"/>
  <c r="R125" i="15" s="1"/>
  <c r="Q126" i="15"/>
  <c r="R126" i="15" s="1"/>
  <c r="Q127" i="15"/>
  <c r="R127" i="15" s="1"/>
  <c r="Q128" i="15"/>
  <c r="R128" i="15" s="1"/>
  <c r="Q129" i="15"/>
  <c r="R129" i="15" s="1"/>
  <c r="Q130" i="15"/>
  <c r="R130" i="15" s="1"/>
  <c r="Q131" i="15"/>
  <c r="R131" i="15" s="1"/>
  <c r="Q132" i="15"/>
  <c r="R132" i="15" s="1"/>
  <c r="Q133" i="15"/>
  <c r="R133" i="15" s="1"/>
  <c r="Q134" i="15"/>
  <c r="R134" i="15" s="1"/>
  <c r="Q135" i="15"/>
  <c r="R135" i="15" s="1"/>
  <c r="Q136" i="15"/>
  <c r="R136" i="15" s="1"/>
  <c r="Q137" i="15"/>
  <c r="R137" i="15" s="1"/>
  <c r="Q138" i="15"/>
  <c r="R138" i="15" s="1"/>
  <c r="Q139" i="15"/>
  <c r="R139" i="15" s="1"/>
  <c r="Q140" i="15"/>
  <c r="R140" i="15" s="1"/>
  <c r="Q141" i="15"/>
  <c r="R141" i="15" s="1"/>
  <c r="Q142" i="15"/>
  <c r="R142" i="15" s="1"/>
  <c r="Q143" i="15"/>
  <c r="R143" i="15" s="1"/>
  <c r="Q144" i="15"/>
  <c r="R144" i="15" s="1"/>
  <c r="Q145" i="15"/>
  <c r="R145" i="15" s="1"/>
  <c r="Q146" i="15"/>
  <c r="R146" i="15" s="1"/>
  <c r="Q147" i="15"/>
  <c r="R147" i="15" s="1"/>
  <c r="Q148" i="15"/>
  <c r="R148" i="15" s="1"/>
  <c r="Q149" i="15"/>
  <c r="R149" i="15" s="1"/>
  <c r="Q150" i="15"/>
  <c r="R150" i="15" s="1"/>
  <c r="Q151" i="15"/>
  <c r="R151" i="15" s="1"/>
  <c r="Q152" i="15"/>
  <c r="R152" i="15" s="1"/>
  <c r="Q153" i="15"/>
  <c r="R153" i="15" s="1"/>
  <c r="Q154" i="15"/>
  <c r="R154" i="15" s="1"/>
  <c r="Q155" i="15"/>
  <c r="R155" i="15" s="1"/>
  <c r="Q156" i="15"/>
  <c r="R156" i="15" s="1"/>
  <c r="Q157" i="15"/>
  <c r="R157" i="15" s="1"/>
  <c r="Q158" i="15"/>
  <c r="R158" i="15" s="1"/>
  <c r="Q159" i="15"/>
  <c r="R159" i="15" s="1"/>
  <c r="Q160" i="15"/>
  <c r="R160" i="15" s="1"/>
  <c r="Q161" i="15"/>
  <c r="R161" i="15" s="1"/>
  <c r="Q162" i="15"/>
  <c r="R162" i="15" s="1"/>
  <c r="Q163" i="15"/>
  <c r="R163" i="15" s="1"/>
  <c r="Q164" i="15"/>
  <c r="R164" i="15" s="1"/>
  <c r="Q165" i="15"/>
  <c r="R165" i="15" s="1"/>
  <c r="Q166" i="15"/>
  <c r="R166" i="15" s="1"/>
  <c r="Q167" i="15"/>
  <c r="R167" i="15" s="1"/>
  <c r="Q168" i="15"/>
  <c r="R168" i="15" s="1"/>
  <c r="Q169" i="15"/>
  <c r="R169" i="15" s="1"/>
  <c r="Q170" i="15"/>
  <c r="R170" i="15" s="1"/>
  <c r="Q171" i="15"/>
  <c r="R171" i="15" s="1"/>
  <c r="Q172" i="15"/>
  <c r="R172" i="15" s="1"/>
  <c r="Q173" i="15"/>
  <c r="R173" i="15" s="1"/>
  <c r="Q174" i="15"/>
  <c r="R174" i="15" s="1"/>
  <c r="Q175" i="15"/>
  <c r="R175" i="15" s="1"/>
  <c r="Q176" i="15"/>
  <c r="R176" i="15" s="1"/>
  <c r="Q177" i="15"/>
  <c r="R177" i="15" s="1"/>
  <c r="Q178" i="15"/>
  <c r="R178" i="15" s="1"/>
  <c r="Q179" i="15"/>
  <c r="R179" i="15" s="1"/>
  <c r="Q180" i="15"/>
  <c r="R180" i="15" s="1"/>
  <c r="Q181" i="15"/>
  <c r="R181" i="15" s="1"/>
  <c r="Q182" i="15"/>
  <c r="R182" i="15" s="1"/>
  <c r="Q183" i="15"/>
  <c r="R183" i="15" s="1"/>
  <c r="Q184" i="15"/>
  <c r="R184" i="15" s="1"/>
  <c r="Q185" i="15"/>
  <c r="R185" i="15" s="1"/>
  <c r="Q186" i="15"/>
  <c r="R186" i="15" s="1"/>
  <c r="Q187" i="15"/>
  <c r="R187" i="15" s="1"/>
  <c r="Q188" i="15"/>
  <c r="R188" i="15" s="1"/>
  <c r="Q189" i="15"/>
  <c r="R189" i="15" s="1"/>
  <c r="Q190" i="15"/>
  <c r="R190" i="15" s="1"/>
  <c r="Q191" i="15"/>
  <c r="R191" i="15" s="1"/>
  <c r="Q192" i="15"/>
  <c r="R192" i="15" s="1"/>
  <c r="Q193" i="15"/>
  <c r="R193" i="15" s="1"/>
  <c r="Q194" i="15"/>
  <c r="R194" i="15" s="1"/>
  <c r="Q195" i="15"/>
  <c r="R195" i="15" s="1"/>
  <c r="Q196" i="15"/>
  <c r="R196" i="15" s="1"/>
  <c r="Q197" i="15"/>
  <c r="R197" i="15" s="1"/>
  <c r="Q198" i="15"/>
  <c r="R198" i="15" s="1"/>
  <c r="Q199" i="15"/>
  <c r="R199" i="15" s="1"/>
  <c r="Q200" i="15"/>
  <c r="R200" i="15" s="1"/>
  <c r="Q201" i="15"/>
  <c r="R201" i="15" s="1"/>
  <c r="Q202" i="15"/>
  <c r="R202" i="15" s="1"/>
  <c r="Q203" i="15"/>
  <c r="R203" i="15" s="1"/>
  <c r="Q204" i="15"/>
  <c r="R204" i="15" s="1"/>
  <c r="Q205" i="15"/>
  <c r="R205" i="15" s="1"/>
  <c r="Q206" i="15"/>
  <c r="R206" i="15" s="1"/>
  <c r="Q207" i="15"/>
  <c r="R207" i="15" s="1"/>
  <c r="Q208" i="15"/>
  <c r="R208" i="15" s="1"/>
  <c r="Q209" i="15"/>
  <c r="R209" i="15" s="1"/>
  <c r="Q210" i="15"/>
  <c r="R210" i="15" s="1"/>
  <c r="Q211" i="15"/>
  <c r="R211" i="15" s="1"/>
  <c r="Q212" i="15"/>
  <c r="R212" i="15" s="1"/>
  <c r="Q213" i="15"/>
  <c r="R213" i="15" s="1"/>
  <c r="Q214" i="15"/>
  <c r="R214" i="15" s="1"/>
  <c r="Q215" i="15"/>
  <c r="R215" i="15" s="1"/>
  <c r="Q216" i="15"/>
  <c r="R216" i="15" s="1"/>
  <c r="Q217" i="15"/>
  <c r="R217" i="15" s="1"/>
  <c r="Q218" i="15"/>
  <c r="R218" i="15" s="1"/>
  <c r="Q219" i="15"/>
  <c r="R219" i="15" s="1"/>
  <c r="Q220" i="15"/>
  <c r="R220" i="15" s="1"/>
  <c r="Q221" i="15"/>
  <c r="R221" i="15" s="1"/>
  <c r="Q222" i="15"/>
  <c r="R222" i="15" s="1"/>
  <c r="Q223" i="15"/>
  <c r="R223" i="15" s="1"/>
  <c r="Q224" i="15"/>
  <c r="R224" i="15" s="1"/>
  <c r="Q225" i="15"/>
  <c r="R225" i="15" s="1"/>
  <c r="Q226" i="15"/>
  <c r="R226" i="15" s="1"/>
  <c r="Q227" i="15"/>
  <c r="R227" i="15" s="1"/>
  <c r="Q228" i="15"/>
  <c r="R228" i="15" s="1"/>
  <c r="Q229" i="15"/>
  <c r="R229" i="15" s="1"/>
  <c r="Q230" i="15"/>
  <c r="R230" i="15" s="1"/>
  <c r="Q231" i="15"/>
  <c r="R231" i="15" s="1"/>
  <c r="Q232" i="15"/>
  <c r="R232" i="15" s="1"/>
  <c r="Q233" i="15"/>
  <c r="R233" i="15" s="1"/>
  <c r="Q234" i="15"/>
  <c r="R234" i="15" s="1"/>
  <c r="Q235" i="15"/>
  <c r="R235" i="15" s="1"/>
  <c r="Q236" i="15"/>
  <c r="R236" i="15" s="1"/>
  <c r="Q237" i="15"/>
  <c r="R237" i="15" s="1"/>
  <c r="Q238" i="15"/>
  <c r="R238" i="15" s="1"/>
  <c r="Q239" i="15"/>
  <c r="R239" i="15" s="1"/>
  <c r="Q240" i="15"/>
  <c r="R240" i="15" s="1"/>
  <c r="Q241" i="15"/>
  <c r="R241" i="15" s="1"/>
  <c r="Q242" i="15"/>
  <c r="R242" i="15" s="1"/>
  <c r="Q243" i="15"/>
  <c r="R243" i="15" s="1"/>
  <c r="Q244" i="15"/>
  <c r="R244" i="15" s="1"/>
  <c r="Q245" i="15"/>
  <c r="R245" i="15" s="1"/>
  <c r="Q246" i="15"/>
  <c r="R246" i="15" s="1"/>
  <c r="Q247" i="15"/>
  <c r="R247" i="15" s="1"/>
  <c r="Q248" i="15"/>
  <c r="R248" i="15" s="1"/>
  <c r="Q249" i="15"/>
  <c r="R249" i="15" s="1"/>
  <c r="Q250" i="15"/>
  <c r="R250" i="15" s="1"/>
  <c r="Q251" i="15"/>
  <c r="R251" i="15" s="1"/>
  <c r="Q252" i="15"/>
  <c r="R252" i="15" s="1"/>
  <c r="Q253" i="15"/>
  <c r="R253" i="15" s="1"/>
  <c r="Q254" i="15"/>
  <c r="R254" i="15" s="1"/>
  <c r="Q255" i="15"/>
  <c r="R255" i="15" s="1"/>
  <c r="Q256" i="15"/>
  <c r="R256" i="15" s="1"/>
  <c r="Q257" i="15"/>
  <c r="R257" i="15" s="1"/>
  <c r="Q258" i="15"/>
  <c r="R258" i="15" s="1"/>
  <c r="Q259" i="15"/>
  <c r="R259" i="15" s="1"/>
  <c r="Q260" i="15"/>
  <c r="R260" i="15" s="1"/>
  <c r="Q261" i="15"/>
  <c r="R261" i="15" s="1"/>
  <c r="Q262" i="15"/>
  <c r="R262" i="15" s="1"/>
  <c r="Q263" i="15"/>
  <c r="R263" i="15" s="1"/>
  <c r="Q264" i="15"/>
  <c r="R264" i="15" s="1"/>
  <c r="Q265" i="15"/>
  <c r="R265" i="15" s="1"/>
  <c r="Q266" i="15"/>
  <c r="R266" i="15" s="1"/>
  <c r="Q267" i="15"/>
  <c r="R267" i="15" s="1"/>
  <c r="Q268" i="15"/>
  <c r="R268" i="15" s="1"/>
  <c r="Q269" i="15"/>
  <c r="R269" i="15" s="1"/>
  <c r="Q270" i="15"/>
  <c r="R270" i="15" s="1"/>
  <c r="Q271" i="15"/>
  <c r="R271" i="15" s="1"/>
  <c r="Q272" i="15"/>
  <c r="R272" i="15" s="1"/>
  <c r="Q273" i="15"/>
  <c r="R273" i="15" s="1"/>
  <c r="Q274" i="15"/>
  <c r="R274" i="15" s="1"/>
  <c r="Q275" i="15"/>
  <c r="R275" i="15" s="1"/>
  <c r="Q276" i="15"/>
  <c r="R276" i="15" s="1"/>
  <c r="Q277" i="15"/>
  <c r="R277" i="15" s="1"/>
  <c r="Q278" i="15"/>
  <c r="R278" i="15" s="1"/>
  <c r="Q279" i="15"/>
  <c r="R279" i="15" s="1"/>
  <c r="Q280" i="15"/>
  <c r="R280" i="15" s="1"/>
  <c r="Q281" i="15"/>
  <c r="R281" i="15" s="1"/>
  <c r="Q282" i="15"/>
  <c r="R282" i="15" s="1"/>
  <c r="Q283" i="15"/>
  <c r="R283" i="15" s="1"/>
  <c r="Q284" i="15"/>
  <c r="R284" i="15" s="1"/>
  <c r="Q285" i="15"/>
  <c r="R285" i="15" s="1"/>
  <c r="Q286" i="15"/>
  <c r="R286" i="15" s="1"/>
  <c r="Q287" i="15"/>
  <c r="R287" i="15" s="1"/>
  <c r="Q288" i="15"/>
  <c r="R288" i="15" s="1"/>
  <c r="Q289" i="15"/>
  <c r="R289" i="15" s="1"/>
  <c r="Q5" i="15"/>
  <c r="R5" i="15" s="1"/>
  <c r="D13" i="15"/>
  <c r="D12" i="15"/>
  <c r="D11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5" i="15"/>
  <c r="M5" i="15"/>
  <c r="J5" i="15"/>
  <c r="K5" i="15"/>
  <c r="D14" i="25" l="1"/>
  <c r="D16" i="25"/>
  <c r="D9" i="25"/>
  <c r="C9" i="25"/>
  <c r="D13" i="24"/>
  <c r="C8" i="24"/>
  <c r="D8" i="24"/>
  <c r="D15" i="15"/>
  <c r="O7" i="21" l="1"/>
  <c r="N7" i="21"/>
  <c r="K6" i="23" l="1"/>
  <c r="L6" i="23" s="1"/>
  <c r="K7" i="23"/>
  <c r="L7" i="23" s="1"/>
  <c r="K8" i="23"/>
  <c r="L8" i="23" s="1"/>
  <c r="K9" i="23"/>
  <c r="L9" i="23" s="1"/>
  <c r="N9" i="23" s="1"/>
  <c r="O9" i="23" s="1"/>
  <c r="K10" i="23"/>
  <c r="L10" i="23" s="1"/>
  <c r="M10" i="23" s="1"/>
  <c r="N10" i="23" s="1"/>
  <c r="O10" i="23" s="1"/>
  <c r="K11" i="23"/>
  <c r="L11" i="23" s="1"/>
  <c r="M11" i="23" s="1"/>
  <c r="N11" i="23" s="1"/>
  <c r="O11" i="23" s="1"/>
  <c r="K12" i="23"/>
  <c r="L12" i="23" s="1"/>
  <c r="M12" i="23" s="1"/>
  <c r="N12" i="23" s="1"/>
  <c r="O12" i="23" s="1"/>
  <c r="K13" i="23"/>
  <c r="L13" i="23" s="1"/>
  <c r="K14" i="23"/>
  <c r="L14" i="23" s="1"/>
  <c r="M14" i="23" s="1"/>
  <c r="N14" i="23" s="1"/>
  <c r="O14" i="23" s="1"/>
  <c r="K15" i="23"/>
  <c r="L15" i="23" s="1"/>
  <c r="M15" i="23" s="1"/>
  <c r="K16" i="23"/>
  <c r="L16" i="23" s="1"/>
  <c r="K17" i="23"/>
  <c r="L17" i="23" s="1"/>
  <c r="M17" i="23" s="1"/>
  <c r="N17" i="23" s="1"/>
  <c r="O17" i="23" s="1"/>
  <c r="K18" i="23"/>
  <c r="L18" i="23" s="1"/>
  <c r="M18" i="23" s="1"/>
  <c r="N18" i="23" s="1"/>
  <c r="O18" i="23" s="1"/>
  <c r="K19" i="23"/>
  <c r="L19" i="23" s="1"/>
  <c r="K20" i="23"/>
  <c r="L20" i="23" s="1"/>
  <c r="K21" i="23"/>
  <c r="L21" i="23" s="1"/>
  <c r="N21" i="23" s="1"/>
  <c r="O21" i="23" s="1"/>
  <c r="K22" i="23"/>
  <c r="L22" i="23" s="1"/>
  <c r="K23" i="23"/>
  <c r="L23" i="23" s="1"/>
  <c r="K24" i="23"/>
  <c r="L24" i="23" s="1"/>
  <c r="K25" i="23"/>
  <c r="L25" i="23" s="1"/>
  <c r="M25" i="23" s="1"/>
  <c r="N25" i="23" s="1"/>
  <c r="O25" i="23" s="1"/>
  <c r="K26" i="23"/>
  <c r="L26" i="23" s="1"/>
  <c r="M26" i="23" s="1"/>
  <c r="N26" i="23" s="1"/>
  <c r="O26" i="23" s="1"/>
  <c r="K27" i="23"/>
  <c r="L27" i="23" s="1"/>
  <c r="K28" i="23"/>
  <c r="L28" i="23" s="1"/>
  <c r="K29" i="23"/>
  <c r="L29" i="23" s="1"/>
  <c r="K30" i="23"/>
  <c r="L30" i="23" s="1"/>
  <c r="K31" i="23"/>
  <c r="L31" i="23" s="1"/>
  <c r="M31" i="23" s="1"/>
  <c r="N31" i="23" s="1"/>
  <c r="O31" i="23" s="1"/>
  <c r="K32" i="23"/>
  <c r="L32" i="23" s="1"/>
  <c r="M32" i="23" s="1"/>
  <c r="N32" i="23" s="1"/>
  <c r="O32" i="23" s="1"/>
  <c r="K33" i="23"/>
  <c r="L33" i="23" s="1"/>
  <c r="M33" i="23" s="1"/>
  <c r="N33" i="23" s="1"/>
  <c r="O33" i="23" s="1"/>
  <c r="K34" i="23"/>
  <c r="L34" i="23" s="1"/>
  <c r="K35" i="23"/>
  <c r="L35" i="23" s="1"/>
  <c r="M35" i="23" s="1"/>
  <c r="N35" i="23" s="1"/>
  <c r="O35" i="23" s="1"/>
  <c r="K36" i="23"/>
  <c r="L36" i="23" s="1"/>
  <c r="M36" i="23" s="1"/>
  <c r="N36" i="23" s="1"/>
  <c r="O36" i="23" s="1"/>
  <c r="K37" i="23"/>
  <c r="L37" i="23" s="1"/>
  <c r="M37" i="23" s="1"/>
  <c r="N37" i="23" s="1"/>
  <c r="O37" i="23" s="1"/>
  <c r="K38" i="23"/>
  <c r="L38" i="23" s="1"/>
  <c r="M38" i="23" s="1"/>
  <c r="N38" i="23" s="1"/>
  <c r="O38" i="23" s="1"/>
  <c r="K39" i="23"/>
  <c r="L39" i="23" s="1"/>
  <c r="K40" i="23"/>
  <c r="L40" i="23" s="1"/>
  <c r="M40" i="23" s="1"/>
  <c r="N40" i="23" s="1"/>
  <c r="O40" i="23" s="1"/>
  <c r="K41" i="23"/>
  <c r="L41" i="23" s="1"/>
  <c r="M41" i="23" s="1"/>
  <c r="N41" i="23" s="1"/>
  <c r="O41" i="23" s="1"/>
  <c r="K42" i="23"/>
  <c r="L42" i="23" s="1"/>
  <c r="M42" i="23" s="1"/>
  <c r="N42" i="23" s="1"/>
  <c r="O42" i="23" s="1"/>
  <c r="K43" i="23"/>
  <c r="L43" i="23" s="1"/>
  <c r="K44" i="23"/>
  <c r="L44" i="23" s="1"/>
  <c r="M44" i="23" s="1"/>
  <c r="N44" i="23" s="1"/>
  <c r="O44" i="23" s="1"/>
  <c r="K45" i="23"/>
  <c r="L45" i="23" s="1"/>
  <c r="M45" i="23" s="1"/>
  <c r="N45" i="23" s="1"/>
  <c r="O45" i="23" s="1"/>
  <c r="K46" i="23"/>
  <c r="L46" i="23" s="1"/>
  <c r="M46" i="23" s="1"/>
  <c r="N46" i="23" s="1"/>
  <c r="O46" i="23" s="1"/>
  <c r="K47" i="23"/>
  <c r="L47" i="23" s="1"/>
  <c r="M47" i="23" s="1"/>
  <c r="N47" i="23" s="1"/>
  <c r="O47" i="23" s="1"/>
  <c r="K48" i="23"/>
  <c r="L48" i="23" s="1"/>
  <c r="M48" i="23" s="1"/>
  <c r="N48" i="23" s="1"/>
  <c r="O48" i="23" s="1"/>
  <c r="K49" i="23"/>
  <c r="L49" i="23" s="1"/>
  <c r="M49" i="23" s="1"/>
  <c r="N49" i="23" s="1"/>
  <c r="O49" i="23" s="1"/>
  <c r="K50" i="23"/>
  <c r="L50" i="23" s="1"/>
  <c r="M50" i="23" s="1"/>
  <c r="N50" i="23" s="1"/>
  <c r="O50" i="23" s="1"/>
  <c r="K51" i="23"/>
  <c r="L51" i="23" s="1"/>
  <c r="M51" i="23" s="1"/>
  <c r="N51" i="23" s="1"/>
  <c r="O51" i="23" s="1"/>
  <c r="K52" i="23"/>
  <c r="L52" i="23" s="1"/>
  <c r="K53" i="23"/>
  <c r="L53" i="23" s="1"/>
  <c r="N53" i="23" s="1"/>
  <c r="O53" i="23" s="1"/>
  <c r="K54" i="23"/>
  <c r="L54" i="23" s="1"/>
  <c r="M54" i="23" s="1"/>
  <c r="N54" i="23" s="1"/>
  <c r="O54" i="23" s="1"/>
  <c r="K55" i="23"/>
  <c r="L55" i="23" s="1"/>
  <c r="K56" i="23"/>
  <c r="L56" i="23" s="1"/>
  <c r="K57" i="23"/>
  <c r="L57" i="23" s="1"/>
  <c r="K58" i="23"/>
  <c r="L58" i="23" s="1"/>
  <c r="K59" i="23"/>
  <c r="L59" i="23" s="1"/>
  <c r="K60" i="23"/>
  <c r="L60" i="23" s="1"/>
  <c r="M60" i="23" s="1"/>
  <c r="N60" i="23" s="1"/>
  <c r="O60" i="23" s="1"/>
  <c r="K61" i="23"/>
  <c r="L61" i="23" s="1"/>
  <c r="M61" i="23" s="1"/>
  <c r="N61" i="23" s="1"/>
  <c r="O61" i="23" s="1"/>
  <c r="K62" i="23"/>
  <c r="L62" i="23" s="1"/>
  <c r="M62" i="23" s="1"/>
  <c r="N62" i="23" s="1"/>
  <c r="O62" i="23" s="1"/>
  <c r="K63" i="23"/>
  <c r="L63" i="23" s="1"/>
  <c r="M63" i="23" s="1"/>
  <c r="N63" i="23" s="1"/>
  <c r="O63" i="23" s="1"/>
  <c r="K64" i="23"/>
  <c r="L64" i="23" s="1"/>
  <c r="K65" i="23"/>
  <c r="L65" i="23" s="1"/>
  <c r="M65" i="23" s="1"/>
  <c r="N65" i="23" s="1"/>
  <c r="O65" i="23" s="1"/>
  <c r="K66" i="23"/>
  <c r="L66" i="23" s="1"/>
  <c r="K67" i="23"/>
  <c r="L67" i="23" s="1"/>
  <c r="M67" i="23" s="1"/>
  <c r="N67" i="23" s="1"/>
  <c r="O67" i="23" s="1"/>
  <c r="K68" i="23"/>
  <c r="L68" i="23" s="1"/>
  <c r="K69" i="23"/>
  <c r="L69" i="23" s="1"/>
  <c r="M69" i="23" s="1"/>
  <c r="N69" i="23" s="1"/>
  <c r="O69" i="23" s="1"/>
  <c r="K70" i="23"/>
  <c r="L70" i="23" s="1"/>
  <c r="K71" i="23"/>
  <c r="L71" i="23" s="1"/>
  <c r="M71" i="23" s="1"/>
  <c r="N71" i="23" s="1"/>
  <c r="O71" i="23" s="1"/>
  <c r="K72" i="23"/>
  <c r="L72" i="23" s="1"/>
  <c r="K73" i="23"/>
  <c r="L73" i="23" s="1"/>
  <c r="M73" i="23" s="1"/>
  <c r="N73" i="23" s="1"/>
  <c r="O73" i="23" s="1"/>
  <c r="K74" i="23"/>
  <c r="L74" i="23" s="1"/>
  <c r="K75" i="23"/>
  <c r="L75" i="23" s="1"/>
  <c r="K76" i="23"/>
  <c r="L76" i="23" s="1"/>
  <c r="M76" i="23" s="1"/>
  <c r="N76" i="23" s="1"/>
  <c r="O76" i="23" s="1"/>
  <c r="K77" i="23"/>
  <c r="L77" i="23" s="1"/>
  <c r="K78" i="23"/>
  <c r="L78" i="23" s="1"/>
  <c r="M78" i="23" s="1"/>
  <c r="N78" i="23" s="1"/>
  <c r="O78" i="23" s="1"/>
  <c r="K79" i="23"/>
  <c r="L79" i="23" s="1"/>
  <c r="M79" i="23" s="1"/>
  <c r="K80" i="23"/>
  <c r="L80" i="23" s="1"/>
  <c r="K81" i="23"/>
  <c r="L81" i="23" s="1"/>
  <c r="M81" i="23" s="1"/>
  <c r="N81" i="23" s="1"/>
  <c r="O81" i="23" s="1"/>
  <c r="K82" i="23"/>
  <c r="L82" i="23" s="1"/>
  <c r="K83" i="23"/>
  <c r="L83" i="23" s="1"/>
  <c r="K84" i="23"/>
  <c r="L84" i="23" s="1"/>
  <c r="K85" i="23"/>
  <c r="L85" i="23" s="1"/>
  <c r="M85" i="23" s="1"/>
  <c r="N85" i="23" s="1"/>
  <c r="O85" i="23" s="1"/>
  <c r="K86" i="23"/>
  <c r="L86" i="23" s="1"/>
  <c r="M86" i="23" s="1"/>
  <c r="N86" i="23" s="1"/>
  <c r="O86" i="23" s="1"/>
  <c r="K87" i="23"/>
  <c r="L87" i="23" s="1"/>
  <c r="M87" i="23" s="1"/>
  <c r="N87" i="23" s="1"/>
  <c r="O87" i="23" s="1"/>
  <c r="K88" i="23"/>
  <c r="L88" i="23" s="1"/>
  <c r="K89" i="23"/>
  <c r="L89" i="23" s="1"/>
  <c r="K90" i="23"/>
  <c r="L90" i="23" s="1"/>
  <c r="K91" i="23"/>
  <c r="L91" i="23" s="1"/>
  <c r="M91" i="23" s="1"/>
  <c r="N91" i="23" s="1"/>
  <c r="O91" i="23" s="1"/>
  <c r="K92" i="23"/>
  <c r="L92" i="23" s="1"/>
  <c r="K93" i="23"/>
  <c r="L93" i="23" s="1"/>
  <c r="M93" i="23" s="1"/>
  <c r="N93" i="23" s="1"/>
  <c r="O93" i="23" s="1"/>
  <c r="K94" i="23"/>
  <c r="L94" i="23" s="1"/>
  <c r="K95" i="23"/>
  <c r="L95" i="23" s="1"/>
  <c r="M95" i="23" s="1"/>
  <c r="N95" i="23" s="1"/>
  <c r="O95" i="23" s="1"/>
  <c r="K96" i="23"/>
  <c r="L96" i="23" s="1"/>
  <c r="M96" i="23" s="1"/>
  <c r="N96" i="23" s="1"/>
  <c r="O96" i="23" s="1"/>
  <c r="K97" i="23"/>
  <c r="L97" i="23" s="1"/>
  <c r="M97" i="23" s="1"/>
  <c r="N97" i="23" s="1"/>
  <c r="O97" i="23" s="1"/>
  <c r="K98" i="23"/>
  <c r="L98" i="23" s="1"/>
  <c r="M98" i="23" s="1"/>
  <c r="N98" i="23" s="1"/>
  <c r="O98" i="23" s="1"/>
  <c r="K99" i="23"/>
  <c r="L99" i="23" s="1"/>
  <c r="M99" i="23" s="1"/>
  <c r="N99" i="23" s="1"/>
  <c r="O99" i="23" s="1"/>
  <c r="K100" i="23"/>
  <c r="L100" i="23" s="1"/>
  <c r="K101" i="23"/>
  <c r="L101" i="23" s="1"/>
  <c r="N101" i="23" s="1"/>
  <c r="O101" i="23" s="1"/>
  <c r="K102" i="23"/>
  <c r="L102" i="23" s="1"/>
  <c r="M102" i="23" s="1"/>
  <c r="N102" i="23" s="1"/>
  <c r="O102" i="23" s="1"/>
  <c r="K103" i="23"/>
  <c r="L103" i="23" s="1"/>
  <c r="M103" i="23" s="1"/>
  <c r="N103" i="23" s="1"/>
  <c r="O103" i="23" s="1"/>
  <c r="K104" i="23"/>
  <c r="L104" i="23" s="1"/>
  <c r="M104" i="23" s="1"/>
  <c r="N104" i="23" s="1"/>
  <c r="O104" i="23" s="1"/>
  <c r="K105" i="23"/>
  <c r="L105" i="23" s="1"/>
  <c r="K106" i="23"/>
  <c r="L106" i="23" s="1"/>
  <c r="K107" i="23"/>
  <c r="L107" i="23" s="1"/>
  <c r="M107" i="23" s="1"/>
  <c r="N107" i="23" s="1"/>
  <c r="O107" i="23" s="1"/>
  <c r="K108" i="23"/>
  <c r="L108" i="23" s="1"/>
  <c r="K109" i="23"/>
  <c r="L109" i="23" s="1"/>
  <c r="M109" i="23" s="1"/>
  <c r="N109" i="23" s="1"/>
  <c r="O109" i="23" s="1"/>
  <c r="K110" i="23"/>
  <c r="L110" i="23" s="1"/>
  <c r="K111" i="23"/>
  <c r="L111" i="23" s="1"/>
  <c r="M111" i="23" s="1"/>
  <c r="N111" i="23" s="1"/>
  <c r="O111" i="23" s="1"/>
  <c r="K112" i="23"/>
  <c r="L112" i="23" s="1"/>
  <c r="M112" i="23" s="1"/>
  <c r="N112" i="23" s="1"/>
  <c r="O112" i="23" s="1"/>
  <c r="K113" i="23"/>
  <c r="L113" i="23" s="1"/>
  <c r="M113" i="23" s="1"/>
  <c r="N113" i="23" s="1"/>
  <c r="O113" i="23" s="1"/>
  <c r="K114" i="23"/>
  <c r="L114" i="23" s="1"/>
  <c r="M114" i="23" s="1"/>
  <c r="N114" i="23" s="1"/>
  <c r="O114" i="23" s="1"/>
  <c r="K115" i="23"/>
  <c r="L115" i="23" s="1"/>
  <c r="M115" i="23" s="1"/>
  <c r="N115" i="23" s="1"/>
  <c r="O115" i="23" s="1"/>
  <c r="K116" i="23"/>
  <c r="L116" i="23" s="1"/>
  <c r="K117" i="23"/>
  <c r="L117" i="23" s="1"/>
  <c r="M117" i="23" s="1"/>
  <c r="N117" i="23" s="1"/>
  <c r="O117" i="23" s="1"/>
  <c r="K118" i="23"/>
  <c r="L118" i="23" s="1"/>
  <c r="M118" i="23" s="1"/>
  <c r="N118" i="23" s="1"/>
  <c r="O118" i="23" s="1"/>
  <c r="K119" i="23"/>
  <c r="L119" i="23" s="1"/>
  <c r="K120" i="23"/>
  <c r="L120" i="23" s="1"/>
  <c r="M120" i="23" s="1"/>
  <c r="N120" i="23" s="1"/>
  <c r="O120" i="23" s="1"/>
  <c r="K121" i="23"/>
  <c r="L121" i="23" s="1"/>
  <c r="M121" i="23" s="1"/>
  <c r="N121" i="23" s="1"/>
  <c r="O121" i="23" s="1"/>
  <c r="K122" i="23"/>
  <c r="L122" i="23" s="1"/>
  <c r="M122" i="23" s="1"/>
  <c r="N122" i="23" s="1"/>
  <c r="O122" i="23" s="1"/>
  <c r="K123" i="23"/>
  <c r="L123" i="23" s="1"/>
  <c r="K124" i="23"/>
  <c r="L124" i="23" s="1"/>
  <c r="K125" i="23"/>
  <c r="L125" i="23" s="1"/>
  <c r="K126" i="23"/>
  <c r="L126" i="23" s="1"/>
  <c r="K127" i="23"/>
  <c r="L127" i="23" s="1"/>
  <c r="M127" i="23" s="1"/>
  <c r="N127" i="23" s="1"/>
  <c r="O127" i="23" s="1"/>
  <c r="K128" i="23"/>
  <c r="L128" i="23" s="1"/>
  <c r="K129" i="23"/>
  <c r="L129" i="23" s="1"/>
  <c r="M129" i="23" s="1"/>
  <c r="N129" i="23" s="1"/>
  <c r="O129" i="23" s="1"/>
  <c r="K130" i="23"/>
  <c r="L130" i="23" s="1"/>
  <c r="M130" i="23" s="1"/>
  <c r="N130" i="23" s="1"/>
  <c r="O130" i="23" s="1"/>
  <c r="K131" i="23"/>
  <c r="L131" i="23" s="1"/>
  <c r="K132" i="23"/>
  <c r="L132" i="23" s="1"/>
  <c r="M132" i="23" s="1"/>
  <c r="N132" i="23" s="1"/>
  <c r="O132" i="23" s="1"/>
  <c r="K133" i="23"/>
  <c r="L133" i="23" s="1"/>
  <c r="M133" i="23" s="1"/>
  <c r="N133" i="23" s="1"/>
  <c r="O133" i="23" s="1"/>
  <c r="K134" i="23"/>
  <c r="L134" i="23" s="1"/>
  <c r="M134" i="23" s="1"/>
  <c r="N134" i="23" s="1"/>
  <c r="O134" i="23" s="1"/>
  <c r="K135" i="23"/>
  <c r="L135" i="23" s="1"/>
  <c r="K136" i="23"/>
  <c r="L136" i="23" s="1"/>
  <c r="K137" i="23"/>
  <c r="L137" i="23" s="1"/>
  <c r="M137" i="23" s="1"/>
  <c r="N137" i="23" s="1"/>
  <c r="O137" i="23" s="1"/>
  <c r="K138" i="23"/>
  <c r="L138" i="23" s="1"/>
  <c r="M138" i="23" s="1"/>
  <c r="N138" i="23" s="1"/>
  <c r="O138" i="23" s="1"/>
  <c r="K139" i="23"/>
  <c r="L139" i="23" s="1"/>
  <c r="K140" i="23"/>
  <c r="L140" i="23" s="1"/>
  <c r="M140" i="23" s="1"/>
  <c r="N140" i="23" s="1"/>
  <c r="O140" i="23" s="1"/>
  <c r="K141" i="23"/>
  <c r="L141" i="23" s="1"/>
  <c r="M141" i="23" s="1"/>
  <c r="N141" i="23" s="1"/>
  <c r="O141" i="23" s="1"/>
  <c r="K142" i="23"/>
  <c r="L142" i="23" s="1"/>
  <c r="K143" i="23"/>
  <c r="L143" i="23" s="1"/>
  <c r="M143" i="23" s="1"/>
  <c r="N143" i="23" s="1"/>
  <c r="O143" i="23" s="1"/>
  <c r="K144" i="23"/>
  <c r="L144" i="23" s="1"/>
  <c r="K145" i="23"/>
  <c r="L145" i="23" s="1"/>
  <c r="M145" i="23" s="1"/>
  <c r="N145" i="23" s="1"/>
  <c r="O145" i="23" s="1"/>
  <c r="K146" i="23"/>
  <c r="L146" i="23" s="1"/>
  <c r="M146" i="23" s="1"/>
  <c r="N146" i="23" s="1"/>
  <c r="O146" i="23" s="1"/>
  <c r="K147" i="23"/>
  <c r="L147" i="23" s="1"/>
  <c r="K148" i="23"/>
  <c r="L148" i="23" s="1"/>
  <c r="M148" i="23" s="1"/>
  <c r="N148" i="23" s="1"/>
  <c r="O148" i="23" s="1"/>
  <c r="K149" i="23"/>
  <c r="L149" i="23" s="1"/>
  <c r="M149" i="23" s="1"/>
  <c r="N149" i="23" s="1"/>
  <c r="O149" i="23" s="1"/>
  <c r="K150" i="23"/>
  <c r="L150" i="23" s="1"/>
  <c r="K151" i="23"/>
  <c r="L151" i="23" s="1"/>
  <c r="M151" i="23" s="1"/>
  <c r="N151" i="23" s="1"/>
  <c r="O151" i="23" s="1"/>
  <c r="K152" i="23"/>
  <c r="L152" i="23" s="1"/>
  <c r="M152" i="23" s="1"/>
  <c r="N152" i="23" s="1"/>
  <c r="O152" i="23" s="1"/>
  <c r="K153" i="23"/>
  <c r="L153" i="23" s="1"/>
  <c r="K154" i="23"/>
  <c r="L154" i="23" s="1"/>
  <c r="K155" i="23"/>
  <c r="L155" i="23" s="1"/>
  <c r="K156" i="23"/>
  <c r="L156" i="23" s="1"/>
  <c r="K157" i="23"/>
  <c r="L157" i="23" s="1"/>
  <c r="M157" i="23" s="1"/>
  <c r="N157" i="23" s="1"/>
  <c r="O157" i="23" s="1"/>
  <c r="K158" i="23"/>
  <c r="L158" i="23" s="1"/>
  <c r="K159" i="23"/>
  <c r="L159" i="23" s="1"/>
  <c r="M159" i="23" s="1"/>
  <c r="N159" i="23" s="1"/>
  <c r="O159" i="23" s="1"/>
  <c r="K160" i="23"/>
  <c r="L160" i="23" s="1"/>
  <c r="M160" i="23" s="1"/>
  <c r="N160" i="23" s="1"/>
  <c r="O160" i="23" s="1"/>
  <c r="K161" i="23"/>
  <c r="L161" i="23" s="1"/>
  <c r="M161" i="23" s="1"/>
  <c r="N161" i="23" s="1"/>
  <c r="O161" i="23" s="1"/>
  <c r="K162" i="23"/>
  <c r="L162" i="23" s="1"/>
  <c r="K163" i="23"/>
  <c r="L163" i="23" s="1"/>
  <c r="M163" i="23" s="1"/>
  <c r="N163" i="23" s="1"/>
  <c r="O163" i="23" s="1"/>
  <c r="K164" i="23"/>
  <c r="L164" i="23" s="1"/>
  <c r="M164" i="23" s="1"/>
  <c r="N164" i="23" s="1"/>
  <c r="O164" i="23" s="1"/>
  <c r="K165" i="23"/>
  <c r="L165" i="23" s="1"/>
  <c r="M165" i="23" s="1"/>
  <c r="N165" i="23" s="1"/>
  <c r="O165" i="23" s="1"/>
  <c r="K166" i="23"/>
  <c r="L166" i="23" s="1"/>
  <c r="M166" i="23" s="1"/>
  <c r="N166" i="23" s="1"/>
  <c r="O166" i="23" s="1"/>
  <c r="K167" i="23"/>
  <c r="L167" i="23" s="1"/>
  <c r="M167" i="23" s="1"/>
  <c r="N167" i="23" s="1"/>
  <c r="O167" i="23" s="1"/>
  <c r="K168" i="23"/>
  <c r="L168" i="23" s="1"/>
  <c r="M168" i="23" s="1"/>
  <c r="N168" i="23" s="1"/>
  <c r="O168" i="23" s="1"/>
  <c r="K169" i="23"/>
  <c r="L169" i="23" s="1"/>
  <c r="K170" i="23"/>
  <c r="L170" i="23" s="1"/>
  <c r="M170" i="23" s="1"/>
  <c r="N170" i="23" s="1"/>
  <c r="O170" i="23" s="1"/>
  <c r="K171" i="23"/>
  <c r="L171" i="23" s="1"/>
  <c r="M171" i="23" s="1"/>
  <c r="N171" i="23" s="1"/>
  <c r="O171" i="23" s="1"/>
  <c r="K172" i="23"/>
  <c r="L172" i="23" s="1"/>
  <c r="M172" i="23" s="1"/>
  <c r="N172" i="23" s="1"/>
  <c r="O172" i="23" s="1"/>
  <c r="K173" i="23"/>
  <c r="L173" i="23" s="1"/>
  <c r="M173" i="23" s="1"/>
  <c r="N173" i="23" s="1"/>
  <c r="O173" i="23" s="1"/>
  <c r="K174" i="23"/>
  <c r="L174" i="23" s="1"/>
  <c r="M174" i="23" s="1"/>
  <c r="N174" i="23" s="1"/>
  <c r="O174" i="23" s="1"/>
  <c r="K175" i="23"/>
  <c r="L175" i="23" s="1"/>
  <c r="M175" i="23" s="1"/>
  <c r="N175" i="23" s="1"/>
  <c r="O175" i="23" s="1"/>
  <c r="K176" i="23"/>
  <c r="L176" i="23" s="1"/>
  <c r="M176" i="23" s="1"/>
  <c r="N176" i="23" s="1"/>
  <c r="O176" i="23" s="1"/>
  <c r="K177" i="23"/>
  <c r="L177" i="23" s="1"/>
  <c r="K178" i="23"/>
  <c r="L178" i="23" s="1"/>
  <c r="M178" i="23" s="1"/>
  <c r="N178" i="23" s="1"/>
  <c r="O178" i="23" s="1"/>
  <c r="K179" i="23"/>
  <c r="L179" i="23" s="1"/>
  <c r="K180" i="23"/>
  <c r="L180" i="23" s="1"/>
  <c r="M180" i="23" s="1"/>
  <c r="N180" i="23" s="1"/>
  <c r="O180" i="23" s="1"/>
  <c r="K181" i="23"/>
  <c r="L181" i="23" s="1"/>
  <c r="M181" i="23" s="1"/>
  <c r="N181" i="23" s="1"/>
  <c r="O181" i="23" s="1"/>
  <c r="K182" i="23"/>
  <c r="L182" i="23" s="1"/>
  <c r="K183" i="23"/>
  <c r="L183" i="23" s="1"/>
  <c r="K184" i="23"/>
  <c r="L184" i="23" s="1"/>
  <c r="M184" i="23" s="1"/>
  <c r="N184" i="23" s="1"/>
  <c r="O184" i="23" s="1"/>
  <c r="K185" i="23"/>
  <c r="L185" i="23" s="1"/>
  <c r="K186" i="23"/>
  <c r="L186" i="23" s="1"/>
  <c r="M186" i="23" s="1"/>
  <c r="N186" i="23" s="1"/>
  <c r="O186" i="23" s="1"/>
  <c r="K187" i="23"/>
  <c r="L187" i="23" s="1"/>
  <c r="M187" i="23" s="1"/>
  <c r="N187" i="23" s="1"/>
  <c r="O187" i="23" s="1"/>
  <c r="K188" i="23"/>
  <c r="L188" i="23" s="1"/>
  <c r="M188" i="23" s="1"/>
  <c r="N188" i="23" s="1"/>
  <c r="O188" i="23" s="1"/>
  <c r="K189" i="23"/>
  <c r="L189" i="23" s="1"/>
  <c r="M189" i="23" s="1"/>
  <c r="N189" i="23" s="1"/>
  <c r="O189" i="23" s="1"/>
  <c r="K190" i="23"/>
  <c r="L190" i="23" s="1"/>
  <c r="K191" i="23"/>
  <c r="L191" i="23" s="1"/>
  <c r="K192" i="23"/>
  <c r="L192" i="23" s="1"/>
  <c r="M192" i="23" s="1"/>
  <c r="N192" i="23" s="1"/>
  <c r="O192" i="23" s="1"/>
  <c r="K193" i="23"/>
  <c r="L193" i="23" s="1"/>
  <c r="K194" i="23"/>
  <c r="L194" i="23" s="1"/>
  <c r="M194" i="23" s="1"/>
  <c r="N194" i="23" s="1"/>
  <c r="O194" i="23" s="1"/>
  <c r="K195" i="23"/>
  <c r="L195" i="23" s="1"/>
  <c r="M195" i="23" s="1"/>
  <c r="N195" i="23" s="1"/>
  <c r="O195" i="23" s="1"/>
  <c r="K196" i="23"/>
  <c r="L196" i="23" s="1"/>
  <c r="M196" i="23" s="1"/>
  <c r="N196" i="23" s="1"/>
  <c r="O196" i="23" s="1"/>
  <c r="K197" i="23"/>
  <c r="L197" i="23" s="1"/>
  <c r="M197" i="23" s="1"/>
  <c r="N197" i="23" s="1"/>
  <c r="O197" i="23" s="1"/>
  <c r="K198" i="23"/>
  <c r="L198" i="23" s="1"/>
  <c r="M198" i="23" s="1"/>
  <c r="N198" i="23" s="1"/>
  <c r="O198" i="23" s="1"/>
  <c r="K199" i="23"/>
  <c r="L199" i="23" s="1"/>
  <c r="M199" i="23" s="1"/>
  <c r="N199" i="23" s="1"/>
  <c r="O199" i="23" s="1"/>
  <c r="K200" i="23"/>
  <c r="L200" i="23" s="1"/>
  <c r="K201" i="23"/>
  <c r="L201" i="23" s="1"/>
  <c r="M201" i="23" s="1"/>
  <c r="N201" i="23" s="1"/>
  <c r="O201" i="23" s="1"/>
  <c r="K202" i="23"/>
  <c r="L202" i="23" s="1"/>
  <c r="K203" i="23"/>
  <c r="L203" i="23" s="1"/>
  <c r="K204" i="23"/>
  <c r="L204" i="23" s="1"/>
  <c r="M204" i="23" s="1"/>
  <c r="N204" i="23" s="1"/>
  <c r="O204" i="23" s="1"/>
  <c r="K205" i="23"/>
  <c r="L205" i="23" s="1"/>
  <c r="M205" i="23" s="1"/>
  <c r="N205" i="23" s="1"/>
  <c r="O205" i="23" s="1"/>
  <c r="K206" i="23"/>
  <c r="L206" i="23" s="1"/>
  <c r="M206" i="23" s="1"/>
  <c r="N206" i="23" s="1"/>
  <c r="O206" i="23" s="1"/>
  <c r="K207" i="23"/>
  <c r="L207" i="23" s="1"/>
  <c r="K208" i="23"/>
  <c r="L208" i="23" s="1"/>
  <c r="M208" i="23" s="1"/>
  <c r="N208" i="23" s="1"/>
  <c r="O208" i="23" s="1"/>
  <c r="K209" i="23"/>
  <c r="L209" i="23" s="1"/>
  <c r="M209" i="23" s="1"/>
  <c r="N209" i="23" s="1"/>
  <c r="O209" i="23" s="1"/>
  <c r="K210" i="23"/>
  <c r="L210" i="23" s="1"/>
  <c r="M210" i="23" s="1"/>
  <c r="N210" i="23" s="1"/>
  <c r="O210" i="23" s="1"/>
  <c r="K211" i="23"/>
  <c r="L211" i="23" s="1"/>
  <c r="M211" i="23" s="1"/>
  <c r="N211" i="23" s="1"/>
  <c r="O211" i="23" s="1"/>
  <c r="K212" i="23"/>
  <c r="L212" i="23" s="1"/>
  <c r="M212" i="23" s="1"/>
  <c r="N212" i="23" s="1"/>
  <c r="O212" i="23" s="1"/>
  <c r="K213" i="23"/>
  <c r="L213" i="23" s="1"/>
  <c r="K214" i="23"/>
  <c r="L214" i="23" s="1"/>
  <c r="M214" i="23" s="1"/>
  <c r="K215" i="23"/>
  <c r="L215" i="23" s="1"/>
  <c r="M215" i="23" s="1"/>
  <c r="N215" i="23" s="1"/>
  <c r="O215" i="23" s="1"/>
  <c r="K216" i="23"/>
  <c r="L216" i="23" s="1"/>
  <c r="K217" i="23"/>
  <c r="L217" i="23" s="1"/>
  <c r="M217" i="23" s="1"/>
  <c r="N217" i="23" s="1"/>
  <c r="O217" i="23" s="1"/>
  <c r="K218" i="23"/>
  <c r="L218" i="23" s="1"/>
  <c r="M218" i="23" s="1"/>
  <c r="N218" i="23" s="1"/>
  <c r="O218" i="23" s="1"/>
  <c r="K219" i="23"/>
  <c r="L219" i="23" s="1"/>
  <c r="K220" i="23"/>
  <c r="L220" i="23" s="1"/>
  <c r="M220" i="23" s="1"/>
  <c r="N220" i="23" s="1"/>
  <c r="O220" i="23" s="1"/>
  <c r="K221" i="23"/>
  <c r="L221" i="23" s="1"/>
  <c r="K222" i="23"/>
  <c r="L222" i="23" s="1"/>
  <c r="M222" i="23" s="1"/>
  <c r="N222" i="23" s="1"/>
  <c r="O222" i="23" s="1"/>
  <c r="K223" i="23"/>
  <c r="L223" i="23" s="1"/>
  <c r="M223" i="23" s="1"/>
  <c r="N223" i="23" s="1"/>
  <c r="O223" i="23" s="1"/>
  <c r="K224" i="23"/>
  <c r="L224" i="23" s="1"/>
  <c r="K225" i="23"/>
  <c r="L225" i="23" s="1"/>
  <c r="K226" i="23"/>
  <c r="L226" i="23" s="1"/>
  <c r="M226" i="23" s="1"/>
  <c r="N226" i="23" s="1"/>
  <c r="O226" i="23" s="1"/>
  <c r="K227" i="23"/>
  <c r="L227" i="23" s="1"/>
  <c r="M227" i="23" s="1"/>
  <c r="N227" i="23" s="1"/>
  <c r="O227" i="23" s="1"/>
  <c r="K228" i="23"/>
  <c r="L228" i="23" s="1"/>
  <c r="M228" i="23" s="1"/>
  <c r="N228" i="23" s="1"/>
  <c r="O228" i="23" s="1"/>
  <c r="K229" i="23"/>
  <c r="L229" i="23" s="1"/>
  <c r="M229" i="23" s="1"/>
  <c r="N229" i="23" s="1"/>
  <c r="O229" i="23" s="1"/>
  <c r="K230" i="23"/>
  <c r="L230" i="23" s="1"/>
  <c r="M230" i="23" s="1"/>
  <c r="N230" i="23" s="1"/>
  <c r="O230" i="23" s="1"/>
  <c r="K231" i="23"/>
  <c r="L231" i="23" s="1"/>
  <c r="K232" i="23"/>
  <c r="L232" i="23" s="1"/>
  <c r="M232" i="23" s="1"/>
  <c r="N232" i="23" s="1"/>
  <c r="O232" i="23" s="1"/>
  <c r="K233" i="23"/>
  <c r="L233" i="23" s="1"/>
  <c r="M233" i="23" s="1"/>
  <c r="N233" i="23" s="1"/>
  <c r="O233" i="23" s="1"/>
  <c r="K234" i="23"/>
  <c r="L234" i="23" s="1"/>
  <c r="M234" i="23" s="1"/>
  <c r="N234" i="23" s="1"/>
  <c r="O234" i="23" s="1"/>
  <c r="K235" i="23"/>
  <c r="L235" i="23" s="1"/>
  <c r="M235" i="23" s="1"/>
  <c r="N235" i="23" s="1"/>
  <c r="O235" i="23" s="1"/>
  <c r="K236" i="23"/>
  <c r="L236" i="23" s="1"/>
  <c r="M236" i="23" s="1"/>
  <c r="N236" i="23" s="1"/>
  <c r="O236" i="23" s="1"/>
  <c r="K237" i="23"/>
  <c r="L237" i="23" s="1"/>
  <c r="M237" i="23" s="1"/>
  <c r="N237" i="23" s="1"/>
  <c r="O237" i="23" s="1"/>
  <c r="K238" i="23"/>
  <c r="L238" i="23" s="1"/>
  <c r="M238" i="23" s="1"/>
  <c r="N238" i="23" s="1"/>
  <c r="O238" i="23" s="1"/>
  <c r="K239" i="23"/>
  <c r="L239" i="23" s="1"/>
  <c r="K240" i="23"/>
  <c r="L240" i="23" s="1"/>
  <c r="M240" i="23" s="1"/>
  <c r="N240" i="23" s="1"/>
  <c r="O240" i="23" s="1"/>
  <c r="K241" i="23"/>
  <c r="L241" i="23" s="1"/>
  <c r="K242" i="23"/>
  <c r="L242" i="23" s="1"/>
  <c r="K243" i="23"/>
  <c r="L243" i="23" s="1"/>
  <c r="K244" i="23"/>
  <c r="L244" i="23" s="1"/>
  <c r="K245" i="23"/>
  <c r="L245" i="23" s="1"/>
  <c r="M245" i="23" s="1"/>
  <c r="N245" i="23" s="1"/>
  <c r="O245" i="23" s="1"/>
  <c r="K246" i="23"/>
  <c r="L246" i="23" s="1"/>
  <c r="M246" i="23" s="1"/>
  <c r="N246" i="23" s="1"/>
  <c r="O246" i="23" s="1"/>
  <c r="K247" i="23"/>
  <c r="L247" i="23" s="1"/>
  <c r="M247" i="23" s="1"/>
  <c r="N247" i="23" s="1"/>
  <c r="O247" i="23" s="1"/>
  <c r="K248" i="23"/>
  <c r="L248" i="23" s="1"/>
  <c r="M248" i="23" s="1"/>
  <c r="N248" i="23" s="1"/>
  <c r="O248" i="23" s="1"/>
  <c r="K249" i="23"/>
  <c r="L249" i="23" s="1"/>
  <c r="M249" i="23" s="1"/>
  <c r="N249" i="23" s="1"/>
  <c r="O249" i="23" s="1"/>
  <c r="K250" i="23"/>
  <c r="L250" i="23" s="1"/>
  <c r="M250" i="23" s="1"/>
  <c r="K251" i="23"/>
  <c r="L251" i="23" s="1"/>
  <c r="M251" i="23" s="1"/>
  <c r="N251" i="23" s="1"/>
  <c r="O251" i="23" s="1"/>
  <c r="K252" i="23"/>
  <c r="L252" i="23" s="1"/>
  <c r="K253" i="23"/>
  <c r="L253" i="23" s="1"/>
  <c r="K254" i="23"/>
  <c r="L254" i="23" s="1"/>
  <c r="M254" i="23" s="1"/>
  <c r="N254" i="23" s="1"/>
  <c r="O254" i="23" s="1"/>
  <c r="K255" i="23"/>
  <c r="L255" i="23" s="1"/>
  <c r="K256" i="23"/>
  <c r="L256" i="23" s="1"/>
  <c r="K257" i="23"/>
  <c r="L257" i="23" s="1"/>
  <c r="K258" i="23"/>
  <c r="L258" i="23" s="1"/>
  <c r="M258" i="23" s="1"/>
  <c r="N258" i="23" s="1"/>
  <c r="O258" i="23" s="1"/>
  <c r="K259" i="23"/>
  <c r="L259" i="23" s="1"/>
  <c r="K260" i="23"/>
  <c r="L260" i="23" s="1"/>
  <c r="M260" i="23" s="1"/>
  <c r="N260" i="23" s="1"/>
  <c r="O260" i="23" s="1"/>
  <c r="K261" i="23"/>
  <c r="L261" i="23" s="1"/>
  <c r="K262" i="23"/>
  <c r="L262" i="23" s="1"/>
  <c r="M262" i="23" s="1"/>
  <c r="N262" i="23" s="1"/>
  <c r="O262" i="23" s="1"/>
  <c r="K263" i="23"/>
  <c r="L263" i="23" s="1"/>
  <c r="K264" i="23"/>
  <c r="L264" i="23" s="1"/>
  <c r="M264" i="23" s="1"/>
  <c r="N264" i="23" s="1"/>
  <c r="O264" i="23" s="1"/>
  <c r="K265" i="23"/>
  <c r="L265" i="23" s="1"/>
  <c r="K266" i="23"/>
  <c r="L266" i="23" s="1"/>
  <c r="K267" i="23"/>
  <c r="L267" i="23" s="1"/>
  <c r="M267" i="23" s="1"/>
  <c r="N267" i="23" s="1"/>
  <c r="O267" i="23" s="1"/>
  <c r="K268" i="23"/>
  <c r="L268" i="23" s="1"/>
  <c r="K269" i="23"/>
  <c r="L269" i="23" s="1"/>
  <c r="M269" i="23" s="1"/>
  <c r="N269" i="23" s="1"/>
  <c r="O269" i="23" s="1"/>
  <c r="K270" i="23"/>
  <c r="L270" i="23" s="1"/>
  <c r="K271" i="23"/>
  <c r="L271" i="23" s="1"/>
  <c r="K272" i="23"/>
  <c r="L272" i="23" s="1"/>
  <c r="M272" i="23" s="1"/>
  <c r="N272" i="23" s="1"/>
  <c r="O272" i="23" s="1"/>
  <c r="K273" i="23"/>
  <c r="L273" i="23" s="1"/>
  <c r="M273" i="23" s="1"/>
  <c r="N273" i="23" s="1"/>
  <c r="O273" i="23" s="1"/>
  <c r="K274" i="23"/>
  <c r="L274" i="23" s="1"/>
  <c r="M274" i="23" s="1"/>
  <c r="N274" i="23" s="1"/>
  <c r="O274" i="23" s="1"/>
  <c r="K275" i="23"/>
  <c r="L275" i="23" s="1"/>
  <c r="K276" i="23"/>
  <c r="L276" i="23" s="1"/>
  <c r="M276" i="23" s="1"/>
  <c r="N276" i="23" s="1"/>
  <c r="O276" i="23" s="1"/>
  <c r="K277" i="23"/>
  <c r="L277" i="23" s="1"/>
  <c r="K278" i="23"/>
  <c r="L278" i="23" s="1"/>
  <c r="K279" i="23"/>
  <c r="L279" i="23" s="1"/>
  <c r="M279" i="23" s="1"/>
  <c r="N279" i="23" s="1"/>
  <c r="O279" i="23" s="1"/>
  <c r="K280" i="23"/>
  <c r="L280" i="23" s="1"/>
  <c r="M280" i="23" s="1"/>
  <c r="N280" i="23" s="1"/>
  <c r="O280" i="23" s="1"/>
  <c r="K281" i="23"/>
  <c r="L281" i="23" s="1"/>
  <c r="M281" i="23" s="1"/>
  <c r="N281" i="23" s="1"/>
  <c r="O281" i="23" s="1"/>
  <c r="K282" i="23"/>
  <c r="L282" i="23" s="1"/>
  <c r="K283" i="23"/>
  <c r="L283" i="23" s="1"/>
  <c r="K284" i="23"/>
  <c r="L284" i="23" s="1"/>
  <c r="M284" i="23" s="1"/>
  <c r="N284" i="23" s="1"/>
  <c r="O284" i="23" s="1"/>
  <c r="K285" i="23"/>
  <c r="L285" i="23" s="1"/>
  <c r="M285" i="23" s="1"/>
  <c r="N285" i="23" s="1"/>
  <c r="O285" i="23" s="1"/>
  <c r="K286" i="23"/>
  <c r="L286" i="23" s="1"/>
  <c r="M286" i="23" s="1"/>
  <c r="N286" i="23" s="1"/>
  <c r="O286" i="23" s="1"/>
  <c r="K287" i="23"/>
  <c r="L287" i="23" s="1"/>
  <c r="K288" i="23"/>
  <c r="L288" i="23" s="1"/>
  <c r="K289" i="23"/>
  <c r="L289" i="23" s="1"/>
  <c r="K5" i="23"/>
  <c r="L5" i="23" s="1"/>
  <c r="J6" i="15"/>
  <c r="K6" i="15" s="1"/>
  <c r="J7" i="15"/>
  <c r="K7" i="15" s="1"/>
  <c r="J8" i="15"/>
  <c r="K8" i="15" s="1"/>
  <c r="J9" i="15"/>
  <c r="K9" i="15" s="1"/>
  <c r="J10" i="15"/>
  <c r="K10" i="15" s="1"/>
  <c r="L10" i="15" s="1"/>
  <c r="M10" i="15" s="1"/>
  <c r="N10" i="15" s="1"/>
  <c r="J11" i="15"/>
  <c r="K11" i="15" s="1"/>
  <c r="L11" i="15" s="1"/>
  <c r="M11" i="15" s="1"/>
  <c r="N11" i="15" s="1"/>
  <c r="J12" i="15"/>
  <c r="K12" i="15" s="1"/>
  <c r="L12" i="15" s="1"/>
  <c r="M12" i="15" s="1"/>
  <c r="N12" i="15" s="1"/>
  <c r="J13" i="15"/>
  <c r="K13" i="15" s="1"/>
  <c r="J14" i="15"/>
  <c r="K14" i="15" s="1"/>
  <c r="L14" i="15" s="1"/>
  <c r="M14" i="15" s="1"/>
  <c r="N14" i="15" s="1"/>
  <c r="J15" i="15"/>
  <c r="K15" i="15" s="1"/>
  <c r="J16" i="15"/>
  <c r="K16" i="15" s="1"/>
  <c r="J17" i="15"/>
  <c r="K17" i="15" s="1"/>
  <c r="L17" i="15" s="1"/>
  <c r="M17" i="15" s="1"/>
  <c r="N17" i="15" s="1"/>
  <c r="J18" i="15"/>
  <c r="K18" i="15" s="1"/>
  <c r="L18" i="15" s="1"/>
  <c r="M18" i="15" s="1"/>
  <c r="N18" i="15" s="1"/>
  <c r="J19" i="15"/>
  <c r="K19" i="15" s="1"/>
  <c r="J20" i="15"/>
  <c r="K20" i="15" s="1"/>
  <c r="J21" i="15"/>
  <c r="K21" i="15" s="1"/>
  <c r="J22" i="15"/>
  <c r="K22" i="15" s="1"/>
  <c r="J23" i="15"/>
  <c r="K23" i="15" s="1"/>
  <c r="J24" i="15"/>
  <c r="K24" i="15" s="1"/>
  <c r="J25" i="15"/>
  <c r="K25" i="15" s="1"/>
  <c r="L25" i="15" s="1"/>
  <c r="M25" i="15" s="1"/>
  <c r="N25" i="15" s="1"/>
  <c r="J26" i="15"/>
  <c r="K26" i="15" s="1"/>
  <c r="L26" i="15" s="1"/>
  <c r="M26" i="15" s="1"/>
  <c r="N26" i="15" s="1"/>
  <c r="J27" i="15"/>
  <c r="K27" i="15" s="1"/>
  <c r="J28" i="15"/>
  <c r="K28" i="15" s="1"/>
  <c r="J29" i="15"/>
  <c r="K29" i="15" s="1"/>
  <c r="J30" i="15"/>
  <c r="K30" i="15" s="1"/>
  <c r="J31" i="15"/>
  <c r="K31" i="15" s="1"/>
  <c r="L31" i="15" s="1"/>
  <c r="M31" i="15" s="1"/>
  <c r="N31" i="15" s="1"/>
  <c r="J32" i="15"/>
  <c r="K32" i="15" s="1"/>
  <c r="L32" i="15" s="1"/>
  <c r="M32" i="15" s="1"/>
  <c r="N32" i="15" s="1"/>
  <c r="J33" i="15"/>
  <c r="K33" i="15" s="1"/>
  <c r="L33" i="15" s="1"/>
  <c r="M33" i="15" s="1"/>
  <c r="N33" i="15" s="1"/>
  <c r="J34" i="15"/>
  <c r="K34" i="15" s="1"/>
  <c r="M34" i="15" s="1"/>
  <c r="N34" i="15" s="1"/>
  <c r="J35" i="15"/>
  <c r="K35" i="15" s="1"/>
  <c r="L35" i="15" s="1"/>
  <c r="M35" i="15" s="1"/>
  <c r="N35" i="15" s="1"/>
  <c r="J36" i="15"/>
  <c r="K36" i="15" s="1"/>
  <c r="L36" i="15" s="1"/>
  <c r="M36" i="15" s="1"/>
  <c r="N36" i="15" s="1"/>
  <c r="J37" i="15"/>
  <c r="K37" i="15" s="1"/>
  <c r="L37" i="15" s="1"/>
  <c r="M37" i="15" s="1"/>
  <c r="N37" i="15" s="1"/>
  <c r="J38" i="15"/>
  <c r="K38" i="15" s="1"/>
  <c r="L38" i="15" s="1"/>
  <c r="M38" i="15" s="1"/>
  <c r="N38" i="15" s="1"/>
  <c r="J39" i="15"/>
  <c r="K39" i="15" s="1"/>
  <c r="J40" i="15"/>
  <c r="K40" i="15" s="1"/>
  <c r="L40" i="15" s="1"/>
  <c r="M40" i="15" s="1"/>
  <c r="N40" i="15" s="1"/>
  <c r="J41" i="15"/>
  <c r="K41" i="15" s="1"/>
  <c r="L41" i="15" s="1"/>
  <c r="M41" i="15" s="1"/>
  <c r="N41" i="15" s="1"/>
  <c r="J42" i="15"/>
  <c r="K42" i="15" s="1"/>
  <c r="L42" i="15" s="1"/>
  <c r="M42" i="15" s="1"/>
  <c r="N42" i="15" s="1"/>
  <c r="J43" i="15"/>
  <c r="K43" i="15" s="1"/>
  <c r="J44" i="15"/>
  <c r="K44" i="15" s="1"/>
  <c r="L44" i="15" s="1"/>
  <c r="M44" i="15" s="1"/>
  <c r="N44" i="15" s="1"/>
  <c r="J45" i="15"/>
  <c r="K45" i="15" s="1"/>
  <c r="L45" i="15" s="1"/>
  <c r="M45" i="15" s="1"/>
  <c r="N45" i="15" s="1"/>
  <c r="J46" i="15"/>
  <c r="K46" i="15" s="1"/>
  <c r="L46" i="15" s="1"/>
  <c r="M46" i="15" s="1"/>
  <c r="N46" i="15" s="1"/>
  <c r="J47" i="15"/>
  <c r="K47" i="15" s="1"/>
  <c r="L47" i="15" s="1"/>
  <c r="M47" i="15" s="1"/>
  <c r="N47" i="15" s="1"/>
  <c r="J48" i="15"/>
  <c r="K48" i="15" s="1"/>
  <c r="L48" i="15" s="1"/>
  <c r="M48" i="15" s="1"/>
  <c r="N48" i="15" s="1"/>
  <c r="J49" i="15"/>
  <c r="K49" i="15" s="1"/>
  <c r="L49" i="15" s="1"/>
  <c r="M49" i="15" s="1"/>
  <c r="N49" i="15" s="1"/>
  <c r="J50" i="15"/>
  <c r="K50" i="15" s="1"/>
  <c r="L50" i="15" s="1"/>
  <c r="M50" i="15" s="1"/>
  <c r="N50" i="15" s="1"/>
  <c r="J51" i="15"/>
  <c r="K51" i="15" s="1"/>
  <c r="L51" i="15" s="1"/>
  <c r="M51" i="15" s="1"/>
  <c r="N51" i="15" s="1"/>
  <c r="J52" i="15"/>
  <c r="K52" i="15" s="1"/>
  <c r="J53" i="15"/>
  <c r="K53" i="15" s="1"/>
  <c r="J54" i="15"/>
  <c r="K54" i="15" s="1"/>
  <c r="L54" i="15" s="1"/>
  <c r="M54" i="15" s="1"/>
  <c r="N54" i="15" s="1"/>
  <c r="J55" i="15"/>
  <c r="K55" i="15" s="1"/>
  <c r="J56" i="15"/>
  <c r="K56" i="15" s="1"/>
  <c r="J57" i="15"/>
  <c r="K57" i="15" s="1"/>
  <c r="J58" i="15"/>
  <c r="K58" i="15" s="1"/>
  <c r="M58" i="15" s="1"/>
  <c r="N58" i="15" s="1"/>
  <c r="J59" i="15"/>
  <c r="K59" i="15" s="1"/>
  <c r="J60" i="15"/>
  <c r="K60" i="15" s="1"/>
  <c r="L60" i="15" s="1"/>
  <c r="M60" i="15" s="1"/>
  <c r="N60" i="15" s="1"/>
  <c r="J61" i="15"/>
  <c r="K61" i="15" s="1"/>
  <c r="L61" i="15" s="1"/>
  <c r="M61" i="15" s="1"/>
  <c r="N61" i="15" s="1"/>
  <c r="J62" i="15"/>
  <c r="K62" i="15" s="1"/>
  <c r="L62" i="15" s="1"/>
  <c r="M62" i="15" s="1"/>
  <c r="N62" i="15" s="1"/>
  <c r="J63" i="15"/>
  <c r="K63" i="15" s="1"/>
  <c r="L63" i="15" s="1"/>
  <c r="M63" i="15" s="1"/>
  <c r="N63" i="15" s="1"/>
  <c r="J64" i="15"/>
  <c r="K64" i="15" s="1"/>
  <c r="J65" i="15"/>
  <c r="K65" i="15" s="1"/>
  <c r="L65" i="15" s="1"/>
  <c r="M65" i="15" s="1"/>
  <c r="N65" i="15" s="1"/>
  <c r="J66" i="15"/>
  <c r="K66" i="15" s="1"/>
  <c r="M66" i="15" s="1"/>
  <c r="N66" i="15" s="1"/>
  <c r="J67" i="15"/>
  <c r="K67" i="15" s="1"/>
  <c r="L67" i="15" s="1"/>
  <c r="M67" i="15" s="1"/>
  <c r="N67" i="15" s="1"/>
  <c r="J68" i="15"/>
  <c r="K68" i="15" s="1"/>
  <c r="J69" i="15"/>
  <c r="K69" i="15" s="1"/>
  <c r="L69" i="15" s="1"/>
  <c r="M69" i="15" s="1"/>
  <c r="N69" i="15" s="1"/>
  <c r="J70" i="15"/>
  <c r="K70" i="15" s="1"/>
  <c r="M70" i="15" s="1"/>
  <c r="N70" i="15" s="1"/>
  <c r="J71" i="15"/>
  <c r="K71" i="15" s="1"/>
  <c r="L71" i="15" s="1"/>
  <c r="M71" i="15" s="1"/>
  <c r="N71" i="15" s="1"/>
  <c r="J72" i="15"/>
  <c r="K72" i="15" s="1"/>
  <c r="J73" i="15"/>
  <c r="K73" i="15" s="1"/>
  <c r="L73" i="15" s="1"/>
  <c r="M73" i="15" s="1"/>
  <c r="N73" i="15" s="1"/>
  <c r="J74" i="15"/>
  <c r="K74" i="15" s="1"/>
  <c r="M74" i="15" s="1"/>
  <c r="N74" i="15" s="1"/>
  <c r="J75" i="15"/>
  <c r="K75" i="15" s="1"/>
  <c r="J76" i="15"/>
  <c r="K76" i="15" s="1"/>
  <c r="L76" i="15" s="1"/>
  <c r="M76" i="15" s="1"/>
  <c r="N76" i="15" s="1"/>
  <c r="J77" i="15"/>
  <c r="K77" i="15" s="1"/>
  <c r="J78" i="15"/>
  <c r="K78" i="15" s="1"/>
  <c r="L78" i="15" s="1"/>
  <c r="M78" i="15" s="1"/>
  <c r="N78" i="15" s="1"/>
  <c r="J79" i="15"/>
  <c r="K79" i="15" s="1"/>
  <c r="J80" i="15"/>
  <c r="K80" i="15" s="1"/>
  <c r="J81" i="15"/>
  <c r="K81" i="15" s="1"/>
  <c r="L81" i="15" s="1"/>
  <c r="M81" i="15" s="1"/>
  <c r="N81" i="15" s="1"/>
  <c r="J82" i="15"/>
  <c r="K82" i="15" s="1"/>
  <c r="M82" i="15" s="1"/>
  <c r="N82" i="15" s="1"/>
  <c r="J83" i="15"/>
  <c r="K83" i="15" s="1"/>
  <c r="J84" i="15"/>
  <c r="K84" i="15" s="1"/>
  <c r="J85" i="15"/>
  <c r="K85" i="15" s="1"/>
  <c r="L85" i="15" s="1"/>
  <c r="M85" i="15" s="1"/>
  <c r="N85" i="15" s="1"/>
  <c r="J86" i="15"/>
  <c r="K86" i="15" s="1"/>
  <c r="L86" i="15" s="1"/>
  <c r="M86" i="15" s="1"/>
  <c r="N86" i="15" s="1"/>
  <c r="J87" i="15"/>
  <c r="K87" i="15" s="1"/>
  <c r="L87" i="15" s="1"/>
  <c r="M87" i="15" s="1"/>
  <c r="N87" i="15" s="1"/>
  <c r="J88" i="15"/>
  <c r="K88" i="15" s="1"/>
  <c r="J89" i="15"/>
  <c r="K89" i="15" s="1"/>
  <c r="J90" i="15"/>
  <c r="K90" i="15" s="1"/>
  <c r="M90" i="15" s="1"/>
  <c r="N90" i="15" s="1"/>
  <c r="J91" i="15"/>
  <c r="K91" i="15" s="1"/>
  <c r="L91" i="15" s="1"/>
  <c r="M91" i="15" s="1"/>
  <c r="N91" i="15" s="1"/>
  <c r="J92" i="15"/>
  <c r="K92" i="15" s="1"/>
  <c r="J93" i="15"/>
  <c r="K93" i="15" s="1"/>
  <c r="L93" i="15" s="1"/>
  <c r="M93" i="15" s="1"/>
  <c r="N93" i="15" s="1"/>
  <c r="J94" i="15"/>
  <c r="K94" i="15" s="1"/>
  <c r="M94" i="15" s="1"/>
  <c r="N94" i="15" s="1"/>
  <c r="J95" i="15"/>
  <c r="K95" i="15" s="1"/>
  <c r="L95" i="15" s="1"/>
  <c r="M95" i="15" s="1"/>
  <c r="N95" i="15" s="1"/>
  <c r="J96" i="15"/>
  <c r="K96" i="15" s="1"/>
  <c r="L96" i="15" s="1"/>
  <c r="M96" i="15" s="1"/>
  <c r="N96" i="15" s="1"/>
  <c r="J97" i="15"/>
  <c r="K97" i="15" s="1"/>
  <c r="L97" i="15" s="1"/>
  <c r="M97" i="15" s="1"/>
  <c r="N97" i="15" s="1"/>
  <c r="J98" i="15"/>
  <c r="K98" i="15" s="1"/>
  <c r="L98" i="15" s="1"/>
  <c r="M98" i="15" s="1"/>
  <c r="N98" i="15" s="1"/>
  <c r="J99" i="15"/>
  <c r="K99" i="15" s="1"/>
  <c r="L99" i="15" s="1"/>
  <c r="M99" i="15" s="1"/>
  <c r="N99" i="15" s="1"/>
  <c r="J100" i="15"/>
  <c r="K100" i="15" s="1"/>
  <c r="J101" i="15"/>
  <c r="K101" i="15" s="1"/>
  <c r="J102" i="15"/>
  <c r="K102" i="15" s="1"/>
  <c r="L102" i="15" s="1"/>
  <c r="M102" i="15" s="1"/>
  <c r="N102" i="15" s="1"/>
  <c r="J103" i="15"/>
  <c r="K103" i="15" s="1"/>
  <c r="L103" i="15" s="1"/>
  <c r="M103" i="15" s="1"/>
  <c r="N103" i="15" s="1"/>
  <c r="J104" i="15"/>
  <c r="K104" i="15" s="1"/>
  <c r="L104" i="15" s="1"/>
  <c r="M104" i="15" s="1"/>
  <c r="N104" i="15" s="1"/>
  <c r="J105" i="15"/>
  <c r="K105" i="15" s="1"/>
  <c r="J106" i="15"/>
  <c r="K106" i="15" s="1"/>
  <c r="M106" i="15" s="1"/>
  <c r="N106" i="15" s="1"/>
  <c r="J107" i="15"/>
  <c r="K107" i="15" s="1"/>
  <c r="L107" i="15" s="1"/>
  <c r="M107" i="15" s="1"/>
  <c r="N107" i="15" s="1"/>
  <c r="J108" i="15"/>
  <c r="K108" i="15" s="1"/>
  <c r="J109" i="15"/>
  <c r="K109" i="15" s="1"/>
  <c r="L109" i="15" s="1"/>
  <c r="M109" i="15" s="1"/>
  <c r="N109" i="15" s="1"/>
  <c r="J110" i="15"/>
  <c r="K110" i="15" s="1"/>
  <c r="M110" i="15" s="1"/>
  <c r="N110" i="15" s="1"/>
  <c r="J111" i="15"/>
  <c r="K111" i="15" s="1"/>
  <c r="L111" i="15" s="1"/>
  <c r="M111" i="15" s="1"/>
  <c r="N111" i="15" s="1"/>
  <c r="J112" i="15"/>
  <c r="K112" i="15" s="1"/>
  <c r="L112" i="15" s="1"/>
  <c r="M112" i="15" s="1"/>
  <c r="N112" i="15" s="1"/>
  <c r="J113" i="15"/>
  <c r="K113" i="15" s="1"/>
  <c r="L113" i="15" s="1"/>
  <c r="M113" i="15" s="1"/>
  <c r="N113" i="15" s="1"/>
  <c r="J114" i="15"/>
  <c r="K114" i="15" s="1"/>
  <c r="L114" i="15" s="1"/>
  <c r="M114" i="15" s="1"/>
  <c r="N114" i="15" s="1"/>
  <c r="J115" i="15"/>
  <c r="K115" i="15" s="1"/>
  <c r="L115" i="15" s="1"/>
  <c r="M115" i="15" s="1"/>
  <c r="N115" i="15" s="1"/>
  <c r="J116" i="15"/>
  <c r="K116" i="15" s="1"/>
  <c r="J117" i="15"/>
  <c r="K117" i="15" s="1"/>
  <c r="L117" i="15" s="1"/>
  <c r="M117" i="15" s="1"/>
  <c r="N117" i="15" s="1"/>
  <c r="J118" i="15"/>
  <c r="K118" i="15" s="1"/>
  <c r="L118" i="15" s="1"/>
  <c r="M118" i="15" s="1"/>
  <c r="N118" i="15" s="1"/>
  <c r="J119" i="15"/>
  <c r="K119" i="15" s="1"/>
  <c r="J120" i="15"/>
  <c r="K120" i="15" s="1"/>
  <c r="L120" i="15" s="1"/>
  <c r="M120" i="15" s="1"/>
  <c r="N120" i="15" s="1"/>
  <c r="J121" i="15"/>
  <c r="K121" i="15" s="1"/>
  <c r="L121" i="15" s="1"/>
  <c r="M121" i="15" s="1"/>
  <c r="N121" i="15" s="1"/>
  <c r="J122" i="15"/>
  <c r="K122" i="15" s="1"/>
  <c r="L122" i="15" s="1"/>
  <c r="M122" i="15" s="1"/>
  <c r="N122" i="15" s="1"/>
  <c r="J123" i="15"/>
  <c r="K123" i="15" s="1"/>
  <c r="J124" i="15"/>
  <c r="K124" i="15" s="1"/>
  <c r="J125" i="15"/>
  <c r="K125" i="15" s="1"/>
  <c r="J126" i="15"/>
  <c r="K126" i="15" s="1"/>
  <c r="M126" i="15" s="1"/>
  <c r="N126" i="15" s="1"/>
  <c r="J127" i="15"/>
  <c r="K127" i="15" s="1"/>
  <c r="L127" i="15" s="1"/>
  <c r="M127" i="15" s="1"/>
  <c r="N127" i="15" s="1"/>
  <c r="J128" i="15"/>
  <c r="K128" i="15" s="1"/>
  <c r="J129" i="15"/>
  <c r="K129" i="15" s="1"/>
  <c r="L129" i="15" s="1"/>
  <c r="M129" i="15" s="1"/>
  <c r="N129" i="15" s="1"/>
  <c r="J130" i="15"/>
  <c r="K130" i="15" s="1"/>
  <c r="L130" i="15" s="1"/>
  <c r="M130" i="15" s="1"/>
  <c r="N130" i="15" s="1"/>
  <c r="J131" i="15"/>
  <c r="K131" i="15" s="1"/>
  <c r="J132" i="15"/>
  <c r="K132" i="15" s="1"/>
  <c r="L132" i="15" s="1"/>
  <c r="M132" i="15" s="1"/>
  <c r="N132" i="15" s="1"/>
  <c r="J133" i="15"/>
  <c r="K133" i="15" s="1"/>
  <c r="L133" i="15" s="1"/>
  <c r="M133" i="15" s="1"/>
  <c r="N133" i="15" s="1"/>
  <c r="J134" i="15"/>
  <c r="K134" i="15" s="1"/>
  <c r="L134" i="15" s="1"/>
  <c r="M134" i="15" s="1"/>
  <c r="N134" i="15" s="1"/>
  <c r="J135" i="15"/>
  <c r="K135" i="15" s="1"/>
  <c r="J136" i="15"/>
  <c r="K136" i="15" s="1"/>
  <c r="J137" i="15"/>
  <c r="K137" i="15" s="1"/>
  <c r="L137" i="15" s="1"/>
  <c r="M137" i="15" s="1"/>
  <c r="N137" i="15" s="1"/>
  <c r="J138" i="15"/>
  <c r="K138" i="15" s="1"/>
  <c r="L138" i="15" s="1"/>
  <c r="M138" i="15" s="1"/>
  <c r="N138" i="15" s="1"/>
  <c r="J139" i="15"/>
  <c r="K139" i="15" s="1"/>
  <c r="L139" i="15" s="1"/>
  <c r="J140" i="15"/>
  <c r="K140" i="15" s="1"/>
  <c r="L140" i="15" s="1"/>
  <c r="M140" i="15" s="1"/>
  <c r="N140" i="15" s="1"/>
  <c r="J141" i="15"/>
  <c r="K141" i="15" s="1"/>
  <c r="L141" i="15" s="1"/>
  <c r="M141" i="15" s="1"/>
  <c r="N141" i="15" s="1"/>
  <c r="J142" i="15"/>
  <c r="K142" i="15" s="1"/>
  <c r="J143" i="15"/>
  <c r="K143" i="15" s="1"/>
  <c r="L143" i="15" s="1"/>
  <c r="M143" i="15" s="1"/>
  <c r="N143" i="15" s="1"/>
  <c r="J144" i="15"/>
  <c r="K144" i="15" s="1"/>
  <c r="J145" i="15"/>
  <c r="K145" i="15" s="1"/>
  <c r="L145" i="15" s="1"/>
  <c r="M145" i="15" s="1"/>
  <c r="N145" i="15" s="1"/>
  <c r="J146" i="15"/>
  <c r="K146" i="15" s="1"/>
  <c r="L146" i="15" s="1"/>
  <c r="M146" i="15" s="1"/>
  <c r="N146" i="15" s="1"/>
  <c r="J147" i="15"/>
  <c r="K147" i="15" s="1"/>
  <c r="J148" i="15"/>
  <c r="K148" i="15" s="1"/>
  <c r="L148" i="15" s="1"/>
  <c r="M148" i="15" s="1"/>
  <c r="N148" i="15" s="1"/>
  <c r="J149" i="15"/>
  <c r="K149" i="15" s="1"/>
  <c r="L149" i="15" s="1"/>
  <c r="M149" i="15" s="1"/>
  <c r="N149" i="15" s="1"/>
  <c r="J150" i="15"/>
  <c r="K150" i="15" s="1"/>
  <c r="J151" i="15"/>
  <c r="K151" i="15" s="1"/>
  <c r="L151" i="15" s="1"/>
  <c r="M151" i="15" s="1"/>
  <c r="N151" i="15" s="1"/>
  <c r="J152" i="15"/>
  <c r="K152" i="15" s="1"/>
  <c r="L152" i="15" s="1"/>
  <c r="M152" i="15" s="1"/>
  <c r="N152" i="15" s="1"/>
  <c r="J153" i="15"/>
  <c r="K153" i="15" s="1"/>
  <c r="J154" i="15"/>
  <c r="K154" i="15" s="1"/>
  <c r="J155" i="15"/>
  <c r="K155" i="15" s="1"/>
  <c r="J156" i="15"/>
  <c r="K156" i="15" s="1"/>
  <c r="J157" i="15"/>
  <c r="K157" i="15" s="1"/>
  <c r="L157" i="15" s="1"/>
  <c r="M157" i="15" s="1"/>
  <c r="N157" i="15" s="1"/>
  <c r="J158" i="15"/>
  <c r="K158" i="15" s="1"/>
  <c r="J159" i="15"/>
  <c r="K159" i="15" s="1"/>
  <c r="L159" i="15" s="1"/>
  <c r="M159" i="15" s="1"/>
  <c r="N159" i="15" s="1"/>
  <c r="J160" i="15"/>
  <c r="K160" i="15" s="1"/>
  <c r="L160" i="15" s="1"/>
  <c r="M160" i="15" s="1"/>
  <c r="N160" i="15" s="1"/>
  <c r="J161" i="15"/>
  <c r="K161" i="15" s="1"/>
  <c r="L161" i="15" s="1"/>
  <c r="M161" i="15" s="1"/>
  <c r="N161" i="15" s="1"/>
  <c r="J162" i="15"/>
  <c r="K162" i="15" s="1"/>
  <c r="J163" i="15"/>
  <c r="K163" i="15" s="1"/>
  <c r="L163" i="15" s="1"/>
  <c r="M163" i="15" s="1"/>
  <c r="N163" i="15" s="1"/>
  <c r="J164" i="15"/>
  <c r="K164" i="15" s="1"/>
  <c r="L164" i="15" s="1"/>
  <c r="M164" i="15" s="1"/>
  <c r="N164" i="15" s="1"/>
  <c r="J165" i="15"/>
  <c r="K165" i="15" s="1"/>
  <c r="L165" i="15" s="1"/>
  <c r="M165" i="15" s="1"/>
  <c r="N165" i="15" s="1"/>
  <c r="J166" i="15"/>
  <c r="K166" i="15" s="1"/>
  <c r="L166" i="15" s="1"/>
  <c r="M166" i="15" s="1"/>
  <c r="N166" i="15" s="1"/>
  <c r="J167" i="15"/>
  <c r="K167" i="15" s="1"/>
  <c r="L167" i="15" s="1"/>
  <c r="M167" i="15" s="1"/>
  <c r="N167" i="15" s="1"/>
  <c r="J168" i="15"/>
  <c r="K168" i="15" s="1"/>
  <c r="L168" i="15" s="1"/>
  <c r="M168" i="15" s="1"/>
  <c r="N168" i="15" s="1"/>
  <c r="J169" i="15"/>
  <c r="K169" i="15" s="1"/>
  <c r="J170" i="15"/>
  <c r="K170" i="15" s="1"/>
  <c r="L170" i="15" s="1"/>
  <c r="M170" i="15" s="1"/>
  <c r="N170" i="15" s="1"/>
  <c r="J171" i="15"/>
  <c r="K171" i="15" s="1"/>
  <c r="L171" i="15" s="1"/>
  <c r="M171" i="15" s="1"/>
  <c r="N171" i="15" s="1"/>
  <c r="J172" i="15"/>
  <c r="K172" i="15" s="1"/>
  <c r="L172" i="15" s="1"/>
  <c r="M172" i="15" s="1"/>
  <c r="N172" i="15" s="1"/>
  <c r="J173" i="15"/>
  <c r="K173" i="15" s="1"/>
  <c r="L173" i="15" s="1"/>
  <c r="M173" i="15" s="1"/>
  <c r="N173" i="15" s="1"/>
  <c r="J174" i="15"/>
  <c r="K174" i="15" s="1"/>
  <c r="L174" i="15" s="1"/>
  <c r="M174" i="15" s="1"/>
  <c r="N174" i="15" s="1"/>
  <c r="J175" i="15"/>
  <c r="K175" i="15" s="1"/>
  <c r="L175" i="15" s="1"/>
  <c r="M175" i="15" s="1"/>
  <c r="N175" i="15" s="1"/>
  <c r="J176" i="15"/>
  <c r="K176" i="15" s="1"/>
  <c r="L176" i="15" s="1"/>
  <c r="M176" i="15" s="1"/>
  <c r="N176" i="15" s="1"/>
  <c r="J177" i="15"/>
  <c r="K177" i="15" s="1"/>
  <c r="J178" i="15"/>
  <c r="K178" i="15" s="1"/>
  <c r="L178" i="15" s="1"/>
  <c r="M178" i="15" s="1"/>
  <c r="N178" i="15" s="1"/>
  <c r="J179" i="15"/>
  <c r="K179" i="15" s="1"/>
  <c r="J180" i="15"/>
  <c r="K180" i="15" s="1"/>
  <c r="L180" i="15" s="1"/>
  <c r="M180" i="15" s="1"/>
  <c r="N180" i="15" s="1"/>
  <c r="J181" i="15"/>
  <c r="K181" i="15" s="1"/>
  <c r="L181" i="15" s="1"/>
  <c r="M181" i="15" s="1"/>
  <c r="N181" i="15" s="1"/>
  <c r="J182" i="15"/>
  <c r="K182" i="15" s="1"/>
  <c r="J183" i="15"/>
  <c r="K183" i="15" s="1"/>
  <c r="J184" i="15"/>
  <c r="K184" i="15" s="1"/>
  <c r="L184" i="15" s="1"/>
  <c r="M184" i="15" s="1"/>
  <c r="N184" i="15" s="1"/>
  <c r="J185" i="15"/>
  <c r="K185" i="15" s="1"/>
  <c r="J186" i="15"/>
  <c r="K186" i="15" s="1"/>
  <c r="L186" i="15" s="1"/>
  <c r="M186" i="15" s="1"/>
  <c r="N186" i="15" s="1"/>
  <c r="J187" i="15"/>
  <c r="K187" i="15" s="1"/>
  <c r="L187" i="15" s="1"/>
  <c r="M187" i="15" s="1"/>
  <c r="N187" i="15" s="1"/>
  <c r="J188" i="15"/>
  <c r="K188" i="15" s="1"/>
  <c r="L188" i="15" s="1"/>
  <c r="M188" i="15" s="1"/>
  <c r="N188" i="15" s="1"/>
  <c r="J189" i="15"/>
  <c r="K189" i="15" s="1"/>
  <c r="L189" i="15" s="1"/>
  <c r="M189" i="15" s="1"/>
  <c r="N189" i="15" s="1"/>
  <c r="J190" i="15"/>
  <c r="K190" i="15" s="1"/>
  <c r="J191" i="15"/>
  <c r="K191" i="15" s="1"/>
  <c r="J192" i="15"/>
  <c r="K192" i="15" s="1"/>
  <c r="L192" i="15" s="1"/>
  <c r="M192" i="15" s="1"/>
  <c r="N192" i="15" s="1"/>
  <c r="J193" i="15"/>
  <c r="K193" i="15" s="1"/>
  <c r="J194" i="15"/>
  <c r="K194" i="15" s="1"/>
  <c r="L194" i="15" s="1"/>
  <c r="M194" i="15" s="1"/>
  <c r="N194" i="15" s="1"/>
  <c r="J195" i="15"/>
  <c r="K195" i="15" s="1"/>
  <c r="L195" i="15" s="1"/>
  <c r="M195" i="15" s="1"/>
  <c r="N195" i="15" s="1"/>
  <c r="J196" i="15"/>
  <c r="K196" i="15" s="1"/>
  <c r="L196" i="15" s="1"/>
  <c r="M196" i="15" s="1"/>
  <c r="N196" i="15" s="1"/>
  <c r="J197" i="15"/>
  <c r="K197" i="15" s="1"/>
  <c r="L197" i="15" s="1"/>
  <c r="M197" i="15" s="1"/>
  <c r="N197" i="15" s="1"/>
  <c r="J198" i="15"/>
  <c r="K198" i="15" s="1"/>
  <c r="L198" i="15" s="1"/>
  <c r="M198" i="15" s="1"/>
  <c r="N198" i="15" s="1"/>
  <c r="J199" i="15"/>
  <c r="K199" i="15" s="1"/>
  <c r="L199" i="15" s="1"/>
  <c r="M199" i="15" s="1"/>
  <c r="N199" i="15" s="1"/>
  <c r="J200" i="15"/>
  <c r="K200" i="15" s="1"/>
  <c r="J201" i="15"/>
  <c r="K201" i="15" s="1"/>
  <c r="L201" i="15" s="1"/>
  <c r="M201" i="15" s="1"/>
  <c r="N201" i="15" s="1"/>
  <c r="J202" i="15"/>
  <c r="K202" i="15" s="1"/>
  <c r="J203" i="15"/>
  <c r="K203" i="15" s="1"/>
  <c r="J204" i="15"/>
  <c r="K204" i="15" s="1"/>
  <c r="L204" i="15" s="1"/>
  <c r="M204" i="15" s="1"/>
  <c r="N204" i="15" s="1"/>
  <c r="J205" i="15"/>
  <c r="K205" i="15" s="1"/>
  <c r="L205" i="15" s="1"/>
  <c r="M205" i="15" s="1"/>
  <c r="N205" i="15" s="1"/>
  <c r="J206" i="15"/>
  <c r="K206" i="15" s="1"/>
  <c r="L206" i="15" s="1"/>
  <c r="M206" i="15" s="1"/>
  <c r="N206" i="15" s="1"/>
  <c r="J207" i="15"/>
  <c r="K207" i="15" s="1"/>
  <c r="J208" i="15"/>
  <c r="K208" i="15" s="1"/>
  <c r="L208" i="15" s="1"/>
  <c r="M208" i="15" s="1"/>
  <c r="N208" i="15" s="1"/>
  <c r="J209" i="15"/>
  <c r="K209" i="15" s="1"/>
  <c r="L209" i="15" s="1"/>
  <c r="M209" i="15" s="1"/>
  <c r="N209" i="15" s="1"/>
  <c r="J210" i="15"/>
  <c r="K210" i="15" s="1"/>
  <c r="L210" i="15" s="1"/>
  <c r="M210" i="15" s="1"/>
  <c r="N210" i="15" s="1"/>
  <c r="J211" i="15"/>
  <c r="K211" i="15" s="1"/>
  <c r="L211" i="15" s="1"/>
  <c r="M211" i="15" s="1"/>
  <c r="N211" i="15" s="1"/>
  <c r="J212" i="15"/>
  <c r="K212" i="15" s="1"/>
  <c r="L212" i="15" s="1"/>
  <c r="M212" i="15" s="1"/>
  <c r="N212" i="15" s="1"/>
  <c r="J213" i="15"/>
  <c r="K213" i="15" s="1"/>
  <c r="J214" i="15"/>
  <c r="K214" i="15" s="1"/>
  <c r="J215" i="15"/>
  <c r="K215" i="15" s="1"/>
  <c r="L215" i="15" s="1"/>
  <c r="M215" i="15" s="1"/>
  <c r="N215" i="15" s="1"/>
  <c r="J216" i="15"/>
  <c r="K216" i="15" s="1"/>
  <c r="J217" i="15"/>
  <c r="K217" i="15" s="1"/>
  <c r="L217" i="15" s="1"/>
  <c r="M217" i="15" s="1"/>
  <c r="N217" i="15" s="1"/>
  <c r="J218" i="15"/>
  <c r="K218" i="15" s="1"/>
  <c r="L218" i="15" s="1"/>
  <c r="M218" i="15" s="1"/>
  <c r="N218" i="15" s="1"/>
  <c r="J219" i="15"/>
  <c r="K219" i="15" s="1"/>
  <c r="J220" i="15"/>
  <c r="K220" i="15" s="1"/>
  <c r="L220" i="15" s="1"/>
  <c r="M220" i="15" s="1"/>
  <c r="N220" i="15" s="1"/>
  <c r="J221" i="15"/>
  <c r="K221" i="15" s="1"/>
  <c r="J222" i="15"/>
  <c r="K222" i="15" s="1"/>
  <c r="L222" i="15" s="1"/>
  <c r="M222" i="15" s="1"/>
  <c r="N222" i="15" s="1"/>
  <c r="J223" i="15"/>
  <c r="K223" i="15" s="1"/>
  <c r="L223" i="15" s="1"/>
  <c r="M223" i="15" s="1"/>
  <c r="N223" i="15" s="1"/>
  <c r="J224" i="15"/>
  <c r="K224" i="15" s="1"/>
  <c r="J225" i="15"/>
  <c r="K225" i="15" s="1"/>
  <c r="J226" i="15"/>
  <c r="K226" i="15" s="1"/>
  <c r="L226" i="15" s="1"/>
  <c r="M226" i="15" s="1"/>
  <c r="N226" i="15" s="1"/>
  <c r="J227" i="15"/>
  <c r="K227" i="15" s="1"/>
  <c r="L227" i="15" s="1"/>
  <c r="M227" i="15" s="1"/>
  <c r="N227" i="15" s="1"/>
  <c r="J228" i="15"/>
  <c r="K228" i="15" s="1"/>
  <c r="L228" i="15" s="1"/>
  <c r="M228" i="15" s="1"/>
  <c r="N228" i="15" s="1"/>
  <c r="J229" i="15"/>
  <c r="K229" i="15" s="1"/>
  <c r="L229" i="15" s="1"/>
  <c r="M229" i="15" s="1"/>
  <c r="N229" i="15" s="1"/>
  <c r="J230" i="15"/>
  <c r="K230" i="15" s="1"/>
  <c r="L230" i="15" s="1"/>
  <c r="M230" i="15" s="1"/>
  <c r="N230" i="15" s="1"/>
  <c r="J231" i="15"/>
  <c r="K231" i="15" s="1"/>
  <c r="J232" i="15"/>
  <c r="K232" i="15" s="1"/>
  <c r="L232" i="15" s="1"/>
  <c r="M232" i="15" s="1"/>
  <c r="N232" i="15" s="1"/>
  <c r="J233" i="15"/>
  <c r="K233" i="15" s="1"/>
  <c r="L233" i="15" s="1"/>
  <c r="M233" i="15" s="1"/>
  <c r="N233" i="15" s="1"/>
  <c r="J234" i="15"/>
  <c r="K234" i="15" s="1"/>
  <c r="L234" i="15" s="1"/>
  <c r="M234" i="15" s="1"/>
  <c r="N234" i="15" s="1"/>
  <c r="J235" i="15"/>
  <c r="K235" i="15" s="1"/>
  <c r="L235" i="15" s="1"/>
  <c r="M235" i="15" s="1"/>
  <c r="N235" i="15" s="1"/>
  <c r="J236" i="15"/>
  <c r="K236" i="15" s="1"/>
  <c r="L236" i="15" s="1"/>
  <c r="M236" i="15" s="1"/>
  <c r="N236" i="15" s="1"/>
  <c r="J237" i="15"/>
  <c r="K237" i="15" s="1"/>
  <c r="L237" i="15" s="1"/>
  <c r="M237" i="15" s="1"/>
  <c r="N237" i="15" s="1"/>
  <c r="J238" i="15"/>
  <c r="K238" i="15" s="1"/>
  <c r="L238" i="15" s="1"/>
  <c r="M238" i="15" s="1"/>
  <c r="N238" i="15" s="1"/>
  <c r="J239" i="15"/>
  <c r="K239" i="15" s="1"/>
  <c r="J240" i="15"/>
  <c r="K240" i="15" s="1"/>
  <c r="L240" i="15" s="1"/>
  <c r="M240" i="15" s="1"/>
  <c r="N240" i="15" s="1"/>
  <c r="J241" i="15"/>
  <c r="K241" i="15" s="1"/>
  <c r="J242" i="15"/>
  <c r="K242" i="15" s="1"/>
  <c r="M242" i="15" s="1"/>
  <c r="N242" i="15" s="1"/>
  <c r="J243" i="15"/>
  <c r="K243" i="15" s="1"/>
  <c r="J244" i="15"/>
  <c r="K244" i="15" s="1"/>
  <c r="M244" i="15" s="1"/>
  <c r="N244" i="15" s="1"/>
  <c r="J245" i="15"/>
  <c r="K245" i="15" s="1"/>
  <c r="L245" i="15" s="1"/>
  <c r="M245" i="15" s="1"/>
  <c r="N245" i="15" s="1"/>
  <c r="J246" i="15"/>
  <c r="K246" i="15" s="1"/>
  <c r="L246" i="15" s="1"/>
  <c r="M246" i="15" s="1"/>
  <c r="N246" i="15" s="1"/>
  <c r="J247" i="15"/>
  <c r="K247" i="15" s="1"/>
  <c r="L247" i="15" s="1"/>
  <c r="M247" i="15" s="1"/>
  <c r="N247" i="15" s="1"/>
  <c r="J248" i="15"/>
  <c r="K248" i="15" s="1"/>
  <c r="L248" i="15" s="1"/>
  <c r="M248" i="15" s="1"/>
  <c r="N248" i="15" s="1"/>
  <c r="J249" i="15"/>
  <c r="K249" i="15" s="1"/>
  <c r="L249" i="15" s="1"/>
  <c r="M249" i="15" s="1"/>
  <c r="N249" i="15" s="1"/>
  <c r="J250" i="15"/>
  <c r="K250" i="15" s="1"/>
  <c r="M250" i="15" s="1"/>
  <c r="N250" i="15" s="1"/>
  <c r="J251" i="15"/>
  <c r="K251" i="15" s="1"/>
  <c r="L251" i="15" s="1"/>
  <c r="M251" i="15" s="1"/>
  <c r="N251" i="15" s="1"/>
  <c r="J252" i="15"/>
  <c r="K252" i="15" s="1"/>
  <c r="M252" i="15" s="1"/>
  <c r="N252" i="15" s="1"/>
  <c r="J253" i="15"/>
  <c r="K253" i="15" s="1"/>
  <c r="J254" i="15"/>
  <c r="K254" i="15" s="1"/>
  <c r="L254" i="15" s="1"/>
  <c r="M254" i="15" s="1"/>
  <c r="N254" i="15" s="1"/>
  <c r="J255" i="15"/>
  <c r="K255" i="15" s="1"/>
  <c r="J256" i="15"/>
  <c r="K256" i="15" s="1"/>
  <c r="M256" i="15" s="1"/>
  <c r="N256" i="15" s="1"/>
  <c r="J257" i="15"/>
  <c r="K257" i="15" s="1"/>
  <c r="J258" i="15"/>
  <c r="K258" i="15" s="1"/>
  <c r="L258" i="15" s="1"/>
  <c r="M258" i="15" s="1"/>
  <c r="N258" i="15" s="1"/>
  <c r="J259" i="15"/>
  <c r="K259" i="15" s="1"/>
  <c r="J260" i="15"/>
  <c r="K260" i="15" s="1"/>
  <c r="L260" i="15" s="1"/>
  <c r="M260" i="15" s="1"/>
  <c r="N260" i="15" s="1"/>
  <c r="J261" i="15"/>
  <c r="K261" i="15" s="1"/>
  <c r="J262" i="15"/>
  <c r="K262" i="15" s="1"/>
  <c r="L262" i="15" s="1"/>
  <c r="M262" i="15" s="1"/>
  <c r="N262" i="15" s="1"/>
  <c r="J263" i="15"/>
  <c r="K263" i="15" s="1"/>
  <c r="J264" i="15"/>
  <c r="K264" i="15" s="1"/>
  <c r="L264" i="15" s="1"/>
  <c r="M264" i="15" s="1"/>
  <c r="N264" i="15" s="1"/>
  <c r="J265" i="15"/>
  <c r="K265" i="15" s="1"/>
  <c r="J266" i="15"/>
  <c r="K266" i="15" s="1"/>
  <c r="M266" i="15" s="1"/>
  <c r="N266" i="15" s="1"/>
  <c r="J267" i="15"/>
  <c r="K267" i="15" s="1"/>
  <c r="L267" i="15" s="1"/>
  <c r="M267" i="15" s="1"/>
  <c r="N267" i="15" s="1"/>
  <c r="J268" i="15"/>
  <c r="K268" i="15" s="1"/>
  <c r="M268" i="15" s="1"/>
  <c r="N268" i="15" s="1"/>
  <c r="J269" i="15"/>
  <c r="K269" i="15" s="1"/>
  <c r="L269" i="15" s="1"/>
  <c r="M269" i="15" s="1"/>
  <c r="N269" i="15" s="1"/>
  <c r="J270" i="15"/>
  <c r="K270" i="15" s="1"/>
  <c r="M270" i="15" s="1"/>
  <c r="N270" i="15" s="1"/>
  <c r="J271" i="15"/>
  <c r="K271" i="15" s="1"/>
  <c r="J272" i="15"/>
  <c r="K272" i="15" s="1"/>
  <c r="L272" i="15" s="1"/>
  <c r="M272" i="15" s="1"/>
  <c r="N272" i="15" s="1"/>
  <c r="J273" i="15"/>
  <c r="K273" i="15" s="1"/>
  <c r="L273" i="15" s="1"/>
  <c r="M273" i="15" s="1"/>
  <c r="N273" i="15" s="1"/>
  <c r="J274" i="15"/>
  <c r="K274" i="15" s="1"/>
  <c r="L274" i="15" s="1"/>
  <c r="M274" i="15" s="1"/>
  <c r="N274" i="15" s="1"/>
  <c r="J275" i="15"/>
  <c r="K275" i="15" s="1"/>
  <c r="J276" i="15"/>
  <c r="K276" i="15" s="1"/>
  <c r="L276" i="15" s="1"/>
  <c r="M276" i="15" s="1"/>
  <c r="N276" i="15" s="1"/>
  <c r="J277" i="15"/>
  <c r="K277" i="15" s="1"/>
  <c r="J278" i="15"/>
  <c r="K278" i="15" s="1"/>
  <c r="M278" i="15" s="1"/>
  <c r="N278" i="15" s="1"/>
  <c r="J279" i="15"/>
  <c r="K279" i="15" s="1"/>
  <c r="L279" i="15" s="1"/>
  <c r="M279" i="15" s="1"/>
  <c r="N279" i="15" s="1"/>
  <c r="J280" i="15"/>
  <c r="K280" i="15" s="1"/>
  <c r="L280" i="15" s="1"/>
  <c r="M280" i="15" s="1"/>
  <c r="N280" i="15" s="1"/>
  <c r="J281" i="15"/>
  <c r="K281" i="15" s="1"/>
  <c r="L281" i="15" s="1"/>
  <c r="M281" i="15" s="1"/>
  <c r="N281" i="15" s="1"/>
  <c r="J282" i="15"/>
  <c r="K282" i="15" s="1"/>
  <c r="M282" i="15" s="1"/>
  <c r="N282" i="15" s="1"/>
  <c r="J283" i="15"/>
  <c r="K283" i="15" s="1"/>
  <c r="J284" i="15"/>
  <c r="K284" i="15" s="1"/>
  <c r="L284" i="15" s="1"/>
  <c r="M284" i="15" s="1"/>
  <c r="N284" i="15" s="1"/>
  <c r="J285" i="15"/>
  <c r="K285" i="15" s="1"/>
  <c r="L285" i="15" s="1"/>
  <c r="M285" i="15" s="1"/>
  <c r="N285" i="15" s="1"/>
  <c r="J286" i="15"/>
  <c r="K286" i="15" s="1"/>
  <c r="L286" i="15" s="1"/>
  <c r="M286" i="15" s="1"/>
  <c r="N286" i="15" s="1"/>
  <c r="J287" i="15"/>
  <c r="K287" i="15" s="1"/>
  <c r="J288" i="15"/>
  <c r="K288" i="15" s="1"/>
  <c r="M288" i="15" s="1"/>
  <c r="N288" i="15" s="1"/>
  <c r="J289" i="15"/>
  <c r="K289" i="15" s="1"/>
  <c r="M21" i="23" l="1"/>
  <c r="M9" i="23"/>
  <c r="M261" i="23"/>
  <c r="N261" i="23"/>
  <c r="O261" i="23" s="1"/>
  <c r="M241" i="23"/>
  <c r="N241" i="23"/>
  <c r="O241" i="23" s="1"/>
  <c r="M169" i="23"/>
  <c r="N169" i="23"/>
  <c r="O169" i="23" s="1"/>
  <c r="M153" i="23"/>
  <c r="N153" i="23"/>
  <c r="O153" i="23" s="1"/>
  <c r="N125" i="23"/>
  <c r="O125" i="23" s="1"/>
  <c r="M125" i="23"/>
  <c r="M105" i="23"/>
  <c r="N105" i="23"/>
  <c r="O105" i="23" s="1"/>
  <c r="M89" i="23"/>
  <c r="N89" i="23"/>
  <c r="O89" i="23" s="1"/>
  <c r="M268" i="23"/>
  <c r="N268" i="23"/>
  <c r="O268" i="23" s="1"/>
  <c r="M252" i="23"/>
  <c r="N252" i="23"/>
  <c r="O252" i="23" s="1"/>
  <c r="M244" i="23"/>
  <c r="N244" i="23"/>
  <c r="O244" i="23" s="1"/>
  <c r="M224" i="23"/>
  <c r="N224" i="23"/>
  <c r="O224" i="23" s="1"/>
  <c r="M216" i="23"/>
  <c r="N216" i="23"/>
  <c r="O216" i="23" s="1"/>
  <c r="M200" i="23"/>
  <c r="N200" i="23"/>
  <c r="O200" i="23" s="1"/>
  <c r="M144" i="23"/>
  <c r="N144" i="23"/>
  <c r="O144" i="23" s="1"/>
  <c r="M128" i="23"/>
  <c r="N128" i="23"/>
  <c r="O128" i="23" s="1"/>
  <c r="M116" i="23"/>
  <c r="N116" i="23"/>
  <c r="O116" i="23" s="1"/>
  <c r="M100" i="23"/>
  <c r="N100" i="23"/>
  <c r="O100" i="23" s="1"/>
  <c r="M84" i="23"/>
  <c r="N84" i="23"/>
  <c r="O84" i="23" s="1"/>
  <c r="M80" i="23"/>
  <c r="N80" i="23"/>
  <c r="O80" i="23" s="1"/>
  <c r="M68" i="23"/>
  <c r="N68" i="23"/>
  <c r="O68" i="23" s="1"/>
  <c r="M64" i="23"/>
  <c r="N64" i="23"/>
  <c r="O64" i="23" s="1"/>
  <c r="M52" i="23"/>
  <c r="N52" i="23"/>
  <c r="O52" i="23" s="1"/>
  <c r="M20" i="23"/>
  <c r="N20" i="23"/>
  <c r="O20" i="23" s="1"/>
  <c r="M16" i="23"/>
  <c r="N16" i="23"/>
  <c r="O16" i="23" s="1"/>
  <c r="M257" i="23"/>
  <c r="N257" i="23"/>
  <c r="O257" i="23" s="1"/>
  <c r="M225" i="23"/>
  <c r="N225" i="23"/>
  <c r="O225" i="23" s="1"/>
  <c r="M193" i="23"/>
  <c r="N193" i="23"/>
  <c r="O193" i="23" s="1"/>
  <c r="M185" i="23"/>
  <c r="N185" i="23"/>
  <c r="O185" i="23" s="1"/>
  <c r="M177" i="23"/>
  <c r="N177" i="23"/>
  <c r="O177" i="23" s="1"/>
  <c r="N13" i="23"/>
  <c r="O13" i="23" s="1"/>
  <c r="M13" i="23"/>
  <c r="M288" i="23"/>
  <c r="N288" i="23"/>
  <c r="O288" i="23" s="1"/>
  <c r="M287" i="23"/>
  <c r="N287" i="23"/>
  <c r="O287" i="23" s="1"/>
  <c r="M263" i="23"/>
  <c r="N263" i="23"/>
  <c r="O263" i="23" s="1"/>
  <c r="M259" i="23"/>
  <c r="N259" i="23"/>
  <c r="O259" i="23" s="1"/>
  <c r="M255" i="23"/>
  <c r="N255" i="23"/>
  <c r="O255" i="23" s="1"/>
  <c r="M243" i="23"/>
  <c r="N243" i="23"/>
  <c r="O243" i="23" s="1"/>
  <c r="M239" i="23"/>
  <c r="N239" i="23"/>
  <c r="O239" i="23" s="1"/>
  <c r="M231" i="23"/>
  <c r="N231" i="23"/>
  <c r="O231" i="23" s="1"/>
  <c r="M219" i="23"/>
  <c r="N219" i="23"/>
  <c r="O219" i="23" s="1"/>
  <c r="M207" i="23"/>
  <c r="N207" i="23"/>
  <c r="O207" i="23" s="1"/>
  <c r="M203" i="23"/>
  <c r="N203" i="23"/>
  <c r="O203" i="23" s="1"/>
  <c r="M191" i="23"/>
  <c r="N191" i="23"/>
  <c r="O191" i="23" s="1"/>
  <c r="M183" i="23"/>
  <c r="N183" i="23"/>
  <c r="O183" i="23" s="1"/>
  <c r="M179" i="23"/>
  <c r="N179" i="23"/>
  <c r="O179" i="23" s="1"/>
  <c r="M155" i="23"/>
  <c r="N155" i="23"/>
  <c r="O155" i="23" s="1"/>
  <c r="M139" i="23"/>
  <c r="N139" i="23"/>
  <c r="O139" i="23" s="1"/>
  <c r="M123" i="23"/>
  <c r="N123" i="23"/>
  <c r="O123" i="23" s="1"/>
  <c r="M119" i="23"/>
  <c r="N119" i="23"/>
  <c r="O119" i="23" s="1"/>
  <c r="M75" i="23"/>
  <c r="N75" i="23"/>
  <c r="O75" i="23" s="1"/>
  <c r="M59" i="23"/>
  <c r="N59" i="23"/>
  <c r="O59" i="23" s="1"/>
  <c r="M55" i="23"/>
  <c r="N55" i="23"/>
  <c r="O55" i="23" s="1"/>
  <c r="M39" i="23"/>
  <c r="N39" i="23"/>
  <c r="O39" i="23" s="1"/>
  <c r="M27" i="23"/>
  <c r="N27" i="23"/>
  <c r="O27" i="23" s="1"/>
  <c r="M23" i="23"/>
  <c r="N23" i="23"/>
  <c r="O23" i="23" s="1"/>
  <c r="M289" i="23"/>
  <c r="N289" i="23"/>
  <c r="O289" i="23" s="1"/>
  <c r="M277" i="23"/>
  <c r="N277" i="23"/>
  <c r="O277" i="23" s="1"/>
  <c r="M265" i="23"/>
  <c r="N265" i="23"/>
  <c r="O265" i="23" s="1"/>
  <c r="M253" i="23"/>
  <c r="N253" i="23"/>
  <c r="O253" i="23" s="1"/>
  <c r="M221" i="23"/>
  <c r="N221" i="23"/>
  <c r="O221" i="23" s="1"/>
  <c r="M213" i="23"/>
  <c r="N213" i="23"/>
  <c r="O213" i="23" s="1"/>
  <c r="N77" i="23"/>
  <c r="O77" i="23" s="1"/>
  <c r="M77" i="23"/>
  <c r="M256" i="23"/>
  <c r="N256" i="23"/>
  <c r="O256" i="23" s="1"/>
  <c r="M283" i="23"/>
  <c r="N283" i="23"/>
  <c r="O283" i="23" s="1"/>
  <c r="M275" i="23"/>
  <c r="N275" i="23"/>
  <c r="O275" i="23" s="1"/>
  <c r="M271" i="23"/>
  <c r="N271" i="23"/>
  <c r="O271" i="23" s="1"/>
  <c r="N5" i="23"/>
  <c r="M5" i="23"/>
  <c r="M162" i="23"/>
  <c r="N162" i="23"/>
  <c r="O162" i="23" s="1"/>
  <c r="M158" i="23"/>
  <c r="N158" i="23"/>
  <c r="O158" i="23" s="1"/>
  <c r="M126" i="23"/>
  <c r="N126" i="23"/>
  <c r="O126" i="23" s="1"/>
  <c r="M110" i="23"/>
  <c r="N110" i="23"/>
  <c r="O110" i="23" s="1"/>
  <c r="M94" i="23"/>
  <c r="N94" i="23"/>
  <c r="O94" i="23" s="1"/>
  <c r="M82" i="23"/>
  <c r="N82" i="23"/>
  <c r="O82" i="23" s="1"/>
  <c r="M66" i="23"/>
  <c r="N66" i="23"/>
  <c r="O66" i="23" s="1"/>
  <c r="M34" i="23"/>
  <c r="N34" i="23"/>
  <c r="O34" i="23" s="1"/>
  <c r="M30" i="23"/>
  <c r="N30" i="23"/>
  <c r="O30" i="23" s="1"/>
  <c r="M6" i="23"/>
  <c r="N6" i="23"/>
  <c r="O6" i="23" s="1"/>
  <c r="M56" i="23"/>
  <c r="N56" i="23"/>
  <c r="O56" i="23" s="1"/>
  <c r="M24" i="23"/>
  <c r="N24" i="23"/>
  <c r="O24" i="23" s="1"/>
  <c r="M8" i="23"/>
  <c r="N8" i="23"/>
  <c r="O8" i="23" s="1"/>
  <c r="M278" i="23"/>
  <c r="N278" i="23"/>
  <c r="O278" i="23" s="1"/>
  <c r="M270" i="23"/>
  <c r="N270" i="23"/>
  <c r="O270" i="23" s="1"/>
  <c r="M135" i="23"/>
  <c r="N135" i="23"/>
  <c r="O135" i="23" s="1"/>
  <c r="N29" i="23"/>
  <c r="O29" i="23" s="1"/>
  <c r="M29" i="23"/>
  <c r="M147" i="23"/>
  <c r="N147" i="23"/>
  <c r="O147" i="23" s="1"/>
  <c r="M131" i="23"/>
  <c r="N131" i="23"/>
  <c r="O131" i="23" s="1"/>
  <c r="M83" i="23"/>
  <c r="N83" i="23"/>
  <c r="O83" i="23" s="1"/>
  <c r="M19" i="23"/>
  <c r="N19" i="23"/>
  <c r="O19" i="23" s="1"/>
  <c r="M7" i="23"/>
  <c r="N7" i="23"/>
  <c r="O7" i="23" s="1"/>
  <c r="N250" i="23"/>
  <c r="O250" i="23" s="1"/>
  <c r="N214" i="23"/>
  <c r="O214" i="23" s="1"/>
  <c r="N79" i="23"/>
  <c r="O79" i="23" s="1"/>
  <c r="M156" i="23"/>
  <c r="N156" i="23"/>
  <c r="O156" i="23" s="1"/>
  <c r="M88" i="23"/>
  <c r="N88" i="23"/>
  <c r="O88" i="23" s="1"/>
  <c r="M72" i="23"/>
  <c r="N72" i="23"/>
  <c r="O72" i="23" s="1"/>
  <c r="M28" i="23"/>
  <c r="N28" i="23"/>
  <c r="O28" i="23" s="1"/>
  <c r="M266" i="23"/>
  <c r="N266" i="23"/>
  <c r="O266" i="23" s="1"/>
  <c r="M242" i="23"/>
  <c r="N242" i="23"/>
  <c r="O242" i="23" s="1"/>
  <c r="M202" i="23"/>
  <c r="N202" i="23"/>
  <c r="O202" i="23" s="1"/>
  <c r="M190" i="23"/>
  <c r="N190" i="23"/>
  <c r="O190" i="23" s="1"/>
  <c r="M182" i="23"/>
  <c r="N182" i="23"/>
  <c r="O182" i="23" s="1"/>
  <c r="M154" i="23"/>
  <c r="N154" i="23"/>
  <c r="O154" i="23" s="1"/>
  <c r="M150" i="23"/>
  <c r="N150" i="23"/>
  <c r="O150" i="23" s="1"/>
  <c r="M106" i="23"/>
  <c r="N106" i="23"/>
  <c r="O106" i="23" s="1"/>
  <c r="M90" i="23"/>
  <c r="N90" i="23"/>
  <c r="O90" i="23" s="1"/>
  <c r="M74" i="23"/>
  <c r="N74" i="23"/>
  <c r="O74" i="23" s="1"/>
  <c r="M70" i="23"/>
  <c r="N70" i="23"/>
  <c r="O70" i="23" s="1"/>
  <c r="M58" i="23"/>
  <c r="N58" i="23"/>
  <c r="O58" i="23" s="1"/>
  <c r="M22" i="23"/>
  <c r="N22" i="23"/>
  <c r="O22" i="23" s="1"/>
  <c r="M53" i="23"/>
  <c r="M136" i="23"/>
  <c r="N136" i="23"/>
  <c r="O136" i="23" s="1"/>
  <c r="M124" i="23"/>
  <c r="N124" i="23"/>
  <c r="O124" i="23" s="1"/>
  <c r="M108" i="23"/>
  <c r="N108" i="23"/>
  <c r="O108" i="23" s="1"/>
  <c r="M92" i="23"/>
  <c r="N92" i="23"/>
  <c r="O92" i="23" s="1"/>
  <c r="M282" i="23"/>
  <c r="N282" i="23"/>
  <c r="O282" i="23" s="1"/>
  <c r="M142" i="23"/>
  <c r="N142" i="23"/>
  <c r="O142" i="23" s="1"/>
  <c r="M57" i="23"/>
  <c r="N57" i="23"/>
  <c r="O57" i="23" s="1"/>
  <c r="M43" i="23"/>
  <c r="N43" i="23"/>
  <c r="O43" i="23" s="1"/>
  <c r="M101" i="23"/>
  <c r="N15" i="23"/>
  <c r="O15" i="23" s="1"/>
  <c r="L70" i="15"/>
  <c r="L287" i="15"/>
  <c r="M287" i="15"/>
  <c r="N287" i="15" s="1"/>
  <c r="L283" i="15"/>
  <c r="M283" i="15"/>
  <c r="N283" i="15" s="1"/>
  <c r="M275" i="15"/>
  <c r="N275" i="15" s="1"/>
  <c r="L275" i="15"/>
  <c r="M271" i="15"/>
  <c r="N271" i="15" s="1"/>
  <c r="L271" i="15"/>
  <c r="M263" i="15"/>
  <c r="N263" i="15" s="1"/>
  <c r="L263" i="15"/>
  <c r="M259" i="15"/>
  <c r="N259" i="15" s="1"/>
  <c r="L259" i="15"/>
  <c r="M255" i="15"/>
  <c r="N255" i="15" s="1"/>
  <c r="L255" i="15"/>
  <c r="M243" i="15"/>
  <c r="N243" i="15" s="1"/>
  <c r="L243" i="15"/>
  <c r="M239" i="15"/>
  <c r="N239" i="15" s="1"/>
  <c r="L239" i="15"/>
  <c r="M231" i="15"/>
  <c r="N231" i="15" s="1"/>
  <c r="L231" i="15"/>
  <c r="M207" i="15"/>
  <c r="N207" i="15" s="1"/>
  <c r="L207" i="15"/>
  <c r="M191" i="15"/>
  <c r="N191" i="15" s="1"/>
  <c r="L191" i="15"/>
  <c r="M183" i="15"/>
  <c r="N183" i="15" s="1"/>
  <c r="L183" i="15"/>
  <c r="M135" i="15"/>
  <c r="N135" i="15" s="1"/>
  <c r="L135" i="15"/>
  <c r="M27" i="15"/>
  <c r="N27" i="15" s="1"/>
  <c r="L27" i="15"/>
  <c r="M19" i="15"/>
  <c r="N19" i="15" s="1"/>
  <c r="L19" i="15"/>
  <c r="L5" i="15"/>
  <c r="M225" i="15"/>
  <c r="N225" i="15" s="1"/>
  <c r="L225" i="15"/>
  <c r="M221" i="15"/>
  <c r="N221" i="15" s="1"/>
  <c r="L221" i="15"/>
  <c r="M213" i="15"/>
  <c r="N213" i="15" s="1"/>
  <c r="L213" i="15"/>
  <c r="M193" i="15"/>
  <c r="N193" i="15" s="1"/>
  <c r="L193" i="15"/>
  <c r="M185" i="15"/>
  <c r="N185" i="15" s="1"/>
  <c r="L185" i="15"/>
  <c r="M177" i="15"/>
  <c r="N177" i="15" s="1"/>
  <c r="L177" i="15"/>
  <c r="M169" i="15"/>
  <c r="N169" i="15" s="1"/>
  <c r="L169" i="15"/>
  <c r="M153" i="15"/>
  <c r="N153" i="15" s="1"/>
  <c r="L153" i="15"/>
  <c r="M200" i="15"/>
  <c r="N200" i="15" s="1"/>
  <c r="L200" i="15"/>
  <c r="M156" i="15"/>
  <c r="N156" i="15" s="1"/>
  <c r="L156" i="15"/>
  <c r="M84" i="15"/>
  <c r="N84" i="15" s="1"/>
  <c r="L84" i="15"/>
  <c r="M52" i="15"/>
  <c r="N52" i="15" s="1"/>
  <c r="L52" i="15"/>
  <c r="M20" i="15"/>
  <c r="N20" i="15" s="1"/>
  <c r="L20" i="15"/>
  <c r="M8" i="15"/>
  <c r="N8" i="15" s="1"/>
  <c r="L8" i="15"/>
  <c r="M261" i="15"/>
  <c r="N261" i="15" s="1"/>
  <c r="L261" i="15"/>
  <c r="M253" i="15"/>
  <c r="N253" i="15" s="1"/>
  <c r="L253" i="15"/>
  <c r="M203" i="15"/>
  <c r="N203" i="15" s="1"/>
  <c r="L203" i="15"/>
  <c r="M123" i="15"/>
  <c r="N123" i="15" s="1"/>
  <c r="L123" i="15"/>
  <c r="M119" i="15"/>
  <c r="N119" i="15" s="1"/>
  <c r="L119" i="15"/>
  <c r="M83" i="15"/>
  <c r="N83" i="15" s="1"/>
  <c r="L83" i="15"/>
  <c r="L79" i="15"/>
  <c r="M79" i="15"/>
  <c r="N79" i="15" s="1"/>
  <c r="M75" i="15"/>
  <c r="N75" i="15" s="1"/>
  <c r="L75" i="15"/>
  <c r="M59" i="15"/>
  <c r="N59" i="15" s="1"/>
  <c r="L59" i="15"/>
  <c r="L55" i="15"/>
  <c r="M55" i="15"/>
  <c r="N55" i="15" s="1"/>
  <c r="M43" i="15"/>
  <c r="N43" i="15" s="1"/>
  <c r="L43" i="15"/>
  <c r="M39" i="15"/>
  <c r="N39" i="15" s="1"/>
  <c r="L39" i="15"/>
  <c r="L23" i="15"/>
  <c r="M23" i="15"/>
  <c r="N23" i="15" s="1"/>
  <c r="L15" i="15"/>
  <c r="M15" i="15"/>
  <c r="N15" i="15" s="1"/>
  <c r="M7" i="15"/>
  <c r="N7" i="15" s="1"/>
  <c r="L7" i="15"/>
  <c r="L288" i="15"/>
  <c r="L268" i="15"/>
  <c r="L256" i="15"/>
  <c r="L252" i="15"/>
  <c r="L244" i="15"/>
  <c r="L82" i="15"/>
  <c r="L66" i="15"/>
  <c r="L34" i="15"/>
  <c r="M139" i="15"/>
  <c r="N139" i="15" s="1"/>
  <c r="M224" i="15"/>
  <c r="N224" i="15" s="1"/>
  <c r="L224" i="15"/>
  <c r="M216" i="15"/>
  <c r="N216" i="15" s="1"/>
  <c r="L216" i="15"/>
  <c r="M144" i="15"/>
  <c r="N144" i="15" s="1"/>
  <c r="L144" i="15"/>
  <c r="M136" i="15"/>
  <c r="N136" i="15" s="1"/>
  <c r="L136" i="15"/>
  <c r="M128" i="15"/>
  <c r="N128" i="15" s="1"/>
  <c r="L128" i="15"/>
  <c r="M108" i="15"/>
  <c r="N108" i="15" s="1"/>
  <c r="L108" i="15"/>
  <c r="M100" i="15"/>
  <c r="N100" i="15" s="1"/>
  <c r="L100" i="15"/>
  <c r="M88" i="15"/>
  <c r="N88" i="15" s="1"/>
  <c r="L88" i="15"/>
  <c r="M68" i="15"/>
  <c r="N68" i="15" s="1"/>
  <c r="L68" i="15"/>
  <c r="M56" i="15"/>
  <c r="N56" i="15" s="1"/>
  <c r="L56" i="15"/>
  <c r="M24" i="15"/>
  <c r="N24" i="15" s="1"/>
  <c r="L24" i="15"/>
  <c r="M16" i="15"/>
  <c r="N16" i="15" s="1"/>
  <c r="L16" i="15"/>
  <c r="M289" i="15"/>
  <c r="N289" i="15" s="1"/>
  <c r="L289" i="15"/>
  <c r="M277" i="15"/>
  <c r="N277" i="15" s="1"/>
  <c r="L277" i="15"/>
  <c r="M265" i="15"/>
  <c r="N265" i="15" s="1"/>
  <c r="L265" i="15"/>
  <c r="M257" i="15"/>
  <c r="N257" i="15" s="1"/>
  <c r="L257" i="15"/>
  <c r="M241" i="15"/>
  <c r="N241" i="15" s="1"/>
  <c r="L241" i="15"/>
  <c r="M219" i="15"/>
  <c r="N219" i="15" s="1"/>
  <c r="L219" i="15"/>
  <c r="M131" i="15"/>
  <c r="N131" i="15" s="1"/>
  <c r="L131" i="15"/>
  <c r="M214" i="15"/>
  <c r="N214" i="15" s="1"/>
  <c r="L214" i="15"/>
  <c r="M202" i="15"/>
  <c r="N202" i="15" s="1"/>
  <c r="L202" i="15"/>
  <c r="M190" i="15"/>
  <c r="N190" i="15" s="1"/>
  <c r="L190" i="15"/>
  <c r="M182" i="15"/>
  <c r="N182" i="15" s="1"/>
  <c r="L182" i="15"/>
  <c r="M162" i="15"/>
  <c r="N162" i="15" s="1"/>
  <c r="L162" i="15"/>
  <c r="M158" i="15"/>
  <c r="N158" i="15" s="1"/>
  <c r="L158" i="15"/>
  <c r="M154" i="15"/>
  <c r="N154" i="15" s="1"/>
  <c r="L154" i="15"/>
  <c r="M150" i="15"/>
  <c r="N150" i="15" s="1"/>
  <c r="L150" i="15"/>
  <c r="M142" i="15"/>
  <c r="N142" i="15" s="1"/>
  <c r="L142" i="15"/>
  <c r="M30" i="15"/>
  <c r="N30" i="15" s="1"/>
  <c r="L30" i="15"/>
  <c r="M22" i="15"/>
  <c r="N22" i="15" s="1"/>
  <c r="L22" i="15"/>
  <c r="M6" i="15"/>
  <c r="N6" i="15" s="1"/>
  <c r="L6" i="15"/>
  <c r="L126" i="15"/>
  <c r="L110" i="15"/>
  <c r="L94" i="15"/>
  <c r="M124" i="15"/>
  <c r="N124" i="15" s="1"/>
  <c r="L124" i="15"/>
  <c r="M116" i="15"/>
  <c r="N116" i="15" s="1"/>
  <c r="L116" i="15"/>
  <c r="M92" i="15"/>
  <c r="N92" i="15" s="1"/>
  <c r="L92" i="15"/>
  <c r="M80" i="15"/>
  <c r="N80" i="15" s="1"/>
  <c r="L80" i="15"/>
  <c r="M72" i="15"/>
  <c r="N72" i="15" s="1"/>
  <c r="L72" i="15"/>
  <c r="M64" i="15"/>
  <c r="N64" i="15" s="1"/>
  <c r="L64" i="15"/>
  <c r="M28" i="15"/>
  <c r="N28" i="15" s="1"/>
  <c r="L28" i="15"/>
  <c r="M179" i="15"/>
  <c r="N179" i="15" s="1"/>
  <c r="L179" i="15"/>
  <c r="M155" i="15"/>
  <c r="N155" i="15" s="1"/>
  <c r="L155" i="15"/>
  <c r="M147" i="15"/>
  <c r="N147" i="15" s="1"/>
  <c r="L147" i="15"/>
  <c r="L125" i="15"/>
  <c r="M125" i="15"/>
  <c r="N125" i="15" s="1"/>
  <c r="M105" i="15"/>
  <c r="N105" i="15" s="1"/>
  <c r="L105" i="15"/>
  <c r="M101" i="15"/>
  <c r="N101" i="15" s="1"/>
  <c r="L101" i="15"/>
  <c r="M89" i="15"/>
  <c r="N89" i="15" s="1"/>
  <c r="L89" i="15"/>
  <c r="M77" i="15"/>
  <c r="N77" i="15" s="1"/>
  <c r="L77" i="15"/>
  <c r="M57" i="15"/>
  <c r="N57" i="15" s="1"/>
  <c r="L57" i="15"/>
  <c r="M53" i="15"/>
  <c r="N53" i="15" s="1"/>
  <c r="L53" i="15"/>
  <c r="M29" i="15"/>
  <c r="N29" i="15" s="1"/>
  <c r="L29" i="15"/>
  <c r="M21" i="15"/>
  <c r="N21" i="15" s="1"/>
  <c r="L21" i="15"/>
  <c r="M13" i="15"/>
  <c r="N13" i="15" s="1"/>
  <c r="L13" i="15"/>
  <c r="M9" i="15"/>
  <c r="N9" i="15" s="1"/>
  <c r="L9" i="15"/>
  <c r="L282" i="15"/>
  <c r="L278" i="15"/>
  <c r="L270" i="15"/>
  <c r="L266" i="15"/>
  <c r="L250" i="15"/>
  <c r="L242" i="15"/>
  <c r="L106" i="15"/>
  <c r="L90" i="15"/>
  <c r="L74" i="15"/>
  <c r="L58" i="15"/>
  <c r="C9" i="23" l="1"/>
  <c r="O5" i="23"/>
  <c r="D9" i="23" s="1"/>
  <c r="C8" i="15"/>
  <c r="N5" i="15"/>
  <c r="D8" i="15" l="1"/>
</calcChain>
</file>

<file path=xl/sharedStrings.xml><?xml version="1.0" encoding="utf-8"?>
<sst xmlns="http://schemas.openxmlformats.org/spreadsheetml/2006/main" count="97" uniqueCount="26">
  <si>
    <t>Idade</t>
  </si>
  <si>
    <t>Prob</t>
  </si>
  <si>
    <t>Pessoas</t>
  </si>
  <si>
    <t>1-Prob</t>
  </si>
  <si>
    <t>Likelihood</t>
  </si>
  <si>
    <t>Inscrito?</t>
  </si>
  <si>
    <t>Expoente</t>
  </si>
  <si>
    <r>
      <t>Ln(p</t>
    </r>
    <r>
      <rPr>
        <i/>
        <vertAlign val="subscript"/>
        <sz val="12"/>
        <color theme="1"/>
        <rFont val="Cambria"/>
        <family val="1"/>
      </rPr>
      <t>1</t>
    </r>
    <r>
      <rPr>
        <i/>
        <sz val="12"/>
        <color theme="1"/>
        <rFont val="Cambria"/>
        <family val="1"/>
      </rPr>
      <t>*...*p</t>
    </r>
    <r>
      <rPr>
        <i/>
        <vertAlign val="subscript"/>
        <sz val="12"/>
        <color theme="1"/>
        <rFont val="Cambria"/>
        <family val="1"/>
      </rPr>
      <t>n</t>
    </r>
    <r>
      <rPr>
        <i/>
        <sz val="12"/>
        <color theme="1"/>
        <rFont val="Cambria"/>
        <family val="1"/>
      </rPr>
      <t>)</t>
    </r>
  </si>
  <si>
    <r>
      <t>Ln(p</t>
    </r>
    <r>
      <rPr>
        <b/>
        <i/>
        <vertAlign val="subscript"/>
        <sz val="12"/>
        <color rgb="FFFF0000"/>
        <rFont val="Cambria"/>
        <family val="1"/>
      </rPr>
      <t>1</t>
    </r>
    <r>
      <rPr>
        <b/>
        <i/>
        <sz val="12"/>
        <color rgb="FFFF0000"/>
        <rFont val="Cambria"/>
        <family val="1"/>
      </rPr>
      <t>+...+p</t>
    </r>
    <r>
      <rPr>
        <b/>
        <i/>
        <vertAlign val="subscript"/>
        <sz val="12"/>
        <color rgb="FFFF0000"/>
        <rFont val="Cambria"/>
        <family val="1"/>
      </rPr>
      <t>n</t>
    </r>
    <r>
      <rPr>
        <b/>
        <i/>
        <sz val="12"/>
        <color rgb="FFFF0000"/>
        <rFont val="Cambria"/>
        <family val="1"/>
      </rPr>
      <t>)</t>
    </r>
  </si>
  <si>
    <t>ln(Likelihood)</t>
  </si>
  <si>
    <t>Rendimento</t>
  </si>
  <si>
    <t>Intercepto =</t>
  </si>
  <si>
    <r>
      <t>Idade (b</t>
    </r>
    <r>
      <rPr>
        <i/>
        <vertAlign val="subscript"/>
        <sz val="12"/>
        <color theme="1"/>
        <rFont val="Cambria"/>
        <family val="1"/>
      </rPr>
      <t>1</t>
    </r>
    <r>
      <rPr>
        <i/>
        <sz val="12"/>
        <color theme="1"/>
        <rFont val="Cambria"/>
        <family val="1"/>
      </rPr>
      <t>) =</t>
    </r>
  </si>
  <si>
    <r>
      <t>Idade (b</t>
    </r>
    <r>
      <rPr>
        <i/>
        <vertAlign val="subscript"/>
        <sz val="11"/>
        <color theme="1"/>
        <rFont val="Cambria"/>
        <family val="1"/>
      </rPr>
      <t>1</t>
    </r>
    <r>
      <rPr>
        <i/>
        <sz val="11"/>
        <color theme="1"/>
        <rFont val="Cambria"/>
        <family val="1"/>
      </rPr>
      <t>) =</t>
    </r>
  </si>
  <si>
    <r>
      <t>Rendimento (b</t>
    </r>
    <r>
      <rPr>
        <i/>
        <vertAlign val="subscript"/>
        <sz val="12"/>
        <color theme="1"/>
        <rFont val="Cambria"/>
        <family val="1"/>
      </rPr>
      <t>2</t>
    </r>
    <r>
      <rPr>
        <i/>
        <sz val="12"/>
        <color theme="1"/>
        <rFont val="Cambria"/>
        <family val="1"/>
      </rPr>
      <t>) =</t>
    </r>
  </si>
  <si>
    <t>Tabela 01: Base de treino</t>
  </si>
  <si>
    <t>Tabela 02: Base de teste</t>
  </si>
  <si>
    <t>Base</t>
  </si>
  <si>
    <t>Treino</t>
  </si>
  <si>
    <t>Teste</t>
  </si>
  <si>
    <t>Erro =</t>
  </si>
  <si>
    <t>Erro</t>
  </si>
  <si>
    <t>SIM</t>
  </si>
  <si>
    <t>Resultado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</si>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</sst>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0.000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vertAlign val="subscript"/>
      <sz val="12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vertAlign val="subscript"/>
      <sz val="12"/>
      <color rgb="FFFF0000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1"/>
    </font>
    <font>
      <b/>
      <sz val="11"/>
      <color theme="1"/>
      <name val="Cambria"/>
      <family val="1"/>
    </font>
    <font>
      <i/>
      <sz val="12"/>
      <color theme="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11" fontId="1" fillId="3" borderId="4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4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4" borderId="0" xfId="0" applyFont="1" applyFill="1" applyAlignment="1">
      <alignment horizontal="right"/>
    </xf>
    <xf numFmtId="0" fontId="7" fillId="3" borderId="0" xfId="0" applyFont="1" applyFill="1"/>
    <xf numFmtId="0" fontId="1" fillId="6" borderId="2" xfId="0" applyFont="1" applyFill="1" applyBorder="1" applyAlignment="1">
      <alignment horizontal="center"/>
    </xf>
    <xf numFmtId="9" fontId="7" fillId="0" borderId="0" xfId="0" applyNumberFormat="1" applyFont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right"/>
    </xf>
    <xf numFmtId="165" fontId="1" fillId="3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3" xfId="0" applyFill="1" applyBorder="1"/>
    <xf numFmtId="0" fontId="0" fillId="11" borderId="0" xfId="0" applyFill="1"/>
    <xf numFmtId="0" fontId="10" fillId="4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9" fontId="10" fillId="4" borderId="4" xfId="2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94797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3B3AD4-33F6-4421-85E1-EDBFBD4D2D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295274</xdr:colOff>
      <xdr:row>1</xdr:row>
      <xdr:rowOff>19050</xdr:rowOff>
    </xdr:from>
    <xdr:ext cx="54864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70747D2-5ECE-4116-84D9-B93172C576FD}"/>
            </a:ext>
          </a:extLst>
        </xdr:cNvPr>
        <xdr:cNvSpPr/>
      </xdr:nvSpPr>
      <xdr:spPr>
        <a:xfrm>
          <a:off x="2057399" y="123825"/>
          <a:ext cx="54864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Base: assinantes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revista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CE8A5-BD80-48BA-8528-E5565D12B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6F0F69D-58B0-4DAA-ADAC-7D9C9C6F3646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104776</xdr:colOff>
      <xdr:row>15</xdr:row>
      <xdr:rowOff>95250</xdr:rowOff>
    </xdr:from>
    <xdr:to>
      <xdr:col>4</xdr:col>
      <xdr:colOff>28575</xdr:colOff>
      <xdr:row>21</xdr:row>
      <xdr:rowOff>180975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0788619-769B-49C8-8AD5-FB05D8CAD4BF}"/>
            </a:ext>
          </a:extLst>
        </xdr:cNvPr>
        <xdr:cNvGrpSpPr/>
      </xdr:nvGrpSpPr>
      <xdr:grpSpPr>
        <a:xfrm>
          <a:off x="252943" y="3280833"/>
          <a:ext cx="2823632" cy="1228725"/>
          <a:chOff x="276226" y="1971675"/>
          <a:chExt cx="2828924" cy="122872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CaixaDeTexto 4">
                <a:extLst>
                  <a:ext uri="{FF2B5EF4-FFF2-40B4-BE49-F238E27FC236}">
                    <a16:creationId xmlns:a16="http://schemas.microsoft.com/office/drawing/2014/main" id="{2C3C101C-A8D4-499D-8958-4F69968AFE58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4" name="CaixaDeTexto 4">
                <a:extLst>
                  <a:ext uri="{FF2B5EF4-FFF2-40B4-BE49-F238E27FC236}">
                    <a16:creationId xmlns:a16="http://schemas.microsoft.com/office/drawing/2014/main" id="{2C3C101C-A8D4-499D-8958-4F69968AFE58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CaixaDeTexto 1">
                <a:extLst>
                  <a:ext uri="{FF2B5EF4-FFF2-40B4-BE49-F238E27FC236}">
                    <a16:creationId xmlns:a16="http://schemas.microsoft.com/office/drawing/2014/main" id="{90C52EFB-CC1A-4D27-B17C-D207BE4E5E92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5" name="CaixaDeTexto 1">
                <a:extLst>
                  <a:ext uri="{FF2B5EF4-FFF2-40B4-BE49-F238E27FC236}">
                    <a16:creationId xmlns:a16="http://schemas.microsoft.com/office/drawing/2014/main" id="{90C52EFB-CC1A-4D27-B17C-D207BE4E5E92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295AB09-0F53-4FEF-9EFF-12B5011AAB3C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" name="CaixaDeTexto 4">
                  <a:extLst>
                    <a:ext uri="{FF2B5EF4-FFF2-40B4-BE49-F238E27FC236}">
                      <a16:creationId xmlns:a16="http://schemas.microsoft.com/office/drawing/2014/main" id="{C4126958-D6F8-4A67-A3C4-D4BDDCBA3A4B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6" name="CaixaDeTexto 4">
                  <a:extLst>
                    <a:ext uri="{FF2B5EF4-FFF2-40B4-BE49-F238E27FC236}">
                      <a16:creationId xmlns:a16="http://schemas.microsoft.com/office/drawing/2014/main" id="{C4126958-D6F8-4A67-A3C4-D4BDDCBA3A4B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CaixaDeTexto 4">
                  <a:extLst>
                    <a:ext uri="{FF2B5EF4-FFF2-40B4-BE49-F238E27FC236}">
                      <a16:creationId xmlns:a16="http://schemas.microsoft.com/office/drawing/2014/main" id="{5710E156-A5D3-41E6-B871-C3D09A5B61A1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7" name="CaixaDeTexto 4">
                  <a:extLst>
                    <a:ext uri="{FF2B5EF4-FFF2-40B4-BE49-F238E27FC236}">
                      <a16:creationId xmlns:a16="http://schemas.microsoft.com/office/drawing/2014/main" id="{5710E156-A5D3-41E6-B871-C3D09A5B61A1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id="{E5DCA942-A97D-4C0B-A9DD-2724DC383DF1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EC976FBF-413A-42B4-AFD4-4606095ACC53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8B185B-040A-401E-9AAE-8905384D03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7C76703-1186-4D60-8407-EA5534ADB7BC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104776</xdr:colOff>
      <xdr:row>15</xdr:row>
      <xdr:rowOff>95250</xdr:rowOff>
    </xdr:from>
    <xdr:to>
      <xdr:col>4</xdr:col>
      <xdr:colOff>28575</xdr:colOff>
      <xdr:row>21</xdr:row>
      <xdr:rowOff>180975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F2FFBF83-11BF-4DE7-8CCB-DD04DCED8C30}"/>
            </a:ext>
          </a:extLst>
        </xdr:cNvPr>
        <xdr:cNvGrpSpPr/>
      </xdr:nvGrpSpPr>
      <xdr:grpSpPr>
        <a:xfrm>
          <a:off x="252943" y="3280833"/>
          <a:ext cx="2823632" cy="1228725"/>
          <a:chOff x="276226" y="1971675"/>
          <a:chExt cx="2828924" cy="122872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D550EC66-7823-41CF-887C-F92C6D44D987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D550EC66-7823-41CF-887C-F92C6D44D987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365E489E-7B2E-47BD-AAF4-65729D6B2DF2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365E489E-7B2E-47BD-AAF4-65729D6B2DF2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49257A3B-E669-4297-A0AB-E4CA0EDA8826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A00965E7-6A38-41BA-808F-2A34FE05CD0A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A00965E7-6A38-41BA-808F-2A34FE05CD0A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B52028D8-5903-424C-89D2-513D3E812824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B52028D8-5903-424C-89D2-513D3E812824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D7C3585F-FA50-4989-AA3E-AF54C56C26FF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2F8E62D4-AC89-47A6-A266-7DCEA7CC3F70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229728-7729-4558-ABF3-3A834B47E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F068E3-C286-44A4-A46A-FC2F2153051A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114301</xdr:colOff>
      <xdr:row>17</xdr:row>
      <xdr:rowOff>38100</xdr:rowOff>
    </xdr:from>
    <xdr:to>
      <xdr:col>4</xdr:col>
      <xdr:colOff>38100</xdr:colOff>
      <xdr:row>23</xdr:row>
      <xdr:rowOff>123825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D65B812-49EE-4C24-A144-3677AE80F970}"/>
            </a:ext>
          </a:extLst>
        </xdr:cNvPr>
        <xdr:cNvGrpSpPr/>
      </xdr:nvGrpSpPr>
      <xdr:grpSpPr>
        <a:xfrm>
          <a:off x="262468" y="3636433"/>
          <a:ext cx="2823632" cy="1228725"/>
          <a:chOff x="276226" y="1971675"/>
          <a:chExt cx="2828924" cy="122872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947A8170-E3DC-4CCD-861F-5812C9048872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947A8170-E3DC-4CCD-861F-5812C9048872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7DCEF6AE-E440-4B69-814F-35873B997170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 xmlns="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7DCEF6AE-E440-4B69-814F-35873B997170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19A34BD-5D2D-43C1-BF0F-2B5F6687658B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4218A5B5-23C3-4CB8-BC5A-302293A8B9E5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4218A5B5-23C3-4CB8-BC5A-302293A8B9E5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A37B5502-601D-4CAD-BC40-E314A3AD47DE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 xmlns="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A37B5502-601D-4CAD-BC40-E314A3AD47DE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9CD18413-9C9A-4134-A6E6-6052BEDF0534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5DFF2B5A-FFA3-4411-A835-249DD58FE57F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AF8296-D707-44E9-A446-CFA570594E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90F066-8E97-4A7E-AC14-677820B665EB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114301</xdr:colOff>
      <xdr:row>17</xdr:row>
      <xdr:rowOff>38100</xdr:rowOff>
    </xdr:from>
    <xdr:to>
      <xdr:col>4</xdr:col>
      <xdr:colOff>38100</xdr:colOff>
      <xdr:row>23</xdr:row>
      <xdr:rowOff>123825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C017060-6027-4260-B9B6-CB152E9E3127}"/>
            </a:ext>
          </a:extLst>
        </xdr:cNvPr>
        <xdr:cNvGrpSpPr/>
      </xdr:nvGrpSpPr>
      <xdr:grpSpPr>
        <a:xfrm>
          <a:off x="262468" y="3636433"/>
          <a:ext cx="2823632" cy="1228725"/>
          <a:chOff x="276226" y="1971675"/>
          <a:chExt cx="2828924" cy="122872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7D40204D-D3BA-4D5F-8510-F2AEF2E3699F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7D40204D-D3BA-4D5F-8510-F2AEF2E3699F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09BA8EF7-33A1-4D93-8F18-E941E7287D0F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09BA8EF7-33A1-4D93-8F18-E941E7287D0F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1CA0DDD-EAA1-4C70-A524-47BFCE74DD5F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5DF6B0D8-954E-4D1A-B284-DB3F15B83310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5DF6B0D8-954E-4D1A-B284-DB3F15B83310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196372D9-C918-4CF7-BDEF-6C644A7A6E55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196372D9-C918-4CF7-BDEF-6C644A7A6E55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2996144E-48F8-458F-9818-684338DDEA09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9C26798B-92D9-4C20-AF6B-A80A4DD41B7F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D1">
            <v>-0.1</v>
          </cell>
        </row>
        <row r="2">
          <cell r="D2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AFCF-F684-4571-ADAF-4308100AD4D2}">
  <dimension ref="B1:P290"/>
  <sheetViews>
    <sheetView showGridLines="0" topLeftCell="A101" zoomScaleNormal="100" workbookViewId="0">
      <selection activeCell="H6" sqref="H6:K127"/>
    </sheetView>
  </sheetViews>
  <sheetFormatPr defaultRowHeight="15" x14ac:dyDescent="0.25"/>
  <cols>
    <col min="1" max="1" width="2.140625" customWidth="1"/>
    <col min="2" max="2" width="2.28515625" customWidth="1"/>
    <col min="3" max="3" width="12.140625" bestFit="1" customWidth="1"/>
    <col min="4" max="4" width="9.85546875" style="1" bestFit="1" customWidth="1"/>
    <col min="5" max="5" width="10.5703125" style="1" bestFit="1" customWidth="1"/>
    <col min="6" max="6" width="13.42578125" style="1" bestFit="1" customWidth="1"/>
    <col min="8" max="8" width="14.5703125" customWidth="1"/>
    <col min="9" max="9" width="9.85546875" bestFit="1" customWidth="1"/>
    <col min="10" max="10" width="6.85546875" bestFit="1" customWidth="1"/>
    <col min="11" max="11" width="13.42578125" bestFit="1" customWidth="1"/>
  </cols>
  <sheetData>
    <row r="1" spans="2:16" ht="8.25" customHeight="1" x14ac:dyDescent="0.25"/>
    <row r="2" spans="2:16" ht="46.5" customHeight="1" thickBot="1" x14ac:dyDescent="0.3">
      <c r="B2" s="2"/>
      <c r="C2" s="2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8.25" customHeight="1" x14ac:dyDescent="0.25"/>
    <row r="4" spans="2:16" x14ac:dyDescent="0.25">
      <c r="C4" t="s">
        <v>15</v>
      </c>
      <c r="H4" t="s">
        <v>16</v>
      </c>
      <c r="I4" s="1"/>
      <c r="J4" s="1"/>
      <c r="K4" s="1"/>
    </row>
    <row r="5" spans="2:16" ht="15.75" x14ac:dyDescent="0.25">
      <c r="C5" s="10" t="s">
        <v>2</v>
      </c>
      <c r="D5" s="10" t="s">
        <v>5</v>
      </c>
      <c r="E5" s="10" t="s">
        <v>0</v>
      </c>
      <c r="F5" s="10" t="s">
        <v>10</v>
      </c>
      <c r="G5" s="1"/>
      <c r="H5" s="19" t="s">
        <v>2</v>
      </c>
      <c r="I5" s="19" t="s">
        <v>5</v>
      </c>
      <c r="J5" s="19" t="s">
        <v>0</v>
      </c>
      <c r="K5" s="19" t="s">
        <v>10</v>
      </c>
      <c r="M5" s="21" t="s">
        <v>17</v>
      </c>
      <c r="N5" s="21" t="s">
        <v>18</v>
      </c>
      <c r="O5" s="21" t="s">
        <v>19</v>
      </c>
    </row>
    <row r="6" spans="2:16" x14ac:dyDescent="0.25">
      <c r="C6" s="1">
        <v>1</v>
      </c>
      <c r="D6" s="1">
        <v>1</v>
      </c>
      <c r="E6" s="1">
        <v>45</v>
      </c>
      <c r="F6" s="13">
        <v>146</v>
      </c>
      <c r="G6" s="1"/>
      <c r="H6" s="1">
        <v>286</v>
      </c>
      <c r="I6" s="1">
        <v>0</v>
      </c>
      <c r="J6" s="1">
        <v>58</v>
      </c>
      <c r="K6" s="1">
        <v>66</v>
      </c>
      <c r="M6" s="20">
        <v>1</v>
      </c>
      <c r="N6" s="20">
        <v>0.7</v>
      </c>
      <c r="O6" s="20">
        <v>0.3</v>
      </c>
    </row>
    <row r="7" spans="2:16" x14ac:dyDescent="0.25">
      <c r="C7" s="1">
        <v>2</v>
      </c>
      <c r="D7" s="1">
        <v>1</v>
      </c>
      <c r="E7" s="1">
        <v>70</v>
      </c>
      <c r="F7" s="13">
        <v>73</v>
      </c>
      <c r="G7" s="1"/>
      <c r="H7" s="1">
        <v>287</v>
      </c>
      <c r="I7" s="1">
        <v>0</v>
      </c>
      <c r="J7" s="1">
        <v>47</v>
      </c>
      <c r="K7" s="1">
        <v>112</v>
      </c>
      <c r="M7" s="22">
        <v>407</v>
      </c>
      <c r="N7" s="22">
        <f>M7*N6</f>
        <v>284.89999999999998</v>
      </c>
      <c r="O7" s="22">
        <f>M7*O6</f>
        <v>122.1</v>
      </c>
    </row>
    <row r="8" spans="2:16" x14ac:dyDescent="0.25">
      <c r="C8" s="1">
        <v>3</v>
      </c>
      <c r="D8" s="1">
        <v>1</v>
      </c>
      <c r="E8" s="1">
        <v>53</v>
      </c>
      <c r="F8" s="13">
        <v>54</v>
      </c>
      <c r="G8" s="1"/>
      <c r="H8" s="1">
        <v>288</v>
      </c>
      <c r="I8" s="1">
        <v>0</v>
      </c>
      <c r="J8" s="1">
        <v>34</v>
      </c>
      <c r="K8" s="1">
        <v>141</v>
      </c>
    </row>
    <row r="9" spans="2:16" x14ac:dyDescent="0.25">
      <c r="C9" s="1">
        <v>4</v>
      </c>
      <c r="D9" s="1">
        <v>1</v>
      </c>
      <c r="E9" s="1">
        <v>31</v>
      </c>
      <c r="F9" s="13">
        <v>172</v>
      </c>
      <c r="G9" s="1"/>
      <c r="H9" s="1">
        <v>289</v>
      </c>
      <c r="I9" s="1">
        <v>0</v>
      </c>
      <c r="J9" s="1">
        <v>51</v>
      </c>
      <c r="K9" s="1">
        <v>111</v>
      </c>
    </row>
    <row r="10" spans="2:16" x14ac:dyDescent="0.25">
      <c r="C10" s="1">
        <v>5</v>
      </c>
      <c r="D10" s="1">
        <v>1</v>
      </c>
      <c r="E10" s="1">
        <v>37</v>
      </c>
      <c r="F10" s="13">
        <v>98</v>
      </c>
      <c r="G10" s="1"/>
      <c r="H10" s="1">
        <v>290</v>
      </c>
      <c r="I10" s="1">
        <v>0</v>
      </c>
      <c r="J10" s="1">
        <v>70</v>
      </c>
      <c r="K10" s="1">
        <v>68</v>
      </c>
    </row>
    <row r="11" spans="2:16" x14ac:dyDescent="0.25">
      <c r="C11" s="1">
        <v>6</v>
      </c>
      <c r="D11" s="1">
        <v>0</v>
      </c>
      <c r="E11" s="1">
        <v>43</v>
      </c>
      <c r="F11" s="13">
        <v>87</v>
      </c>
      <c r="G11" s="1"/>
      <c r="H11" s="1">
        <v>291</v>
      </c>
      <c r="I11" s="1">
        <v>1</v>
      </c>
      <c r="J11" s="1">
        <v>56</v>
      </c>
      <c r="K11" s="1">
        <v>193</v>
      </c>
    </row>
    <row r="12" spans="2:16" x14ac:dyDescent="0.25">
      <c r="C12" s="1">
        <v>7</v>
      </c>
      <c r="D12" s="1">
        <v>0</v>
      </c>
      <c r="E12" s="1">
        <v>63</v>
      </c>
      <c r="F12" s="13">
        <v>115</v>
      </c>
      <c r="G12" s="1"/>
      <c r="H12" s="1">
        <v>292</v>
      </c>
      <c r="I12" s="1">
        <v>1</v>
      </c>
      <c r="J12" s="1">
        <v>28</v>
      </c>
      <c r="K12" s="1">
        <v>89</v>
      </c>
    </row>
    <row r="13" spans="2:16" x14ac:dyDescent="0.25">
      <c r="C13" s="1">
        <v>8</v>
      </c>
      <c r="D13" s="1">
        <v>0</v>
      </c>
      <c r="E13" s="1">
        <v>31</v>
      </c>
      <c r="F13" s="13">
        <v>115</v>
      </c>
      <c r="G13" s="1"/>
      <c r="H13" s="1">
        <v>293</v>
      </c>
      <c r="I13" s="1">
        <v>0</v>
      </c>
      <c r="J13" s="1">
        <v>39</v>
      </c>
      <c r="K13" s="1">
        <v>63</v>
      </c>
    </row>
    <row r="14" spans="2:16" x14ac:dyDescent="0.25">
      <c r="C14" s="1">
        <v>9</v>
      </c>
      <c r="D14" s="1">
        <v>1</v>
      </c>
      <c r="E14" s="1">
        <v>63</v>
      </c>
      <c r="F14" s="13">
        <v>53</v>
      </c>
      <c r="G14" s="1"/>
      <c r="H14" s="1">
        <v>294</v>
      </c>
      <c r="I14" s="1">
        <v>0</v>
      </c>
      <c r="J14" s="1">
        <v>71</v>
      </c>
      <c r="K14" s="1">
        <v>83</v>
      </c>
    </row>
    <row r="15" spans="2:16" x14ac:dyDescent="0.25">
      <c r="C15" s="1">
        <v>10</v>
      </c>
      <c r="D15" s="1">
        <v>0</v>
      </c>
      <c r="E15" s="1">
        <v>63</v>
      </c>
      <c r="F15" s="13">
        <v>143</v>
      </c>
      <c r="G15" s="1"/>
      <c r="H15" s="1">
        <v>295</v>
      </c>
      <c r="I15" s="1">
        <v>0</v>
      </c>
      <c r="J15" s="1">
        <v>66</v>
      </c>
      <c r="K15" s="1">
        <v>130</v>
      </c>
    </row>
    <row r="16" spans="2:16" x14ac:dyDescent="0.25">
      <c r="C16" s="1">
        <v>11</v>
      </c>
      <c r="D16" s="1">
        <v>1</v>
      </c>
      <c r="E16" s="1">
        <v>36</v>
      </c>
      <c r="F16" s="13">
        <v>140</v>
      </c>
      <c r="G16" s="1"/>
      <c r="H16" s="1">
        <v>296</v>
      </c>
      <c r="I16" s="1">
        <v>0</v>
      </c>
      <c r="J16" s="1">
        <v>66</v>
      </c>
      <c r="K16" s="1">
        <v>83</v>
      </c>
    </row>
    <row r="17" spans="3:11" x14ac:dyDescent="0.25">
      <c r="C17" s="1">
        <v>12</v>
      </c>
      <c r="D17" s="1">
        <v>1</v>
      </c>
      <c r="E17" s="1">
        <v>63</v>
      </c>
      <c r="F17" s="13">
        <v>145</v>
      </c>
      <c r="G17" s="1"/>
      <c r="H17" s="1">
        <v>297</v>
      </c>
      <c r="I17" s="1">
        <v>1</v>
      </c>
      <c r="J17" s="1">
        <v>70</v>
      </c>
      <c r="K17" s="1">
        <v>54</v>
      </c>
    </row>
    <row r="18" spans="3:11" x14ac:dyDescent="0.25">
      <c r="C18" s="1">
        <v>13</v>
      </c>
      <c r="D18" s="1">
        <v>0</v>
      </c>
      <c r="E18" s="1">
        <v>27</v>
      </c>
      <c r="F18" s="13">
        <v>101</v>
      </c>
      <c r="G18" s="1"/>
      <c r="H18" s="1">
        <v>298</v>
      </c>
      <c r="I18" s="1">
        <v>1</v>
      </c>
      <c r="J18" s="1">
        <v>33</v>
      </c>
      <c r="K18" s="1">
        <v>147</v>
      </c>
    </row>
    <row r="19" spans="3:11" x14ac:dyDescent="0.25">
      <c r="C19" s="1">
        <v>14</v>
      </c>
      <c r="D19" s="1">
        <v>0</v>
      </c>
      <c r="E19" s="1">
        <v>61</v>
      </c>
      <c r="F19" s="13">
        <v>119</v>
      </c>
      <c r="G19" s="1"/>
      <c r="H19" s="1">
        <v>299</v>
      </c>
      <c r="I19" s="1">
        <v>1</v>
      </c>
      <c r="J19" s="1">
        <v>26</v>
      </c>
      <c r="K19" s="1">
        <v>75</v>
      </c>
    </row>
    <row r="20" spans="3:11" x14ac:dyDescent="0.25">
      <c r="C20" s="1">
        <v>15</v>
      </c>
      <c r="D20" s="1">
        <v>1</v>
      </c>
      <c r="E20" s="1">
        <v>61</v>
      </c>
      <c r="F20" s="13">
        <v>116</v>
      </c>
      <c r="G20" s="1"/>
      <c r="H20" s="1">
        <v>300</v>
      </c>
      <c r="I20" s="1">
        <v>1</v>
      </c>
      <c r="J20" s="1">
        <v>58</v>
      </c>
      <c r="K20" s="1">
        <v>176</v>
      </c>
    </row>
    <row r="21" spans="3:11" x14ac:dyDescent="0.25">
      <c r="C21" s="1">
        <v>16</v>
      </c>
      <c r="D21" s="1">
        <v>1</v>
      </c>
      <c r="E21" s="1">
        <v>75</v>
      </c>
      <c r="F21" s="13">
        <v>110</v>
      </c>
      <c r="G21" s="1"/>
      <c r="H21" s="1">
        <v>301</v>
      </c>
      <c r="I21" s="1">
        <v>0</v>
      </c>
      <c r="J21" s="1">
        <v>51</v>
      </c>
      <c r="K21" s="1">
        <v>112</v>
      </c>
    </row>
    <row r="22" spans="3:11" x14ac:dyDescent="0.25">
      <c r="C22" s="1">
        <v>17</v>
      </c>
      <c r="D22" s="1">
        <v>1</v>
      </c>
      <c r="E22" s="1">
        <v>33</v>
      </c>
      <c r="F22" s="13">
        <v>89</v>
      </c>
      <c r="G22" s="1"/>
      <c r="H22" s="1">
        <v>302</v>
      </c>
      <c r="I22" s="1">
        <v>1</v>
      </c>
      <c r="J22" s="1">
        <v>40</v>
      </c>
      <c r="K22" s="1">
        <v>99</v>
      </c>
    </row>
    <row r="23" spans="3:11" x14ac:dyDescent="0.25">
      <c r="C23" s="1">
        <v>18</v>
      </c>
      <c r="D23" s="1">
        <v>1</v>
      </c>
      <c r="E23" s="1">
        <v>28</v>
      </c>
      <c r="F23" s="13">
        <v>104</v>
      </c>
      <c r="G23" s="1"/>
      <c r="H23" s="1">
        <v>303</v>
      </c>
      <c r="I23" s="1">
        <v>1</v>
      </c>
      <c r="J23" s="1">
        <v>70</v>
      </c>
      <c r="K23" s="1">
        <v>119</v>
      </c>
    </row>
    <row r="24" spans="3:11" x14ac:dyDescent="0.25">
      <c r="C24" s="1">
        <v>19</v>
      </c>
      <c r="D24" s="1">
        <v>1</v>
      </c>
      <c r="E24" s="1">
        <v>74</v>
      </c>
      <c r="F24" s="13">
        <v>109</v>
      </c>
      <c r="G24" s="1"/>
      <c r="H24" s="1">
        <v>304</v>
      </c>
      <c r="I24" s="1">
        <v>1</v>
      </c>
      <c r="J24" s="1">
        <v>51</v>
      </c>
      <c r="K24" s="1">
        <v>135</v>
      </c>
    </row>
    <row r="25" spans="3:11" x14ac:dyDescent="0.25">
      <c r="C25" s="1">
        <v>20</v>
      </c>
      <c r="D25" s="1">
        <v>1</v>
      </c>
      <c r="E25" s="1">
        <v>65</v>
      </c>
      <c r="F25" s="13">
        <v>114</v>
      </c>
      <c r="G25" s="1"/>
      <c r="H25" s="1">
        <v>305</v>
      </c>
      <c r="I25" s="1">
        <v>0</v>
      </c>
      <c r="J25" s="1">
        <v>25</v>
      </c>
      <c r="K25" s="1">
        <v>138</v>
      </c>
    </row>
    <row r="26" spans="3:11" x14ac:dyDescent="0.25">
      <c r="C26" s="1">
        <v>21</v>
      </c>
      <c r="D26" s="1">
        <v>0</v>
      </c>
      <c r="E26" s="1">
        <v>39</v>
      </c>
      <c r="F26" s="13">
        <v>78</v>
      </c>
      <c r="G26" s="1"/>
      <c r="H26" s="1">
        <v>306</v>
      </c>
      <c r="I26" s="1">
        <v>0</v>
      </c>
      <c r="J26" s="1">
        <v>40</v>
      </c>
      <c r="K26" s="1">
        <v>133</v>
      </c>
    </row>
    <row r="27" spans="3:11" x14ac:dyDescent="0.25">
      <c r="C27" s="1">
        <v>22</v>
      </c>
      <c r="D27" s="1">
        <v>0</v>
      </c>
      <c r="E27" s="1">
        <v>28</v>
      </c>
      <c r="F27" s="13">
        <v>67</v>
      </c>
      <c r="G27" s="1"/>
      <c r="H27" s="1">
        <v>307</v>
      </c>
      <c r="I27" s="1">
        <v>0</v>
      </c>
      <c r="J27" s="1">
        <v>73</v>
      </c>
      <c r="K27" s="1">
        <v>65</v>
      </c>
    </row>
    <row r="28" spans="3:11" x14ac:dyDescent="0.25">
      <c r="C28" s="1">
        <v>23</v>
      </c>
      <c r="D28" s="1">
        <v>1</v>
      </c>
      <c r="E28" s="1">
        <v>70</v>
      </c>
      <c r="F28" s="13">
        <v>140</v>
      </c>
      <c r="G28" s="1"/>
      <c r="H28" s="1">
        <v>308</v>
      </c>
      <c r="I28" s="1">
        <v>1</v>
      </c>
      <c r="J28" s="1">
        <v>52</v>
      </c>
      <c r="K28" s="1">
        <v>115</v>
      </c>
    </row>
    <row r="29" spans="3:11" x14ac:dyDescent="0.25">
      <c r="C29" s="1">
        <v>24</v>
      </c>
      <c r="D29" s="1">
        <v>1</v>
      </c>
      <c r="E29" s="1">
        <v>26</v>
      </c>
      <c r="F29" s="13">
        <v>125</v>
      </c>
      <c r="G29" s="1"/>
      <c r="H29" s="1">
        <v>309</v>
      </c>
      <c r="I29" s="1">
        <v>0</v>
      </c>
      <c r="J29" s="1">
        <v>61</v>
      </c>
      <c r="K29" s="1">
        <v>85</v>
      </c>
    </row>
    <row r="30" spans="3:11" x14ac:dyDescent="0.25">
      <c r="C30" s="1">
        <v>25</v>
      </c>
      <c r="D30" s="1">
        <v>1</v>
      </c>
      <c r="E30" s="1">
        <v>36</v>
      </c>
      <c r="F30" s="13">
        <v>116</v>
      </c>
      <c r="G30" s="1"/>
      <c r="H30" s="1">
        <v>310</v>
      </c>
      <c r="I30" s="1">
        <v>0</v>
      </c>
      <c r="J30" s="1">
        <v>26</v>
      </c>
      <c r="K30" s="1">
        <v>146</v>
      </c>
    </row>
    <row r="31" spans="3:11" x14ac:dyDescent="0.25">
      <c r="C31" s="1">
        <v>26</v>
      </c>
      <c r="D31" s="1">
        <v>1</v>
      </c>
      <c r="E31" s="1">
        <v>71</v>
      </c>
      <c r="F31" s="13">
        <v>109</v>
      </c>
      <c r="G31" s="1"/>
      <c r="H31" s="1">
        <v>311</v>
      </c>
      <c r="I31" s="1">
        <v>1</v>
      </c>
      <c r="J31" s="1">
        <v>75</v>
      </c>
      <c r="K31" s="1">
        <v>62</v>
      </c>
    </row>
    <row r="32" spans="3:11" x14ac:dyDescent="0.25">
      <c r="C32" s="1">
        <v>27</v>
      </c>
      <c r="D32" s="1">
        <v>0</v>
      </c>
      <c r="E32" s="1">
        <v>42</v>
      </c>
      <c r="F32" s="13">
        <v>67</v>
      </c>
      <c r="G32" s="1"/>
      <c r="H32" s="1">
        <v>312</v>
      </c>
      <c r="I32" s="1">
        <v>0</v>
      </c>
      <c r="J32" s="1">
        <v>42</v>
      </c>
      <c r="K32" s="1">
        <v>97</v>
      </c>
    </row>
    <row r="33" spans="3:11" x14ac:dyDescent="0.25">
      <c r="C33" s="1">
        <v>28</v>
      </c>
      <c r="D33" s="1">
        <v>0</v>
      </c>
      <c r="E33" s="1">
        <v>40</v>
      </c>
      <c r="F33" s="13">
        <v>54</v>
      </c>
      <c r="G33" s="1"/>
      <c r="H33" s="1">
        <v>313</v>
      </c>
      <c r="I33" s="1">
        <v>0</v>
      </c>
      <c r="J33" s="1">
        <v>28</v>
      </c>
      <c r="K33" s="1">
        <v>112</v>
      </c>
    </row>
    <row r="34" spans="3:11" x14ac:dyDescent="0.25">
      <c r="C34" s="1">
        <v>29</v>
      </c>
      <c r="D34" s="1">
        <v>0</v>
      </c>
      <c r="E34" s="1">
        <v>40</v>
      </c>
      <c r="F34" s="13">
        <v>72</v>
      </c>
      <c r="G34" s="1"/>
      <c r="H34" s="1">
        <v>314</v>
      </c>
      <c r="I34" s="1">
        <v>1</v>
      </c>
      <c r="J34" s="1">
        <v>48</v>
      </c>
      <c r="K34" s="1">
        <v>90</v>
      </c>
    </row>
    <row r="35" spans="3:11" x14ac:dyDescent="0.25">
      <c r="C35" s="1">
        <v>30</v>
      </c>
      <c r="D35" s="1">
        <v>1</v>
      </c>
      <c r="E35" s="1">
        <v>44</v>
      </c>
      <c r="F35" s="13">
        <v>134</v>
      </c>
      <c r="G35" s="1"/>
      <c r="H35" s="1">
        <v>315</v>
      </c>
      <c r="I35" s="1">
        <v>1</v>
      </c>
      <c r="J35" s="1">
        <v>68</v>
      </c>
      <c r="K35" s="1">
        <v>148</v>
      </c>
    </row>
    <row r="36" spans="3:11" x14ac:dyDescent="0.25">
      <c r="C36" s="1">
        <v>31</v>
      </c>
      <c r="D36" s="1">
        <v>0</v>
      </c>
      <c r="E36" s="1">
        <v>54</v>
      </c>
      <c r="F36" s="13">
        <v>85</v>
      </c>
      <c r="G36" s="1"/>
      <c r="H36" s="1">
        <v>316</v>
      </c>
      <c r="I36" s="1">
        <v>0</v>
      </c>
      <c r="J36" s="1">
        <v>45</v>
      </c>
      <c r="K36" s="1">
        <v>147</v>
      </c>
    </row>
    <row r="37" spans="3:11" x14ac:dyDescent="0.25">
      <c r="C37" s="1">
        <v>32</v>
      </c>
      <c r="D37" s="1">
        <v>0</v>
      </c>
      <c r="E37" s="1">
        <v>72</v>
      </c>
      <c r="F37" s="13">
        <v>119</v>
      </c>
      <c r="G37" s="1"/>
      <c r="H37" s="1">
        <v>317</v>
      </c>
      <c r="I37" s="1">
        <v>0</v>
      </c>
      <c r="J37" s="1">
        <v>30</v>
      </c>
      <c r="K37" s="1">
        <v>145</v>
      </c>
    </row>
    <row r="38" spans="3:11" x14ac:dyDescent="0.25">
      <c r="C38" s="1">
        <v>33</v>
      </c>
      <c r="D38" s="1">
        <v>0</v>
      </c>
      <c r="E38" s="1">
        <v>27</v>
      </c>
      <c r="F38" s="13">
        <v>62</v>
      </c>
      <c r="G38" s="1"/>
      <c r="H38" s="1">
        <v>318</v>
      </c>
      <c r="I38" s="1">
        <v>0</v>
      </c>
      <c r="J38" s="1">
        <v>41</v>
      </c>
      <c r="K38" s="1">
        <v>163</v>
      </c>
    </row>
    <row r="39" spans="3:11" x14ac:dyDescent="0.25">
      <c r="C39" s="1">
        <v>34</v>
      </c>
      <c r="D39" s="1">
        <v>0</v>
      </c>
      <c r="E39" s="1">
        <v>30</v>
      </c>
      <c r="F39" s="13">
        <v>88</v>
      </c>
      <c r="G39" s="1"/>
      <c r="H39" s="1">
        <v>319</v>
      </c>
      <c r="I39" s="1">
        <v>0</v>
      </c>
      <c r="J39" s="1">
        <v>72</v>
      </c>
      <c r="K39" s="1">
        <v>87</v>
      </c>
    </row>
    <row r="40" spans="3:11" x14ac:dyDescent="0.25">
      <c r="C40" s="1">
        <v>35</v>
      </c>
      <c r="D40" s="1">
        <v>1</v>
      </c>
      <c r="E40" s="1">
        <v>38</v>
      </c>
      <c r="F40" s="13">
        <v>61</v>
      </c>
      <c r="G40" s="1"/>
      <c r="H40" s="1">
        <v>320</v>
      </c>
      <c r="I40" s="1">
        <v>0</v>
      </c>
      <c r="J40" s="1">
        <v>41</v>
      </c>
      <c r="K40" s="1">
        <v>72</v>
      </c>
    </row>
    <row r="41" spans="3:11" x14ac:dyDescent="0.25">
      <c r="C41" s="1">
        <v>36</v>
      </c>
      <c r="D41" s="1">
        <v>0</v>
      </c>
      <c r="E41" s="1">
        <v>37</v>
      </c>
      <c r="F41" s="13">
        <v>65</v>
      </c>
      <c r="G41" s="1"/>
      <c r="H41" s="1">
        <v>321</v>
      </c>
      <c r="I41" s="1">
        <v>1</v>
      </c>
      <c r="J41" s="1">
        <v>50</v>
      </c>
      <c r="K41" s="1">
        <v>133</v>
      </c>
    </row>
    <row r="42" spans="3:11" x14ac:dyDescent="0.25">
      <c r="C42" s="1">
        <v>37</v>
      </c>
      <c r="D42" s="1">
        <v>0</v>
      </c>
      <c r="E42" s="1">
        <v>44</v>
      </c>
      <c r="F42" s="13">
        <v>110</v>
      </c>
      <c r="G42" s="1"/>
      <c r="H42" s="1">
        <v>322</v>
      </c>
      <c r="I42" s="1">
        <v>1</v>
      </c>
      <c r="J42" s="1">
        <v>33</v>
      </c>
      <c r="K42" s="1">
        <v>137</v>
      </c>
    </row>
    <row r="43" spans="3:11" x14ac:dyDescent="0.25">
      <c r="C43" s="1">
        <v>38</v>
      </c>
      <c r="D43" s="1">
        <v>0</v>
      </c>
      <c r="E43" s="1">
        <v>53</v>
      </c>
      <c r="F43" s="13">
        <v>81</v>
      </c>
      <c r="G43" s="1"/>
      <c r="H43" s="1">
        <v>323</v>
      </c>
      <c r="I43" s="1">
        <v>0</v>
      </c>
      <c r="J43" s="1">
        <v>71</v>
      </c>
      <c r="K43" s="1">
        <v>108</v>
      </c>
    </row>
    <row r="44" spans="3:11" x14ac:dyDescent="0.25">
      <c r="C44" s="1">
        <v>39</v>
      </c>
      <c r="D44" s="1">
        <v>1</v>
      </c>
      <c r="E44" s="1">
        <v>26</v>
      </c>
      <c r="F44" s="13">
        <v>138</v>
      </c>
      <c r="G44" s="1"/>
      <c r="H44" s="1">
        <v>324</v>
      </c>
      <c r="I44" s="1">
        <v>0</v>
      </c>
      <c r="J44" s="1">
        <v>36</v>
      </c>
      <c r="K44" s="1">
        <v>76</v>
      </c>
    </row>
    <row r="45" spans="3:11" x14ac:dyDescent="0.25">
      <c r="C45" s="1">
        <v>40</v>
      </c>
      <c r="D45" s="1">
        <v>0</v>
      </c>
      <c r="E45" s="1">
        <v>49</v>
      </c>
      <c r="F45" s="13">
        <v>125</v>
      </c>
      <c r="G45" s="1"/>
      <c r="H45" s="1">
        <v>325</v>
      </c>
      <c r="I45" s="1">
        <v>0</v>
      </c>
      <c r="J45" s="1">
        <v>73</v>
      </c>
      <c r="K45" s="1">
        <v>63</v>
      </c>
    </row>
    <row r="46" spans="3:11" x14ac:dyDescent="0.25">
      <c r="C46" s="1">
        <v>41</v>
      </c>
      <c r="D46" s="1">
        <v>0</v>
      </c>
      <c r="E46" s="1">
        <v>50</v>
      </c>
      <c r="F46" s="13">
        <v>124</v>
      </c>
      <c r="G46" s="1"/>
      <c r="H46" s="1">
        <v>326</v>
      </c>
      <c r="I46" s="1">
        <v>0</v>
      </c>
      <c r="J46" s="1">
        <v>46</v>
      </c>
      <c r="K46" s="1">
        <v>91</v>
      </c>
    </row>
    <row r="47" spans="3:11" x14ac:dyDescent="0.25">
      <c r="C47" s="1">
        <v>42</v>
      </c>
      <c r="D47" s="1">
        <v>0</v>
      </c>
      <c r="E47" s="1">
        <v>42</v>
      </c>
      <c r="F47" s="13">
        <v>109</v>
      </c>
      <c r="G47" s="1"/>
      <c r="H47" s="1">
        <v>327</v>
      </c>
      <c r="I47" s="1">
        <v>1</v>
      </c>
      <c r="J47" s="1">
        <v>41</v>
      </c>
      <c r="K47" s="1">
        <v>124</v>
      </c>
    </row>
    <row r="48" spans="3:11" x14ac:dyDescent="0.25">
      <c r="C48" s="1">
        <v>43</v>
      </c>
      <c r="D48" s="1">
        <v>0</v>
      </c>
      <c r="E48" s="1">
        <v>50</v>
      </c>
      <c r="F48" s="13">
        <v>58</v>
      </c>
      <c r="G48" s="1"/>
      <c r="H48" s="1">
        <v>328</v>
      </c>
      <c r="I48" s="1">
        <v>0</v>
      </c>
      <c r="J48" s="1">
        <v>33</v>
      </c>
      <c r="K48" s="1">
        <v>104</v>
      </c>
    </row>
    <row r="49" spans="3:11" x14ac:dyDescent="0.25">
      <c r="C49" s="1">
        <v>44</v>
      </c>
      <c r="D49" s="1">
        <v>0</v>
      </c>
      <c r="E49" s="1">
        <v>71</v>
      </c>
      <c r="F49" s="13">
        <v>62</v>
      </c>
      <c r="G49" s="1"/>
      <c r="H49" s="1">
        <v>329</v>
      </c>
      <c r="I49" s="1">
        <v>1</v>
      </c>
      <c r="J49" s="1">
        <v>71</v>
      </c>
      <c r="K49" s="1">
        <v>141</v>
      </c>
    </row>
    <row r="50" spans="3:11" x14ac:dyDescent="0.25">
      <c r="C50" s="1">
        <v>45</v>
      </c>
      <c r="D50" s="1">
        <v>0</v>
      </c>
      <c r="E50" s="1">
        <v>47</v>
      </c>
      <c r="F50" s="13">
        <v>76</v>
      </c>
      <c r="G50" s="1"/>
      <c r="H50" s="1">
        <v>330</v>
      </c>
      <c r="I50" s="1">
        <v>0</v>
      </c>
      <c r="J50" s="1">
        <v>69</v>
      </c>
      <c r="K50" s="1">
        <v>82</v>
      </c>
    </row>
    <row r="51" spans="3:11" x14ac:dyDescent="0.25">
      <c r="C51" s="1">
        <v>46</v>
      </c>
      <c r="D51" s="1">
        <v>0</v>
      </c>
      <c r="E51" s="1">
        <v>74</v>
      </c>
      <c r="F51" s="13">
        <v>94</v>
      </c>
      <c r="G51" s="1"/>
      <c r="H51" s="1">
        <v>331</v>
      </c>
      <c r="I51" s="1">
        <v>1</v>
      </c>
      <c r="J51" s="1">
        <v>71</v>
      </c>
      <c r="K51" s="1">
        <v>200</v>
      </c>
    </row>
    <row r="52" spans="3:11" x14ac:dyDescent="0.25">
      <c r="C52" s="1">
        <v>47</v>
      </c>
      <c r="D52" s="1">
        <v>0</v>
      </c>
      <c r="E52" s="1">
        <v>49</v>
      </c>
      <c r="F52" s="13">
        <v>105</v>
      </c>
      <c r="G52" s="1"/>
      <c r="H52" s="1">
        <v>332</v>
      </c>
      <c r="I52" s="1">
        <v>1</v>
      </c>
      <c r="J52" s="1">
        <v>69</v>
      </c>
      <c r="K52" s="1">
        <v>69</v>
      </c>
    </row>
    <row r="53" spans="3:11" x14ac:dyDescent="0.25">
      <c r="C53" s="1">
        <v>48</v>
      </c>
      <c r="D53" s="1">
        <v>1</v>
      </c>
      <c r="E53" s="1">
        <v>72</v>
      </c>
      <c r="F53" s="13">
        <v>67</v>
      </c>
      <c r="G53" s="1"/>
      <c r="H53" s="1">
        <v>333</v>
      </c>
      <c r="I53" s="1">
        <v>1</v>
      </c>
      <c r="J53" s="1">
        <v>71</v>
      </c>
      <c r="K53" s="1">
        <v>139</v>
      </c>
    </row>
    <row r="54" spans="3:11" x14ac:dyDescent="0.25">
      <c r="C54" s="1">
        <v>49</v>
      </c>
      <c r="D54" s="1">
        <v>1</v>
      </c>
      <c r="E54" s="1">
        <v>52</v>
      </c>
      <c r="F54" s="13">
        <v>57</v>
      </c>
      <c r="G54" s="1"/>
      <c r="H54" s="1">
        <v>334</v>
      </c>
      <c r="I54" s="1">
        <v>0</v>
      </c>
      <c r="J54" s="1">
        <v>42</v>
      </c>
      <c r="K54" s="1">
        <v>184</v>
      </c>
    </row>
    <row r="55" spans="3:11" x14ac:dyDescent="0.25">
      <c r="C55" s="1">
        <v>50</v>
      </c>
      <c r="D55" s="1">
        <v>0</v>
      </c>
      <c r="E55" s="1">
        <v>63</v>
      </c>
      <c r="F55" s="13">
        <v>100</v>
      </c>
      <c r="G55" s="1"/>
      <c r="H55" s="1">
        <v>335</v>
      </c>
      <c r="I55" s="1">
        <v>1</v>
      </c>
      <c r="J55" s="1">
        <v>53</v>
      </c>
      <c r="K55" s="1">
        <v>160</v>
      </c>
    </row>
    <row r="56" spans="3:11" x14ac:dyDescent="0.25">
      <c r="C56" s="1">
        <v>51</v>
      </c>
      <c r="D56" s="1">
        <v>1</v>
      </c>
      <c r="E56" s="1">
        <v>54</v>
      </c>
      <c r="F56" s="13">
        <v>131</v>
      </c>
      <c r="G56" s="1"/>
      <c r="H56" s="1">
        <v>336</v>
      </c>
      <c r="I56" s="1">
        <v>0</v>
      </c>
      <c r="J56" s="1">
        <v>35</v>
      </c>
      <c r="K56" s="1">
        <v>93</v>
      </c>
    </row>
    <row r="57" spans="3:11" x14ac:dyDescent="0.25">
      <c r="C57" s="1">
        <v>52</v>
      </c>
      <c r="D57" s="1">
        <v>1</v>
      </c>
      <c r="E57" s="1">
        <v>57</v>
      </c>
      <c r="F57" s="13">
        <v>136</v>
      </c>
      <c r="G57" s="1"/>
      <c r="H57" s="1">
        <v>337</v>
      </c>
      <c r="I57" s="1">
        <v>0</v>
      </c>
      <c r="J57" s="1">
        <v>45</v>
      </c>
      <c r="K57" s="1">
        <v>60</v>
      </c>
    </row>
    <row r="58" spans="3:11" x14ac:dyDescent="0.25">
      <c r="C58" s="1">
        <v>53</v>
      </c>
      <c r="D58" s="1">
        <v>1</v>
      </c>
      <c r="E58" s="1">
        <v>63</v>
      </c>
      <c r="F58" s="13">
        <v>118</v>
      </c>
      <c r="G58" s="1"/>
      <c r="H58" s="1">
        <v>338</v>
      </c>
      <c r="I58" s="1">
        <v>0</v>
      </c>
      <c r="J58" s="1">
        <v>35</v>
      </c>
      <c r="K58" s="1">
        <v>89</v>
      </c>
    </row>
    <row r="59" spans="3:11" x14ac:dyDescent="0.25">
      <c r="C59" s="1">
        <v>54</v>
      </c>
      <c r="D59" s="1">
        <v>1</v>
      </c>
      <c r="E59" s="1">
        <v>51</v>
      </c>
      <c r="F59" s="13">
        <v>104</v>
      </c>
      <c r="G59" s="1"/>
      <c r="H59" s="1">
        <v>339</v>
      </c>
      <c r="I59" s="1">
        <v>0</v>
      </c>
      <c r="J59" s="1">
        <v>46</v>
      </c>
      <c r="K59" s="1">
        <v>83</v>
      </c>
    </row>
    <row r="60" spans="3:11" x14ac:dyDescent="0.25">
      <c r="C60" s="1">
        <v>55</v>
      </c>
      <c r="D60" s="1">
        <v>1</v>
      </c>
      <c r="E60" s="1">
        <v>57</v>
      </c>
      <c r="F60" s="13">
        <v>150</v>
      </c>
      <c r="G60" s="1"/>
      <c r="H60" s="1">
        <v>340</v>
      </c>
      <c r="I60" s="1">
        <v>1</v>
      </c>
      <c r="J60" s="1">
        <v>46</v>
      </c>
      <c r="K60" s="1">
        <v>67</v>
      </c>
    </row>
    <row r="61" spans="3:11" x14ac:dyDescent="0.25">
      <c r="C61" s="1">
        <v>56</v>
      </c>
      <c r="D61" s="1">
        <v>0</v>
      </c>
      <c r="E61" s="1">
        <v>31</v>
      </c>
      <c r="F61" s="13">
        <v>126</v>
      </c>
      <c r="G61" s="1"/>
      <c r="H61" s="1">
        <v>341</v>
      </c>
      <c r="I61" s="1">
        <v>1</v>
      </c>
      <c r="J61" s="1">
        <v>60</v>
      </c>
      <c r="K61" s="1">
        <v>84</v>
      </c>
    </row>
    <row r="62" spans="3:11" x14ac:dyDescent="0.25">
      <c r="C62" s="1">
        <v>57</v>
      </c>
      <c r="D62" s="1">
        <v>0</v>
      </c>
      <c r="E62" s="1">
        <v>51</v>
      </c>
      <c r="F62" s="13">
        <v>94</v>
      </c>
      <c r="G62" s="1"/>
      <c r="H62" s="1">
        <v>342</v>
      </c>
      <c r="I62" s="1">
        <v>0</v>
      </c>
      <c r="J62" s="1">
        <v>35</v>
      </c>
      <c r="K62" s="1">
        <v>155</v>
      </c>
    </row>
    <row r="63" spans="3:11" x14ac:dyDescent="0.25">
      <c r="C63" s="1">
        <v>58</v>
      </c>
      <c r="D63" s="1">
        <v>0</v>
      </c>
      <c r="E63" s="1">
        <v>63</v>
      </c>
      <c r="F63" s="13">
        <v>65</v>
      </c>
      <c r="G63" s="1"/>
      <c r="H63" s="1">
        <v>343</v>
      </c>
      <c r="I63" s="1">
        <v>0</v>
      </c>
      <c r="J63" s="1">
        <v>70</v>
      </c>
      <c r="K63" s="1">
        <v>107</v>
      </c>
    </row>
    <row r="64" spans="3:11" x14ac:dyDescent="0.25">
      <c r="C64" s="1">
        <v>59</v>
      </c>
      <c r="D64" s="1">
        <v>0</v>
      </c>
      <c r="E64" s="1">
        <v>64</v>
      </c>
      <c r="F64" s="13">
        <v>52</v>
      </c>
      <c r="G64" s="1"/>
      <c r="H64" s="1">
        <v>344</v>
      </c>
      <c r="I64" s="1">
        <v>1</v>
      </c>
      <c r="J64" s="1">
        <v>70</v>
      </c>
      <c r="K64" s="1">
        <v>124</v>
      </c>
    </row>
    <row r="65" spans="3:11" x14ac:dyDescent="0.25">
      <c r="C65" s="1">
        <v>60</v>
      </c>
      <c r="D65" s="1">
        <v>1</v>
      </c>
      <c r="E65" s="1">
        <v>67</v>
      </c>
      <c r="F65" s="13">
        <v>140</v>
      </c>
      <c r="G65" s="1"/>
      <c r="H65" s="1">
        <v>345</v>
      </c>
      <c r="I65" s="1">
        <v>1</v>
      </c>
      <c r="J65" s="1">
        <v>57</v>
      </c>
      <c r="K65" s="1">
        <v>149</v>
      </c>
    </row>
    <row r="66" spans="3:11" x14ac:dyDescent="0.25">
      <c r="C66" s="1">
        <v>61</v>
      </c>
      <c r="D66" s="1">
        <v>0</v>
      </c>
      <c r="E66" s="1">
        <v>33</v>
      </c>
      <c r="F66" s="13">
        <v>85</v>
      </c>
      <c r="G66" s="1"/>
      <c r="H66" s="1">
        <v>346</v>
      </c>
      <c r="I66" s="1">
        <v>0</v>
      </c>
      <c r="J66" s="1">
        <v>58</v>
      </c>
      <c r="K66" s="1">
        <v>116</v>
      </c>
    </row>
    <row r="67" spans="3:11" x14ac:dyDescent="0.25">
      <c r="C67" s="1">
        <v>62</v>
      </c>
      <c r="D67" s="1">
        <v>1</v>
      </c>
      <c r="E67" s="1">
        <v>59</v>
      </c>
      <c r="F67" s="13">
        <v>97</v>
      </c>
      <c r="G67" s="1"/>
      <c r="H67" s="1">
        <v>347</v>
      </c>
      <c r="I67" s="1">
        <v>0</v>
      </c>
      <c r="J67" s="1">
        <v>28</v>
      </c>
      <c r="K67" s="1">
        <v>189</v>
      </c>
    </row>
    <row r="68" spans="3:11" x14ac:dyDescent="0.25">
      <c r="C68" s="1">
        <v>63</v>
      </c>
      <c r="D68" s="1">
        <v>0</v>
      </c>
      <c r="E68" s="1">
        <v>53</v>
      </c>
      <c r="F68" s="13">
        <v>65</v>
      </c>
      <c r="G68" s="1"/>
      <c r="H68" s="1">
        <v>348</v>
      </c>
      <c r="I68" s="1">
        <v>1</v>
      </c>
      <c r="J68" s="1">
        <v>55</v>
      </c>
      <c r="K68" s="1">
        <v>53</v>
      </c>
    </row>
    <row r="69" spans="3:11" x14ac:dyDescent="0.25">
      <c r="C69" s="1">
        <v>64</v>
      </c>
      <c r="D69" s="1">
        <v>1</v>
      </c>
      <c r="E69" s="1">
        <v>53</v>
      </c>
      <c r="F69" s="13">
        <v>146</v>
      </c>
      <c r="G69" s="1"/>
      <c r="H69" s="1">
        <v>349</v>
      </c>
      <c r="I69" s="1">
        <v>1</v>
      </c>
      <c r="J69" s="1">
        <v>57</v>
      </c>
      <c r="K69" s="1">
        <v>156</v>
      </c>
    </row>
    <row r="70" spans="3:11" x14ac:dyDescent="0.25">
      <c r="C70" s="1">
        <v>65</v>
      </c>
      <c r="D70" s="1">
        <v>0</v>
      </c>
      <c r="E70" s="1">
        <v>39</v>
      </c>
      <c r="F70" s="13">
        <v>78</v>
      </c>
      <c r="G70" s="1"/>
      <c r="H70" s="1">
        <v>350</v>
      </c>
      <c r="I70" s="1">
        <v>0</v>
      </c>
      <c r="J70" s="1">
        <v>30</v>
      </c>
      <c r="K70" s="1">
        <v>62</v>
      </c>
    </row>
    <row r="71" spans="3:11" x14ac:dyDescent="0.25">
      <c r="C71" s="1">
        <v>66</v>
      </c>
      <c r="D71" s="1">
        <v>1</v>
      </c>
      <c r="E71" s="1">
        <v>29</v>
      </c>
      <c r="F71" s="13">
        <v>138</v>
      </c>
      <c r="G71" s="1"/>
      <c r="H71" s="1">
        <v>351</v>
      </c>
      <c r="I71" s="1">
        <v>1</v>
      </c>
      <c r="J71" s="1">
        <v>31</v>
      </c>
      <c r="K71" s="1">
        <v>129</v>
      </c>
    </row>
    <row r="72" spans="3:11" x14ac:dyDescent="0.25">
      <c r="C72" s="1">
        <v>67</v>
      </c>
      <c r="D72" s="1">
        <v>0</v>
      </c>
      <c r="E72" s="1">
        <v>75</v>
      </c>
      <c r="F72" s="13">
        <v>162</v>
      </c>
      <c r="G72" s="1"/>
      <c r="H72" s="1">
        <v>352</v>
      </c>
      <c r="I72" s="1">
        <v>0</v>
      </c>
      <c r="J72" s="1">
        <v>67</v>
      </c>
      <c r="K72" s="1">
        <v>149</v>
      </c>
    </row>
    <row r="73" spans="3:11" x14ac:dyDescent="0.25">
      <c r="C73" s="1">
        <v>68</v>
      </c>
      <c r="D73" s="1">
        <v>1</v>
      </c>
      <c r="E73" s="1">
        <v>42</v>
      </c>
      <c r="F73" s="13">
        <v>56</v>
      </c>
      <c r="G73" s="1"/>
      <c r="H73" s="1">
        <v>353</v>
      </c>
      <c r="I73" s="1">
        <v>1</v>
      </c>
      <c r="J73" s="1">
        <v>51</v>
      </c>
      <c r="K73" s="1">
        <v>62</v>
      </c>
    </row>
    <row r="74" spans="3:11" x14ac:dyDescent="0.25">
      <c r="C74" s="1">
        <v>69</v>
      </c>
      <c r="D74" s="1">
        <v>0</v>
      </c>
      <c r="E74" s="1">
        <v>68</v>
      </c>
      <c r="F74" s="13">
        <v>96</v>
      </c>
      <c r="G74" s="1"/>
      <c r="H74" s="1">
        <v>354</v>
      </c>
      <c r="I74" s="1">
        <v>0</v>
      </c>
      <c r="J74" s="1">
        <v>33</v>
      </c>
      <c r="K74" s="1">
        <v>55</v>
      </c>
    </row>
    <row r="75" spans="3:11" x14ac:dyDescent="0.25">
      <c r="C75" s="1">
        <v>70</v>
      </c>
      <c r="D75" s="1">
        <v>1</v>
      </c>
      <c r="E75" s="1">
        <v>26</v>
      </c>
      <c r="F75" s="13">
        <v>136</v>
      </c>
      <c r="G75" s="1"/>
      <c r="H75" s="1">
        <v>355</v>
      </c>
      <c r="I75" s="1">
        <v>0</v>
      </c>
      <c r="J75" s="1">
        <v>30</v>
      </c>
      <c r="K75" s="1">
        <v>144</v>
      </c>
    </row>
    <row r="76" spans="3:11" x14ac:dyDescent="0.25">
      <c r="C76" s="1">
        <v>71</v>
      </c>
      <c r="D76" s="1">
        <v>1</v>
      </c>
      <c r="E76" s="1">
        <v>50</v>
      </c>
      <c r="F76" s="13">
        <v>99</v>
      </c>
      <c r="G76" s="1"/>
      <c r="H76" s="1">
        <v>356</v>
      </c>
      <c r="I76" s="1">
        <v>0</v>
      </c>
      <c r="J76" s="1">
        <v>54</v>
      </c>
      <c r="K76" s="1">
        <v>62</v>
      </c>
    </row>
    <row r="77" spans="3:11" x14ac:dyDescent="0.25">
      <c r="C77" s="1">
        <v>72</v>
      </c>
      <c r="D77" s="1">
        <v>0</v>
      </c>
      <c r="E77" s="1">
        <v>49</v>
      </c>
      <c r="F77" s="13">
        <v>134</v>
      </c>
      <c r="G77" s="1"/>
      <c r="H77" s="1">
        <v>357</v>
      </c>
      <c r="I77" s="1">
        <v>0</v>
      </c>
      <c r="J77" s="1">
        <v>63</v>
      </c>
      <c r="K77" s="1">
        <v>139</v>
      </c>
    </row>
    <row r="78" spans="3:11" x14ac:dyDescent="0.25">
      <c r="C78" s="1">
        <v>73</v>
      </c>
      <c r="D78" s="1">
        <v>1</v>
      </c>
      <c r="E78" s="1">
        <v>25</v>
      </c>
      <c r="F78" s="13">
        <v>76</v>
      </c>
      <c r="G78" s="1"/>
      <c r="H78" s="1">
        <v>358</v>
      </c>
      <c r="I78" s="1">
        <v>0</v>
      </c>
      <c r="J78" s="1">
        <v>58</v>
      </c>
      <c r="K78" s="1">
        <v>78</v>
      </c>
    </row>
    <row r="79" spans="3:11" x14ac:dyDescent="0.25">
      <c r="C79" s="1">
        <v>74</v>
      </c>
      <c r="D79" s="1">
        <v>0</v>
      </c>
      <c r="E79" s="1">
        <v>64</v>
      </c>
      <c r="F79" s="13">
        <v>56</v>
      </c>
      <c r="G79" s="1"/>
      <c r="H79" s="1">
        <v>359</v>
      </c>
      <c r="I79" s="1">
        <v>1</v>
      </c>
      <c r="J79" s="1">
        <v>40</v>
      </c>
      <c r="K79" s="1">
        <v>65</v>
      </c>
    </row>
    <row r="80" spans="3:11" x14ac:dyDescent="0.25">
      <c r="C80" s="1">
        <v>75</v>
      </c>
      <c r="D80" s="1">
        <v>1</v>
      </c>
      <c r="E80" s="1">
        <v>66</v>
      </c>
      <c r="F80" s="13">
        <v>84</v>
      </c>
      <c r="G80" s="1"/>
      <c r="H80" s="1">
        <v>360</v>
      </c>
      <c r="I80" s="1">
        <v>1</v>
      </c>
      <c r="J80" s="1">
        <v>70</v>
      </c>
      <c r="K80" s="1">
        <v>142</v>
      </c>
    </row>
    <row r="81" spans="3:11" x14ac:dyDescent="0.25">
      <c r="C81" s="1">
        <v>76</v>
      </c>
      <c r="D81" s="1">
        <v>1</v>
      </c>
      <c r="E81" s="1">
        <v>38</v>
      </c>
      <c r="F81" s="13">
        <v>122</v>
      </c>
      <c r="G81" s="1"/>
      <c r="H81" s="1">
        <v>361</v>
      </c>
      <c r="I81" s="1">
        <v>0</v>
      </c>
      <c r="J81" s="1">
        <v>74</v>
      </c>
      <c r="K81" s="1">
        <v>73</v>
      </c>
    </row>
    <row r="82" spans="3:11" x14ac:dyDescent="0.25">
      <c r="C82" s="1">
        <v>77</v>
      </c>
      <c r="D82" s="1">
        <v>0</v>
      </c>
      <c r="E82" s="1">
        <v>67</v>
      </c>
      <c r="F82" s="13">
        <v>58</v>
      </c>
      <c r="G82" s="1"/>
      <c r="H82" s="1">
        <v>362</v>
      </c>
      <c r="I82" s="1">
        <v>1</v>
      </c>
      <c r="J82" s="1">
        <v>65</v>
      </c>
      <c r="K82" s="1">
        <v>58</v>
      </c>
    </row>
    <row r="83" spans="3:11" x14ac:dyDescent="0.25">
      <c r="C83" s="1">
        <v>78</v>
      </c>
      <c r="D83" s="1">
        <v>1</v>
      </c>
      <c r="E83" s="1">
        <v>44</v>
      </c>
      <c r="F83" s="13">
        <v>74</v>
      </c>
      <c r="G83" s="1"/>
      <c r="H83" s="1">
        <v>363</v>
      </c>
      <c r="I83" s="1">
        <v>0</v>
      </c>
      <c r="J83" s="1">
        <v>38</v>
      </c>
      <c r="K83" s="1">
        <v>146</v>
      </c>
    </row>
    <row r="84" spans="3:11" x14ac:dyDescent="0.25">
      <c r="C84" s="1">
        <v>79</v>
      </c>
      <c r="D84" s="1">
        <v>1</v>
      </c>
      <c r="E84" s="1">
        <v>41</v>
      </c>
      <c r="F84" s="13">
        <v>119</v>
      </c>
      <c r="G84" s="1"/>
      <c r="H84" s="1">
        <v>364</v>
      </c>
      <c r="I84" s="1">
        <v>1</v>
      </c>
      <c r="J84" s="1">
        <v>51</v>
      </c>
      <c r="K84" s="1">
        <v>143</v>
      </c>
    </row>
    <row r="85" spans="3:11" x14ac:dyDescent="0.25">
      <c r="C85" s="1">
        <v>80</v>
      </c>
      <c r="D85" s="1">
        <v>1</v>
      </c>
      <c r="E85" s="1">
        <v>66</v>
      </c>
      <c r="F85" s="13">
        <v>53</v>
      </c>
      <c r="G85" s="1"/>
      <c r="H85" s="1">
        <v>365</v>
      </c>
      <c r="I85" s="1">
        <v>1</v>
      </c>
      <c r="J85" s="1">
        <v>63</v>
      </c>
      <c r="K85" s="1">
        <v>128</v>
      </c>
    </row>
    <row r="86" spans="3:11" x14ac:dyDescent="0.25">
      <c r="C86" s="1">
        <v>81</v>
      </c>
      <c r="D86" s="1">
        <v>0</v>
      </c>
      <c r="E86" s="1">
        <v>30</v>
      </c>
      <c r="F86" s="13">
        <v>55</v>
      </c>
      <c r="G86" s="1"/>
      <c r="H86" s="1">
        <v>366</v>
      </c>
      <c r="I86" s="1">
        <v>0</v>
      </c>
      <c r="J86" s="1">
        <v>31</v>
      </c>
      <c r="K86" s="1">
        <v>55</v>
      </c>
    </row>
    <row r="87" spans="3:11" x14ac:dyDescent="0.25">
      <c r="C87" s="1">
        <v>82</v>
      </c>
      <c r="D87" s="1">
        <v>0</v>
      </c>
      <c r="E87" s="1">
        <v>44</v>
      </c>
      <c r="F87" s="13">
        <v>77</v>
      </c>
      <c r="G87" s="1"/>
      <c r="H87" s="1">
        <v>367</v>
      </c>
      <c r="I87" s="1">
        <v>0</v>
      </c>
      <c r="J87" s="1">
        <v>75</v>
      </c>
      <c r="K87" s="1">
        <v>54</v>
      </c>
    </row>
    <row r="88" spans="3:11" x14ac:dyDescent="0.25">
      <c r="C88" s="1">
        <v>83</v>
      </c>
      <c r="D88" s="1">
        <v>0</v>
      </c>
      <c r="E88" s="1">
        <v>30</v>
      </c>
      <c r="F88" s="13">
        <v>58</v>
      </c>
      <c r="G88" s="1"/>
      <c r="H88" s="1">
        <v>368</v>
      </c>
      <c r="I88" s="1">
        <v>0</v>
      </c>
      <c r="J88" s="1">
        <v>31</v>
      </c>
      <c r="K88" s="1">
        <v>92</v>
      </c>
    </row>
    <row r="89" spans="3:11" x14ac:dyDescent="0.25">
      <c r="C89" s="1">
        <v>84</v>
      </c>
      <c r="D89" s="1">
        <v>1</v>
      </c>
      <c r="E89" s="1">
        <v>32</v>
      </c>
      <c r="F89" s="13">
        <v>191</v>
      </c>
      <c r="G89" s="1"/>
      <c r="H89" s="1">
        <v>369</v>
      </c>
      <c r="I89" s="1">
        <v>1</v>
      </c>
      <c r="J89" s="1">
        <v>68</v>
      </c>
      <c r="K89" s="1">
        <v>131</v>
      </c>
    </row>
    <row r="90" spans="3:11" x14ac:dyDescent="0.25">
      <c r="C90" s="1">
        <v>85</v>
      </c>
      <c r="D90" s="1">
        <v>1</v>
      </c>
      <c r="E90" s="1">
        <v>46</v>
      </c>
      <c r="F90" s="13">
        <v>138</v>
      </c>
      <c r="G90" s="1"/>
      <c r="H90" s="1">
        <v>370</v>
      </c>
      <c r="I90" s="1">
        <v>0</v>
      </c>
      <c r="J90" s="1">
        <v>64</v>
      </c>
      <c r="K90" s="1">
        <v>84</v>
      </c>
    </row>
    <row r="91" spans="3:11" x14ac:dyDescent="0.25">
      <c r="C91" s="1">
        <v>86</v>
      </c>
      <c r="D91" s="1">
        <v>1</v>
      </c>
      <c r="E91" s="1">
        <v>25</v>
      </c>
      <c r="F91" s="13">
        <v>125</v>
      </c>
      <c r="G91" s="1"/>
      <c r="H91" s="1">
        <v>371</v>
      </c>
      <c r="I91" s="1">
        <v>1</v>
      </c>
      <c r="J91" s="1">
        <v>74</v>
      </c>
      <c r="K91" s="1">
        <v>149</v>
      </c>
    </row>
    <row r="92" spans="3:11" x14ac:dyDescent="0.25">
      <c r="C92" s="1">
        <v>87</v>
      </c>
      <c r="D92" s="1">
        <v>0</v>
      </c>
      <c r="E92" s="1">
        <v>46</v>
      </c>
      <c r="F92" s="13">
        <v>139</v>
      </c>
      <c r="G92" s="1"/>
      <c r="H92" s="1">
        <v>372</v>
      </c>
      <c r="I92" s="1">
        <v>0</v>
      </c>
      <c r="J92" s="1">
        <v>30</v>
      </c>
      <c r="K92" s="1">
        <v>99</v>
      </c>
    </row>
    <row r="93" spans="3:11" x14ac:dyDescent="0.25">
      <c r="C93" s="1">
        <v>88</v>
      </c>
      <c r="D93" s="1">
        <v>1</v>
      </c>
      <c r="E93" s="1">
        <v>37</v>
      </c>
      <c r="F93" s="13">
        <v>157</v>
      </c>
      <c r="G93" s="1"/>
      <c r="H93" s="1">
        <v>373</v>
      </c>
      <c r="I93" s="1">
        <v>0</v>
      </c>
      <c r="J93" s="1">
        <v>41</v>
      </c>
      <c r="K93" s="1">
        <v>132</v>
      </c>
    </row>
    <row r="94" spans="3:11" x14ac:dyDescent="0.25">
      <c r="C94" s="1">
        <v>89</v>
      </c>
      <c r="D94" s="1">
        <v>0</v>
      </c>
      <c r="E94" s="1">
        <v>61</v>
      </c>
      <c r="F94" s="13">
        <v>64</v>
      </c>
      <c r="G94" s="1"/>
      <c r="H94" s="1">
        <v>374</v>
      </c>
      <c r="I94" s="1">
        <v>0</v>
      </c>
      <c r="J94" s="1">
        <v>66</v>
      </c>
      <c r="K94" s="1">
        <v>144</v>
      </c>
    </row>
    <row r="95" spans="3:11" x14ac:dyDescent="0.25">
      <c r="C95" s="1">
        <v>90</v>
      </c>
      <c r="D95" s="1">
        <v>1</v>
      </c>
      <c r="E95" s="1">
        <v>29</v>
      </c>
      <c r="F95" s="13">
        <v>134</v>
      </c>
      <c r="G95" s="1"/>
      <c r="H95" s="1">
        <v>375</v>
      </c>
      <c r="I95" s="1">
        <v>0</v>
      </c>
      <c r="J95" s="1">
        <v>55</v>
      </c>
      <c r="K95" s="1">
        <v>109</v>
      </c>
    </row>
    <row r="96" spans="3:11" x14ac:dyDescent="0.25">
      <c r="C96" s="1">
        <v>91</v>
      </c>
      <c r="D96" s="1">
        <v>0</v>
      </c>
      <c r="E96" s="1">
        <v>66</v>
      </c>
      <c r="F96" s="13">
        <v>128</v>
      </c>
      <c r="G96" s="1"/>
      <c r="H96" s="1">
        <v>376</v>
      </c>
      <c r="I96" s="1">
        <v>1</v>
      </c>
      <c r="J96" s="1">
        <v>38</v>
      </c>
      <c r="K96" s="1">
        <v>123</v>
      </c>
    </row>
    <row r="97" spans="3:11" x14ac:dyDescent="0.25">
      <c r="C97" s="1">
        <v>92</v>
      </c>
      <c r="D97" s="1">
        <v>0</v>
      </c>
      <c r="E97" s="1">
        <v>71</v>
      </c>
      <c r="F97" s="13">
        <v>197</v>
      </c>
      <c r="G97" s="1"/>
      <c r="H97" s="1">
        <v>377</v>
      </c>
      <c r="I97" s="1">
        <v>0</v>
      </c>
      <c r="J97" s="1">
        <v>29</v>
      </c>
      <c r="K97" s="1">
        <v>57</v>
      </c>
    </row>
    <row r="98" spans="3:11" x14ac:dyDescent="0.25">
      <c r="C98" s="1">
        <v>93</v>
      </c>
      <c r="D98" s="1">
        <v>0</v>
      </c>
      <c r="E98" s="1">
        <v>50</v>
      </c>
      <c r="F98" s="13">
        <v>65</v>
      </c>
      <c r="G98" s="1"/>
      <c r="H98" s="1">
        <v>378</v>
      </c>
      <c r="I98" s="1">
        <v>0</v>
      </c>
      <c r="J98" s="1">
        <v>72</v>
      </c>
      <c r="K98" s="1">
        <v>126</v>
      </c>
    </row>
    <row r="99" spans="3:11" x14ac:dyDescent="0.25">
      <c r="C99" s="1">
        <v>94</v>
      </c>
      <c r="D99" s="1">
        <v>0</v>
      </c>
      <c r="E99" s="1">
        <v>71</v>
      </c>
      <c r="F99" s="13">
        <v>146</v>
      </c>
      <c r="G99" s="1"/>
      <c r="H99" s="1">
        <v>379</v>
      </c>
      <c r="I99" s="1">
        <v>1</v>
      </c>
      <c r="J99" s="1">
        <v>57</v>
      </c>
      <c r="K99" s="1">
        <v>147</v>
      </c>
    </row>
    <row r="100" spans="3:11" x14ac:dyDescent="0.25">
      <c r="C100" s="1">
        <v>95</v>
      </c>
      <c r="D100" s="1">
        <v>0</v>
      </c>
      <c r="E100" s="1">
        <v>27</v>
      </c>
      <c r="F100" s="13">
        <v>150</v>
      </c>
      <c r="G100" s="1"/>
      <c r="H100" s="1">
        <v>380</v>
      </c>
      <c r="I100" s="1">
        <v>0</v>
      </c>
      <c r="J100" s="1">
        <v>59</v>
      </c>
      <c r="K100" s="1">
        <v>81</v>
      </c>
    </row>
    <row r="101" spans="3:11" x14ac:dyDescent="0.25">
      <c r="C101" s="1">
        <v>96</v>
      </c>
      <c r="D101" s="1">
        <v>1</v>
      </c>
      <c r="E101" s="1">
        <v>56</v>
      </c>
      <c r="F101" s="13">
        <v>79</v>
      </c>
      <c r="G101" s="1"/>
      <c r="H101" s="1">
        <v>381</v>
      </c>
      <c r="I101" s="1">
        <v>1</v>
      </c>
      <c r="J101" s="1">
        <v>74</v>
      </c>
      <c r="K101" s="1">
        <v>133</v>
      </c>
    </row>
    <row r="102" spans="3:11" x14ac:dyDescent="0.25">
      <c r="C102" s="1">
        <v>97</v>
      </c>
      <c r="D102" s="1">
        <v>1</v>
      </c>
      <c r="E102" s="1">
        <v>66</v>
      </c>
      <c r="F102" s="13">
        <v>107</v>
      </c>
      <c r="G102" s="1"/>
      <c r="H102" s="1">
        <v>382</v>
      </c>
      <c r="I102" s="1">
        <v>0</v>
      </c>
      <c r="J102" s="1">
        <v>52</v>
      </c>
      <c r="K102" s="1">
        <v>132</v>
      </c>
    </row>
    <row r="103" spans="3:11" x14ac:dyDescent="0.25">
      <c r="C103" s="1">
        <v>98</v>
      </c>
      <c r="D103" s="1">
        <v>0</v>
      </c>
      <c r="E103" s="1">
        <v>50</v>
      </c>
      <c r="F103" s="13">
        <v>117</v>
      </c>
      <c r="G103" s="1"/>
      <c r="H103" s="1">
        <v>383</v>
      </c>
      <c r="I103" s="1">
        <v>1</v>
      </c>
      <c r="J103" s="1">
        <v>67</v>
      </c>
      <c r="K103" s="1">
        <v>103</v>
      </c>
    </row>
    <row r="104" spans="3:11" x14ac:dyDescent="0.25">
      <c r="C104" s="1">
        <v>99</v>
      </c>
      <c r="D104" s="1">
        <v>0</v>
      </c>
      <c r="E104" s="1">
        <v>40</v>
      </c>
      <c r="F104" s="13">
        <v>53</v>
      </c>
      <c r="G104" s="1"/>
      <c r="H104" s="1">
        <v>384</v>
      </c>
      <c r="I104" s="1">
        <v>0</v>
      </c>
      <c r="J104" s="1">
        <v>31</v>
      </c>
      <c r="K104" s="1">
        <v>144</v>
      </c>
    </row>
    <row r="105" spans="3:11" x14ac:dyDescent="0.25">
      <c r="C105" s="1">
        <v>100</v>
      </c>
      <c r="D105" s="1">
        <v>0</v>
      </c>
      <c r="E105" s="1">
        <v>45</v>
      </c>
      <c r="F105" s="13">
        <v>102</v>
      </c>
      <c r="G105" s="1"/>
      <c r="H105" s="1">
        <v>385</v>
      </c>
      <c r="I105" s="1">
        <v>0</v>
      </c>
      <c r="J105" s="1">
        <v>33</v>
      </c>
      <c r="K105" s="1">
        <v>103</v>
      </c>
    </row>
    <row r="106" spans="3:11" x14ac:dyDescent="0.25">
      <c r="C106" s="1">
        <v>101</v>
      </c>
      <c r="D106" s="1">
        <v>1</v>
      </c>
      <c r="E106" s="1">
        <v>65</v>
      </c>
      <c r="F106" s="13">
        <v>146</v>
      </c>
      <c r="G106" s="1"/>
      <c r="H106" s="1">
        <v>386</v>
      </c>
      <c r="I106" s="1">
        <v>0</v>
      </c>
      <c r="J106" s="1">
        <v>39</v>
      </c>
      <c r="K106" s="1">
        <v>82</v>
      </c>
    </row>
    <row r="107" spans="3:11" x14ac:dyDescent="0.25">
      <c r="C107" s="1">
        <v>102</v>
      </c>
      <c r="D107" s="1">
        <v>1</v>
      </c>
      <c r="E107" s="1">
        <v>65</v>
      </c>
      <c r="F107" s="13">
        <v>74</v>
      </c>
      <c r="G107" s="1"/>
      <c r="H107" s="1">
        <v>387</v>
      </c>
      <c r="I107" s="1">
        <v>1</v>
      </c>
      <c r="J107" s="1">
        <v>51</v>
      </c>
      <c r="K107" s="1">
        <v>64</v>
      </c>
    </row>
    <row r="108" spans="3:11" x14ac:dyDescent="0.25">
      <c r="C108" s="1">
        <v>103</v>
      </c>
      <c r="D108" s="1">
        <v>0</v>
      </c>
      <c r="E108" s="1">
        <v>58</v>
      </c>
      <c r="F108" s="13">
        <v>141</v>
      </c>
      <c r="G108" s="1"/>
      <c r="H108" s="1">
        <v>388</v>
      </c>
      <c r="I108" s="1">
        <v>0</v>
      </c>
      <c r="J108" s="1">
        <v>27</v>
      </c>
      <c r="K108" s="1">
        <v>50</v>
      </c>
    </row>
    <row r="109" spans="3:11" x14ac:dyDescent="0.25">
      <c r="C109" s="1">
        <v>104</v>
      </c>
      <c r="D109" s="1">
        <v>1</v>
      </c>
      <c r="E109" s="1">
        <v>42</v>
      </c>
      <c r="F109" s="13">
        <v>112</v>
      </c>
      <c r="G109" s="1"/>
      <c r="H109" s="1">
        <v>389</v>
      </c>
      <c r="I109" s="1">
        <v>1</v>
      </c>
      <c r="J109" s="1">
        <v>30</v>
      </c>
      <c r="K109" s="1">
        <v>88</v>
      </c>
    </row>
    <row r="110" spans="3:11" x14ac:dyDescent="0.25">
      <c r="C110" s="1">
        <v>105</v>
      </c>
      <c r="D110" s="1">
        <v>0</v>
      </c>
      <c r="E110" s="1">
        <v>49</v>
      </c>
      <c r="F110" s="13">
        <v>57</v>
      </c>
      <c r="G110" s="1"/>
      <c r="H110" s="1">
        <v>390</v>
      </c>
      <c r="I110" s="1">
        <v>1</v>
      </c>
      <c r="J110" s="1">
        <v>68</v>
      </c>
      <c r="K110" s="1">
        <v>77</v>
      </c>
    </row>
    <row r="111" spans="3:11" x14ac:dyDescent="0.25">
      <c r="C111" s="1">
        <v>106</v>
      </c>
      <c r="D111" s="1">
        <v>1</v>
      </c>
      <c r="E111" s="1">
        <v>66</v>
      </c>
      <c r="F111" s="13">
        <v>127</v>
      </c>
      <c r="G111" s="1"/>
      <c r="H111" s="1">
        <v>391</v>
      </c>
      <c r="I111" s="1">
        <v>1</v>
      </c>
      <c r="J111" s="1">
        <v>51</v>
      </c>
      <c r="K111" s="1">
        <v>107</v>
      </c>
    </row>
    <row r="112" spans="3:11" x14ac:dyDescent="0.25">
      <c r="C112" s="1">
        <v>107</v>
      </c>
      <c r="D112" s="1">
        <v>0</v>
      </c>
      <c r="E112" s="1">
        <v>51</v>
      </c>
      <c r="F112" s="13">
        <v>135</v>
      </c>
      <c r="G112" s="1"/>
      <c r="H112" s="1">
        <v>392</v>
      </c>
      <c r="I112" s="1">
        <v>0</v>
      </c>
      <c r="J112" s="1">
        <v>25</v>
      </c>
      <c r="K112" s="1">
        <v>132</v>
      </c>
    </row>
    <row r="113" spans="3:11" x14ac:dyDescent="0.25">
      <c r="C113" s="1">
        <v>108</v>
      </c>
      <c r="D113" s="1">
        <v>0</v>
      </c>
      <c r="E113" s="1">
        <v>45</v>
      </c>
      <c r="F113" s="13">
        <v>131</v>
      </c>
      <c r="G113" s="1"/>
      <c r="H113" s="1">
        <v>393</v>
      </c>
      <c r="I113" s="1">
        <v>1</v>
      </c>
      <c r="J113" s="1">
        <v>51</v>
      </c>
      <c r="K113" s="1">
        <v>142</v>
      </c>
    </row>
    <row r="114" spans="3:11" x14ac:dyDescent="0.25">
      <c r="C114" s="1">
        <v>109</v>
      </c>
      <c r="D114" s="1">
        <v>0</v>
      </c>
      <c r="E114" s="1">
        <v>54</v>
      </c>
      <c r="F114" s="13">
        <v>59</v>
      </c>
      <c r="G114" s="1"/>
      <c r="H114" s="1">
        <v>394</v>
      </c>
      <c r="I114" s="1">
        <v>0</v>
      </c>
      <c r="J114" s="1">
        <v>75</v>
      </c>
      <c r="K114" s="1">
        <v>74</v>
      </c>
    </row>
    <row r="115" spans="3:11" x14ac:dyDescent="0.25">
      <c r="C115" s="1">
        <v>110</v>
      </c>
      <c r="D115" s="1">
        <v>0</v>
      </c>
      <c r="E115" s="1">
        <v>51</v>
      </c>
      <c r="F115" s="13">
        <v>62</v>
      </c>
      <c r="G115" s="1"/>
      <c r="H115" s="1">
        <v>395</v>
      </c>
      <c r="I115" s="1">
        <v>1</v>
      </c>
      <c r="J115" s="1">
        <v>39</v>
      </c>
      <c r="K115" s="1">
        <v>128</v>
      </c>
    </row>
    <row r="116" spans="3:11" x14ac:dyDescent="0.25">
      <c r="C116" s="1">
        <v>111</v>
      </c>
      <c r="D116" s="1">
        <v>0</v>
      </c>
      <c r="E116" s="1">
        <v>73</v>
      </c>
      <c r="F116" s="13">
        <v>56</v>
      </c>
      <c r="G116" s="1"/>
      <c r="H116" s="1">
        <v>396</v>
      </c>
      <c r="I116" s="1">
        <v>0</v>
      </c>
      <c r="J116" s="1">
        <v>72</v>
      </c>
      <c r="K116" s="1">
        <v>82</v>
      </c>
    </row>
    <row r="117" spans="3:11" x14ac:dyDescent="0.25">
      <c r="C117" s="1">
        <v>112</v>
      </c>
      <c r="D117" s="1">
        <v>1</v>
      </c>
      <c r="E117" s="1">
        <v>51</v>
      </c>
      <c r="F117" s="13">
        <v>62</v>
      </c>
      <c r="G117" s="1"/>
      <c r="H117" s="1">
        <v>397</v>
      </c>
      <c r="I117" s="1">
        <v>0</v>
      </c>
      <c r="J117" s="1">
        <v>35</v>
      </c>
      <c r="K117" s="1">
        <v>71</v>
      </c>
    </row>
    <row r="118" spans="3:11" x14ac:dyDescent="0.25">
      <c r="C118" s="1">
        <v>113</v>
      </c>
      <c r="D118" s="1">
        <v>0</v>
      </c>
      <c r="E118" s="1">
        <v>42</v>
      </c>
      <c r="F118" s="13">
        <v>83</v>
      </c>
      <c r="G118" s="1"/>
      <c r="H118" s="1">
        <v>398</v>
      </c>
      <c r="I118" s="1">
        <v>0</v>
      </c>
      <c r="J118" s="1">
        <v>53</v>
      </c>
      <c r="K118" s="1">
        <v>104</v>
      </c>
    </row>
    <row r="119" spans="3:11" x14ac:dyDescent="0.25">
      <c r="C119" s="1">
        <v>114</v>
      </c>
      <c r="D119" s="1">
        <v>0</v>
      </c>
      <c r="E119" s="1">
        <v>34</v>
      </c>
      <c r="F119" s="13">
        <v>106</v>
      </c>
      <c r="G119" s="1"/>
      <c r="H119" s="1">
        <v>399</v>
      </c>
      <c r="I119" s="1">
        <v>1</v>
      </c>
      <c r="J119" s="1">
        <v>61</v>
      </c>
      <c r="K119" s="1">
        <v>146</v>
      </c>
    </row>
    <row r="120" spans="3:11" x14ac:dyDescent="0.25">
      <c r="C120" s="1">
        <v>115</v>
      </c>
      <c r="D120" s="1">
        <v>1</v>
      </c>
      <c r="E120" s="1">
        <v>44</v>
      </c>
      <c r="F120" s="13">
        <v>156</v>
      </c>
      <c r="G120" s="1"/>
      <c r="H120" s="1">
        <v>400</v>
      </c>
      <c r="I120" s="1">
        <v>0</v>
      </c>
      <c r="J120" s="1">
        <v>52</v>
      </c>
      <c r="K120" s="1">
        <v>76</v>
      </c>
    </row>
    <row r="121" spans="3:11" x14ac:dyDescent="0.25">
      <c r="C121" s="1">
        <v>116</v>
      </c>
      <c r="D121" s="1">
        <v>0</v>
      </c>
      <c r="E121" s="1">
        <v>27</v>
      </c>
      <c r="F121" s="13">
        <v>98</v>
      </c>
      <c r="G121" s="1"/>
      <c r="H121" s="1">
        <v>401</v>
      </c>
      <c r="I121" s="1">
        <v>1</v>
      </c>
      <c r="J121" s="1">
        <v>71</v>
      </c>
      <c r="K121" s="1">
        <v>59</v>
      </c>
    </row>
    <row r="122" spans="3:11" x14ac:dyDescent="0.25">
      <c r="C122" s="1">
        <v>117</v>
      </c>
      <c r="D122" s="1">
        <v>0</v>
      </c>
      <c r="E122" s="1">
        <v>36</v>
      </c>
      <c r="F122" s="13">
        <v>69</v>
      </c>
      <c r="G122" s="1"/>
      <c r="H122" s="1">
        <v>402</v>
      </c>
      <c r="I122" s="1">
        <v>0</v>
      </c>
      <c r="J122" s="1">
        <v>41</v>
      </c>
      <c r="K122" s="1">
        <v>103</v>
      </c>
    </row>
    <row r="123" spans="3:11" x14ac:dyDescent="0.25">
      <c r="C123" s="1">
        <v>118</v>
      </c>
      <c r="D123" s="1">
        <v>0</v>
      </c>
      <c r="E123" s="1">
        <v>61</v>
      </c>
      <c r="F123" s="13">
        <v>107</v>
      </c>
      <c r="G123" s="1"/>
      <c r="H123" s="1">
        <v>403</v>
      </c>
      <c r="I123" s="1">
        <v>1</v>
      </c>
      <c r="J123" s="1">
        <v>64</v>
      </c>
      <c r="K123" s="1">
        <v>77</v>
      </c>
    </row>
    <row r="124" spans="3:11" x14ac:dyDescent="0.25">
      <c r="C124" s="1">
        <v>119</v>
      </c>
      <c r="D124" s="1">
        <v>1</v>
      </c>
      <c r="E124" s="1">
        <v>55</v>
      </c>
      <c r="F124" s="13">
        <v>128</v>
      </c>
      <c r="G124" s="1"/>
      <c r="H124" s="1">
        <v>404</v>
      </c>
      <c r="I124" s="1">
        <v>0</v>
      </c>
      <c r="J124" s="1">
        <v>36</v>
      </c>
      <c r="K124" s="1">
        <v>122</v>
      </c>
    </row>
    <row r="125" spans="3:11" x14ac:dyDescent="0.25">
      <c r="C125" s="1">
        <v>120</v>
      </c>
      <c r="D125" s="1">
        <v>1</v>
      </c>
      <c r="E125" s="1">
        <v>51</v>
      </c>
      <c r="F125" s="13">
        <v>181</v>
      </c>
      <c r="G125" s="1"/>
      <c r="H125" s="1">
        <v>405</v>
      </c>
      <c r="I125" s="1">
        <v>0</v>
      </c>
      <c r="J125" s="1">
        <v>29</v>
      </c>
      <c r="K125" s="1">
        <v>117</v>
      </c>
    </row>
    <row r="126" spans="3:11" x14ac:dyDescent="0.25">
      <c r="C126" s="1">
        <v>121</v>
      </c>
      <c r="D126" s="1">
        <v>1</v>
      </c>
      <c r="E126" s="1">
        <v>53</v>
      </c>
      <c r="F126" s="13">
        <v>125</v>
      </c>
      <c r="G126" s="1"/>
      <c r="H126" s="1">
        <v>406</v>
      </c>
      <c r="I126" s="1">
        <v>0</v>
      </c>
      <c r="J126" s="1">
        <v>33</v>
      </c>
      <c r="K126" s="1">
        <v>111</v>
      </c>
    </row>
    <row r="127" spans="3:11" x14ac:dyDescent="0.25">
      <c r="C127" s="1">
        <v>122</v>
      </c>
      <c r="D127" s="1">
        <v>1</v>
      </c>
      <c r="E127" s="1">
        <v>46</v>
      </c>
      <c r="F127" s="13">
        <v>191</v>
      </c>
      <c r="G127" s="1"/>
      <c r="H127" s="12">
        <v>407</v>
      </c>
      <c r="I127" s="12">
        <v>1</v>
      </c>
      <c r="J127" s="12">
        <v>34</v>
      </c>
      <c r="K127" s="12">
        <v>182</v>
      </c>
    </row>
    <row r="128" spans="3:11" x14ac:dyDescent="0.25">
      <c r="C128" s="1">
        <v>123</v>
      </c>
      <c r="D128" s="1">
        <v>0</v>
      </c>
      <c r="E128" s="1">
        <v>57</v>
      </c>
      <c r="F128" s="13">
        <v>108</v>
      </c>
      <c r="G128" s="1"/>
    </row>
    <row r="129" spans="3:7" x14ac:dyDescent="0.25">
      <c r="C129" s="1">
        <v>124</v>
      </c>
      <c r="D129" s="1">
        <v>1</v>
      </c>
      <c r="E129" s="1">
        <v>70</v>
      </c>
      <c r="F129" s="13">
        <v>148</v>
      </c>
      <c r="G129" s="1"/>
    </row>
    <row r="130" spans="3:7" x14ac:dyDescent="0.25">
      <c r="C130" s="1">
        <v>125</v>
      </c>
      <c r="D130" s="1">
        <v>0</v>
      </c>
      <c r="E130" s="1">
        <v>62</v>
      </c>
      <c r="F130" s="13">
        <v>70</v>
      </c>
      <c r="G130" s="1"/>
    </row>
    <row r="131" spans="3:7" x14ac:dyDescent="0.25">
      <c r="C131" s="1">
        <v>126</v>
      </c>
      <c r="D131" s="1">
        <v>0</v>
      </c>
      <c r="E131" s="1">
        <v>43</v>
      </c>
      <c r="F131" s="13">
        <v>77</v>
      </c>
      <c r="G131" s="1"/>
    </row>
    <row r="132" spans="3:7" x14ac:dyDescent="0.25">
      <c r="C132" s="1">
        <v>127</v>
      </c>
      <c r="D132" s="1">
        <v>1</v>
      </c>
      <c r="E132" s="1">
        <v>50</v>
      </c>
      <c r="F132" s="13">
        <v>173</v>
      </c>
      <c r="G132" s="1"/>
    </row>
    <row r="133" spans="3:7" x14ac:dyDescent="0.25">
      <c r="C133" s="1">
        <v>128</v>
      </c>
      <c r="D133" s="1">
        <v>0</v>
      </c>
      <c r="E133" s="1">
        <v>25</v>
      </c>
      <c r="F133" s="13">
        <v>62</v>
      </c>
      <c r="G133" s="1"/>
    </row>
    <row r="134" spans="3:7" x14ac:dyDescent="0.25">
      <c r="C134" s="1">
        <v>129</v>
      </c>
      <c r="D134" s="1">
        <v>0</v>
      </c>
      <c r="E134" s="1">
        <v>45</v>
      </c>
      <c r="F134" s="13">
        <v>120</v>
      </c>
      <c r="G134" s="1"/>
    </row>
    <row r="135" spans="3:7" x14ac:dyDescent="0.25">
      <c r="C135" s="1">
        <v>130</v>
      </c>
      <c r="D135" s="1">
        <v>0</v>
      </c>
      <c r="E135" s="1">
        <v>48</v>
      </c>
      <c r="F135" s="13">
        <v>107</v>
      </c>
      <c r="G135" s="1"/>
    </row>
    <row r="136" spans="3:7" x14ac:dyDescent="0.25">
      <c r="C136" s="1">
        <v>131</v>
      </c>
      <c r="D136" s="1">
        <v>1</v>
      </c>
      <c r="E136" s="1">
        <v>31</v>
      </c>
      <c r="F136" s="13">
        <v>126</v>
      </c>
      <c r="G136" s="1"/>
    </row>
    <row r="137" spans="3:7" x14ac:dyDescent="0.25">
      <c r="C137" s="1">
        <v>132</v>
      </c>
      <c r="D137" s="1">
        <v>1</v>
      </c>
      <c r="E137" s="1">
        <v>52</v>
      </c>
      <c r="F137" s="13">
        <v>187</v>
      </c>
      <c r="G137" s="1"/>
    </row>
    <row r="138" spans="3:7" x14ac:dyDescent="0.25">
      <c r="C138" s="1">
        <v>133</v>
      </c>
      <c r="D138" s="1">
        <v>0</v>
      </c>
      <c r="E138" s="1">
        <v>60</v>
      </c>
      <c r="F138" s="13">
        <v>61</v>
      </c>
      <c r="G138" s="1"/>
    </row>
    <row r="139" spans="3:7" x14ac:dyDescent="0.25">
      <c r="C139" s="1">
        <v>134</v>
      </c>
      <c r="D139" s="1">
        <v>0</v>
      </c>
      <c r="E139" s="1">
        <v>25</v>
      </c>
      <c r="F139" s="13">
        <v>146</v>
      </c>
      <c r="G139" s="1"/>
    </row>
    <row r="140" spans="3:7" x14ac:dyDescent="0.25">
      <c r="C140" s="1">
        <v>135</v>
      </c>
      <c r="D140" s="1">
        <v>1</v>
      </c>
      <c r="E140" s="1">
        <v>29</v>
      </c>
      <c r="F140" s="13">
        <v>172</v>
      </c>
      <c r="G140" s="1"/>
    </row>
    <row r="141" spans="3:7" x14ac:dyDescent="0.25">
      <c r="C141" s="1">
        <v>136</v>
      </c>
      <c r="D141" s="1">
        <v>0</v>
      </c>
      <c r="E141" s="1">
        <v>31</v>
      </c>
      <c r="F141" s="13">
        <v>89</v>
      </c>
      <c r="G141" s="1"/>
    </row>
    <row r="142" spans="3:7" x14ac:dyDescent="0.25">
      <c r="C142" s="1">
        <v>137</v>
      </c>
      <c r="D142" s="1">
        <v>0</v>
      </c>
      <c r="E142" s="1">
        <v>34</v>
      </c>
      <c r="F142" s="13">
        <v>97</v>
      </c>
      <c r="G142" s="1"/>
    </row>
    <row r="143" spans="3:7" x14ac:dyDescent="0.25">
      <c r="C143" s="1">
        <v>138</v>
      </c>
      <c r="D143" s="1">
        <v>1</v>
      </c>
      <c r="E143" s="1">
        <v>66</v>
      </c>
      <c r="F143" s="13">
        <v>135</v>
      </c>
      <c r="G143" s="1"/>
    </row>
    <row r="144" spans="3:7" x14ac:dyDescent="0.25">
      <c r="C144" s="1">
        <v>139</v>
      </c>
      <c r="D144" s="1">
        <v>0</v>
      </c>
      <c r="E144" s="1">
        <v>26</v>
      </c>
      <c r="F144" s="13">
        <v>126</v>
      </c>
      <c r="G144" s="1"/>
    </row>
    <row r="145" spans="3:7" x14ac:dyDescent="0.25">
      <c r="C145" s="1">
        <v>140</v>
      </c>
      <c r="D145" s="1">
        <v>1</v>
      </c>
      <c r="E145" s="1">
        <v>62</v>
      </c>
      <c r="F145" s="13">
        <v>139</v>
      </c>
      <c r="G145" s="1"/>
    </row>
    <row r="146" spans="3:7" x14ac:dyDescent="0.25">
      <c r="C146" s="1">
        <v>141</v>
      </c>
      <c r="D146" s="1">
        <v>0</v>
      </c>
      <c r="E146" s="1">
        <v>57</v>
      </c>
      <c r="F146" s="13">
        <v>117</v>
      </c>
      <c r="G146" s="1"/>
    </row>
    <row r="147" spans="3:7" x14ac:dyDescent="0.25">
      <c r="C147" s="1">
        <v>142</v>
      </c>
      <c r="D147" s="1">
        <v>0</v>
      </c>
      <c r="E147" s="1">
        <v>70</v>
      </c>
      <c r="F147" s="13">
        <v>186</v>
      </c>
      <c r="G147" s="1"/>
    </row>
    <row r="148" spans="3:7" x14ac:dyDescent="0.25">
      <c r="C148" s="1">
        <v>143</v>
      </c>
      <c r="D148" s="1">
        <v>1</v>
      </c>
      <c r="E148" s="1">
        <v>56</v>
      </c>
      <c r="F148" s="13">
        <v>159</v>
      </c>
      <c r="G148" s="1"/>
    </row>
    <row r="149" spans="3:7" x14ac:dyDescent="0.25">
      <c r="C149" s="1">
        <v>144</v>
      </c>
      <c r="D149" s="1">
        <v>0</v>
      </c>
      <c r="E149" s="1">
        <v>45</v>
      </c>
      <c r="F149" s="13">
        <v>159</v>
      </c>
      <c r="G149" s="1"/>
    </row>
    <row r="150" spans="3:7" x14ac:dyDescent="0.25">
      <c r="C150" s="1">
        <v>145</v>
      </c>
      <c r="D150" s="1">
        <v>0</v>
      </c>
      <c r="E150" s="1">
        <v>40</v>
      </c>
      <c r="F150" s="13">
        <v>160</v>
      </c>
      <c r="G150" s="1"/>
    </row>
    <row r="151" spans="3:7" x14ac:dyDescent="0.25">
      <c r="C151" s="1">
        <v>146</v>
      </c>
      <c r="D151" s="1">
        <v>1</v>
      </c>
      <c r="E151" s="1">
        <v>54</v>
      </c>
      <c r="F151" s="13">
        <v>67</v>
      </c>
      <c r="G151" s="1"/>
    </row>
    <row r="152" spans="3:7" x14ac:dyDescent="0.25">
      <c r="C152" s="1">
        <v>147</v>
      </c>
      <c r="D152" s="1">
        <v>0</v>
      </c>
      <c r="E152" s="1">
        <v>49</v>
      </c>
      <c r="F152" s="13">
        <v>123</v>
      </c>
      <c r="G152" s="1"/>
    </row>
    <row r="153" spans="3:7" x14ac:dyDescent="0.25">
      <c r="C153" s="1">
        <v>148</v>
      </c>
      <c r="D153" s="1">
        <v>0</v>
      </c>
      <c r="E153" s="1">
        <v>49</v>
      </c>
      <c r="F153" s="13">
        <v>57</v>
      </c>
      <c r="G153" s="1"/>
    </row>
    <row r="154" spans="3:7" x14ac:dyDescent="0.25">
      <c r="C154" s="1">
        <v>149</v>
      </c>
      <c r="D154" s="1">
        <v>1</v>
      </c>
      <c r="E154" s="1">
        <v>74</v>
      </c>
      <c r="F154" s="13">
        <v>148</v>
      </c>
      <c r="G154" s="1"/>
    </row>
    <row r="155" spans="3:7" x14ac:dyDescent="0.25">
      <c r="C155" s="1">
        <v>150</v>
      </c>
      <c r="D155" s="1">
        <v>1</v>
      </c>
      <c r="E155" s="1">
        <v>72</v>
      </c>
      <c r="F155" s="13">
        <v>182</v>
      </c>
      <c r="G155" s="1"/>
    </row>
    <row r="156" spans="3:7" x14ac:dyDescent="0.25">
      <c r="C156" s="1">
        <v>151</v>
      </c>
      <c r="D156" s="1">
        <v>1</v>
      </c>
      <c r="E156" s="1">
        <v>75</v>
      </c>
      <c r="F156" s="13">
        <v>92</v>
      </c>
      <c r="G156" s="1"/>
    </row>
    <row r="157" spans="3:7" x14ac:dyDescent="0.25">
      <c r="C157" s="1">
        <v>152</v>
      </c>
      <c r="D157" s="1">
        <v>1</v>
      </c>
      <c r="E157" s="1">
        <v>58</v>
      </c>
      <c r="F157" s="13">
        <v>75</v>
      </c>
      <c r="G157" s="1"/>
    </row>
    <row r="158" spans="3:7" x14ac:dyDescent="0.25">
      <c r="C158" s="1">
        <v>153</v>
      </c>
      <c r="D158" s="1">
        <v>0</v>
      </c>
      <c r="E158" s="1">
        <v>63</v>
      </c>
      <c r="F158" s="13">
        <v>127</v>
      </c>
      <c r="G158" s="1"/>
    </row>
    <row r="159" spans="3:7" x14ac:dyDescent="0.25">
      <c r="C159" s="1">
        <v>154</v>
      </c>
      <c r="D159" s="1">
        <v>1</v>
      </c>
      <c r="E159" s="1">
        <v>56</v>
      </c>
      <c r="F159" s="13">
        <v>111</v>
      </c>
      <c r="G159" s="1"/>
    </row>
    <row r="160" spans="3:7" x14ac:dyDescent="0.25">
      <c r="C160" s="1">
        <v>155</v>
      </c>
      <c r="D160" s="1">
        <v>0</v>
      </c>
      <c r="E160" s="1">
        <v>29</v>
      </c>
      <c r="F160" s="13">
        <v>78</v>
      </c>
      <c r="G160" s="1"/>
    </row>
    <row r="161" spans="3:7" x14ac:dyDescent="0.25">
      <c r="C161" s="1">
        <v>156</v>
      </c>
      <c r="D161" s="1">
        <v>0</v>
      </c>
      <c r="E161" s="1">
        <v>26</v>
      </c>
      <c r="F161" s="13">
        <v>53</v>
      </c>
      <c r="G161" s="1"/>
    </row>
    <row r="162" spans="3:7" x14ac:dyDescent="0.25">
      <c r="C162" s="1">
        <v>157</v>
      </c>
      <c r="D162" s="1">
        <v>0</v>
      </c>
      <c r="E162" s="1">
        <v>63</v>
      </c>
      <c r="F162" s="13">
        <v>106</v>
      </c>
      <c r="G162" s="1"/>
    </row>
    <row r="163" spans="3:7" x14ac:dyDescent="0.25">
      <c r="C163" s="1">
        <v>158</v>
      </c>
      <c r="D163" s="1">
        <v>1</v>
      </c>
      <c r="E163" s="1">
        <v>55</v>
      </c>
      <c r="F163" s="13">
        <v>113</v>
      </c>
      <c r="G163" s="1"/>
    </row>
    <row r="164" spans="3:7" x14ac:dyDescent="0.25">
      <c r="C164" s="1">
        <v>159</v>
      </c>
      <c r="D164" s="1">
        <v>0</v>
      </c>
      <c r="E164" s="1">
        <v>71</v>
      </c>
      <c r="F164" s="13">
        <v>100</v>
      </c>
      <c r="G164" s="1"/>
    </row>
    <row r="165" spans="3:7" x14ac:dyDescent="0.25">
      <c r="C165" s="1">
        <v>160</v>
      </c>
      <c r="D165" s="1">
        <v>0</v>
      </c>
      <c r="E165" s="1">
        <v>37</v>
      </c>
      <c r="F165" s="13">
        <v>75</v>
      </c>
      <c r="G165" s="1"/>
    </row>
    <row r="166" spans="3:7" x14ac:dyDescent="0.25">
      <c r="C166" s="1">
        <v>161</v>
      </c>
      <c r="D166" s="1">
        <v>0</v>
      </c>
      <c r="E166" s="1">
        <v>50</v>
      </c>
      <c r="F166" s="13">
        <v>93</v>
      </c>
      <c r="G166" s="1"/>
    </row>
    <row r="167" spans="3:7" x14ac:dyDescent="0.25">
      <c r="C167" s="1">
        <v>162</v>
      </c>
      <c r="D167" s="1">
        <v>0</v>
      </c>
      <c r="E167" s="1">
        <v>70</v>
      </c>
      <c r="F167" s="13">
        <v>68</v>
      </c>
      <c r="G167" s="1"/>
    </row>
    <row r="168" spans="3:7" x14ac:dyDescent="0.25">
      <c r="C168" s="1">
        <v>163</v>
      </c>
      <c r="D168" s="1">
        <v>0</v>
      </c>
      <c r="E168" s="1">
        <v>28</v>
      </c>
      <c r="F168" s="13">
        <v>131</v>
      </c>
      <c r="G168" s="1"/>
    </row>
    <row r="169" spans="3:7" x14ac:dyDescent="0.25">
      <c r="C169" s="1">
        <v>164</v>
      </c>
      <c r="D169" s="1">
        <v>0</v>
      </c>
      <c r="E169" s="1">
        <v>72</v>
      </c>
      <c r="F169" s="13">
        <v>53</v>
      </c>
      <c r="G169" s="1"/>
    </row>
    <row r="170" spans="3:7" x14ac:dyDescent="0.25">
      <c r="C170" s="1">
        <v>165</v>
      </c>
      <c r="D170" s="1">
        <v>1</v>
      </c>
      <c r="E170" s="1">
        <v>73</v>
      </c>
      <c r="F170" s="13">
        <v>99</v>
      </c>
      <c r="G170" s="1"/>
    </row>
    <row r="171" spans="3:7" x14ac:dyDescent="0.25">
      <c r="C171" s="1">
        <v>166</v>
      </c>
      <c r="D171" s="1">
        <v>0</v>
      </c>
      <c r="E171" s="1">
        <v>49</v>
      </c>
      <c r="F171" s="13">
        <v>70</v>
      </c>
      <c r="G171" s="1"/>
    </row>
    <row r="172" spans="3:7" x14ac:dyDescent="0.25">
      <c r="C172" s="1">
        <v>167</v>
      </c>
      <c r="D172" s="1">
        <v>0</v>
      </c>
      <c r="E172" s="1">
        <v>44</v>
      </c>
      <c r="F172" s="13">
        <v>123</v>
      </c>
      <c r="G172" s="1"/>
    </row>
    <row r="173" spans="3:7" x14ac:dyDescent="0.25">
      <c r="C173" s="1">
        <v>168</v>
      </c>
      <c r="D173" s="1">
        <v>0</v>
      </c>
      <c r="E173" s="1">
        <v>57</v>
      </c>
      <c r="F173" s="13">
        <v>136</v>
      </c>
      <c r="G173" s="1"/>
    </row>
    <row r="174" spans="3:7" x14ac:dyDescent="0.25">
      <c r="C174" s="1">
        <v>169</v>
      </c>
      <c r="D174" s="1">
        <v>0</v>
      </c>
      <c r="E174" s="1">
        <v>28</v>
      </c>
      <c r="F174" s="13">
        <v>65</v>
      </c>
      <c r="G174" s="1"/>
    </row>
    <row r="175" spans="3:7" x14ac:dyDescent="0.25">
      <c r="C175" s="1">
        <v>170</v>
      </c>
      <c r="D175" s="1">
        <v>0</v>
      </c>
      <c r="E175" s="1">
        <v>69</v>
      </c>
      <c r="F175" s="13">
        <v>124</v>
      </c>
      <c r="G175" s="1"/>
    </row>
    <row r="176" spans="3:7" x14ac:dyDescent="0.25">
      <c r="C176" s="1">
        <v>171</v>
      </c>
      <c r="D176" s="1">
        <v>0</v>
      </c>
      <c r="E176" s="1">
        <v>37</v>
      </c>
      <c r="F176" s="13">
        <v>145</v>
      </c>
      <c r="G176" s="1"/>
    </row>
    <row r="177" spans="3:7" x14ac:dyDescent="0.25">
      <c r="C177" s="1">
        <v>172</v>
      </c>
      <c r="D177" s="1">
        <v>0</v>
      </c>
      <c r="E177" s="1">
        <v>29</v>
      </c>
      <c r="F177" s="13">
        <v>151</v>
      </c>
      <c r="G177" s="1"/>
    </row>
    <row r="178" spans="3:7" x14ac:dyDescent="0.25">
      <c r="C178" s="1">
        <v>173</v>
      </c>
      <c r="D178" s="1">
        <v>1</v>
      </c>
      <c r="E178" s="1">
        <v>62</v>
      </c>
      <c r="F178" s="13">
        <v>50</v>
      </c>
      <c r="G178" s="1"/>
    </row>
    <row r="179" spans="3:7" x14ac:dyDescent="0.25">
      <c r="C179" s="1">
        <v>174</v>
      </c>
      <c r="D179" s="1">
        <v>0</v>
      </c>
      <c r="E179" s="1">
        <v>53</v>
      </c>
      <c r="F179" s="13">
        <v>130</v>
      </c>
      <c r="G179" s="1"/>
    </row>
    <row r="180" spans="3:7" x14ac:dyDescent="0.25">
      <c r="C180" s="1">
        <v>175</v>
      </c>
      <c r="D180" s="1">
        <v>1</v>
      </c>
      <c r="E180" s="1">
        <v>60</v>
      </c>
      <c r="F180" s="13">
        <v>131</v>
      </c>
      <c r="G180" s="1"/>
    </row>
    <row r="181" spans="3:7" x14ac:dyDescent="0.25">
      <c r="C181" s="1">
        <v>176</v>
      </c>
      <c r="D181" s="1">
        <v>0</v>
      </c>
      <c r="E181" s="1">
        <v>32</v>
      </c>
      <c r="F181" s="13">
        <v>68</v>
      </c>
      <c r="G181" s="1"/>
    </row>
    <row r="182" spans="3:7" x14ac:dyDescent="0.25">
      <c r="C182" s="1">
        <v>177</v>
      </c>
      <c r="D182" s="1">
        <v>0</v>
      </c>
      <c r="E182" s="1">
        <v>42</v>
      </c>
      <c r="F182" s="13">
        <v>64</v>
      </c>
      <c r="G182" s="1"/>
    </row>
    <row r="183" spans="3:7" x14ac:dyDescent="0.25">
      <c r="C183" s="1">
        <v>178</v>
      </c>
      <c r="D183" s="1">
        <v>1</v>
      </c>
      <c r="E183" s="1">
        <v>65</v>
      </c>
      <c r="F183" s="13">
        <v>90</v>
      </c>
      <c r="G183" s="1"/>
    </row>
    <row r="184" spans="3:7" x14ac:dyDescent="0.25">
      <c r="C184" s="1">
        <v>179</v>
      </c>
      <c r="D184" s="1">
        <v>1</v>
      </c>
      <c r="E184" s="1">
        <v>39</v>
      </c>
      <c r="F184" s="13">
        <v>181</v>
      </c>
      <c r="G184" s="1"/>
    </row>
    <row r="185" spans="3:7" x14ac:dyDescent="0.25">
      <c r="C185" s="1">
        <v>180</v>
      </c>
      <c r="D185" s="1">
        <v>0</v>
      </c>
      <c r="E185" s="1">
        <v>54</v>
      </c>
      <c r="F185" s="13">
        <v>94</v>
      </c>
      <c r="G185" s="1"/>
    </row>
    <row r="186" spans="3:7" x14ac:dyDescent="0.25">
      <c r="C186" s="1">
        <v>181</v>
      </c>
      <c r="D186" s="1">
        <v>1</v>
      </c>
      <c r="E186" s="1">
        <v>50</v>
      </c>
      <c r="F186" s="13">
        <v>73</v>
      </c>
      <c r="G186" s="1"/>
    </row>
    <row r="187" spans="3:7" x14ac:dyDescent="0.25">
      <c r="C187" s="1">
        <v>182</v>
      </c>
      <c r="D187" s="1">
        <v>0</v>
      </c>
      <c r="E187" s="1">
        <v>42</v>
      </c>
      <c r="F187" s="13">
        <v>55</v>
      </c>
      <c r="G187" s="1"/>
    </row>
    <row r="188" spans="3:7" x14ac:dyDescent="0.25">
      <c r="C188" s="1">
        <v>183</v>
      </c>
      <c r="D188" s="1">
        <v>0</v>
      </c>
      <c r="E188" s="1">
        <v>25</v>
      </c>
      <c r="F188" s="13">
        <v>110</v>
      </c>
      <c r="G188" s="1"/>
    </row>
    <row r="189" spans="3:7" x14ac:dyDescent="0.25">
      <c r="C189" s="1">
        <v>184</v>
      </c>
      <c r="D189" s="1">
        <v>0</v>
      </c>
      <c r="E189" s="1">
        <v>72</v>
      </c>
      <c r="F189" s="13">
        <v>61</v>
      </c>
      <c r="G189" s="1"/>
    </row>
    <row r="190" spans="3:7" x14ac:dyDescent="0.25">
      <c r="C190" s="1">
        <v>185</v>
      </c>
      <c r="D190" s="1">
        <v>0</v>
      </c>
      <c r="E190" s="1">
        <v>58</v>
      </c>
      <c r="F190" s="13">
        <v>82</v>
      </c>
      <c r="G190" s="1"/>
    </row>
    <row r="191" spans="3:7" x14ac:dyDescent="0.25">
      <c r="C191" s="1">
        <v>186</v>
      </c>
      <c r="D191" s="1">
        <v>1</v>
      </c>
      <c r="E191" s="1">
        <v>64</v>
      </c>
      <c r="F191" s="13">
        <v>72</v>
      </c>
      <c r="G191" s="1"/>
    </row>
    <row r="192" spans="3:7" x14ac:dyDescent="0.25">
      <c r="C192" s="1">
        <v>187</v>
      </c>
      <c r="D192" s="1">
        <v>1</v>
      </c>
      <c r="E192" s="1">
        <v>53</v>
      </c>
      <c r="F192" s="13">
        <v>193</v>
      </c>
      <c r="G192" s="1"/>
    </row>
    <row r="193" spans="3:7" x14ac:dyDescent="0.25">
      <c r="C193" s="1">
        <v>188</v>
      </c>
      <c r="D193" s="1">
        <v>0</v>
      </c>
      <c r="E193" s="1">
        <v>65</v>
      </c>
      <c r="F193" s="13">
        <v>78</v>
      </c>
      <c r="G193" s="1"/>
    </row>
    <row r="194" spans="3:7" x14ac:dyDescent="0.25">
      <c r="C194" s="1">
        <v>189</v>
      </c>
      <c r="D194" s="1">
        <v>1</v>
      </c>
      <c r="E194" s="1">
        <v>33</v>
      </c>
      <c r="F194" s="13">
        <v>139</v>
      </c>
      <c r="G194" s="1"/>
    </row>
    <row r="195" spans="3:7" x14ac:dyDescent="0.25">
      <c r="C195" s="1">
        <v>190</v>
      </c>
      <c r="D195" s="1">
        <v>0</v>
      </c>
      <c r="E195" s="1">
        <v>43</v>
      </c>
      <c r="F195" s="13">
        <v>54</v>
      </c>
      <c r="G195" s="1"/>
    </row>
    <row r="196" spans="3:7" x14ac:dyDescent="0.25">
      <c r="C196" s="1">
        <v>191</v>
      </c>
      <c r="D196" s="1">
        <v>0</v>
      </c>
      <c r="E196" s="1">
        <v>65</v>
      </c>
      <c r="F196" s="13">
        <v>143</v>
      </c>
      <c r="G196" s="1"/>
    </row>
    <row r="197" spans="3:7" x14ac:dyDescent="0.25">
      <c r="C197" s="1">
        <v>192</v>
      </c>
      <c r="D197" s="1">
        <v>0</v>
      </c>
      <c r="E197" s="1">
        <v>71</v>
      </c>
      <c r="F197" s="13">
        <v>90</v>
      </c>
      <c r="G197" s="1"/>
    </row>
    <row r="198" spans="3:7" x14ac:dyDescent="0.25">
      <c r="C198" s="1">
        <v>193</v>
      </c>
      <c r="D198" s="1">
        <v>0</v>
      </c>
      <c r="E198" s="1">
        <v>72</v>
      </c>
      <c r="F198" s="13">
        <v>58</v>
      </c>
      <c r="G198" s="1"/>
    </row>
    <row r="199" spans="3:7" x14ac:dyDescent="0.25">
      <c r="C199" s="1">
        <v>194</v>
      </c>
      <c r="D199" s="1">
        <v>0</v>
      </c>
      <c r="E199" s="1">
        <v>70</v>
      </c>
      <c r="F199" s="13">
        <v>108</v>
      </c>
      <c r="G199" s="1"/>
    </row>
    <row r="200" spans="3:7" x14ac:dyDescent="0.25">
      <c r="C200" s="1">
        <v>195</v>
      </c>
      <c r="D200" s="1">
        <v>0</v>
      </c>
      <c r="E200" s="1">
        <v>45</v>
      </c>
      <c r="F200" s="13">
        <v>140</v>
      </c>
      <c r="G200" s="1"/>
    </row>
    <row r="201" spans="3:7" x14ac:dyDescent="0.25">
      <c r="C201" s="1">
        <v>196</v>
      </c>
      <c r="D201" s="1">
        <v>1</v>
      </c>
      <c r="E201" s="1">
        <v>64</v>
      </c>
      <c r="F201" s="13">
        <v>189</v>
      </c>
      <c r="G201" s="1"/>
    </row>
    <row r="202" spans="3:7" x14ac:dyDescent="0.25">
      <c r="C202" s="1">
        <v>197</v>
      </c>
      <c r="D202" s="1">
        <v>0</v>
      </c>
      <c r="E202" s="1">
        <v>74</v>
      </c>
      <c r="F202" s="13">
        <v>72</v>
      </c>
      <c r="G202" s="1"/>
    </row>
    <row r="203" spans="3:7" x14ac:dyDescent="0.25">
      <c r="C203" s="1">
        <v>198</v>
      </c>
      <c r="D203" s="1">
        <v>1</v>
      </c>
      <c r="E203" s="1">
        <v>61</v>
      </c>
      <c r="F203" s="13">
        <v>148</v>
      </c>
      <c r="G203" s="1"/>
    </row>
    <row r="204" spans="3:7" x14ac:dyDescent="0.25">
      <c r="C204" s="1">
        <v>199</v>
      </c>
      <c r="D204" s="1">
        <v>1</v>
      </c>
      <c r="E204" s="1">
        <v>49</v>
      </c>
      <c r="F204" s="13">
        <v>54</v>
      </c>
      <c r="G204" s="1"/>
    </row>
    <row r="205" spans="3:7" x14ac:dyDescent="0.25">
      <c r="C205" s="1">
        <v>200</v>
      </c>
      <c r="D205" s="1">
        <v>0</v>
      </c>
      <c r="E205" s="1">
        <v>28</v>
      </c>
      <c r="F205" s="13">
        <v>77</v>
      </c>
      <c r="G205" s="1"/>
    </row>
    <row r="206" spans="3:7" x14ac:dyDescent="0.25">
      <c r="C206" s="1">
        <v>201</v>
      </c>
      <c r="D206" s="1">
        <v>0</v>
      </c>
      <c r="E206" s="1">
        <v>46</v>
      </c>
      <c r="F206" s="13">
        <v>145</v>
      </c>
      <c r="G206" s="1"/>
    </row>
    <row r="207" spans="3:7" x14ac:dyDescent="0.25">
      <c r="C207" s="1">
        <v>202</v>
      </c>
      <c r="D207" s="1">
        <v>0</v>
      </c>
      <c r="E207" s="1">
        <v>64</v>
      </c>
      <c r="F207" s="13">
        <v>95</v>
      </c>
      <c r="G207" s="1"/>
    </row>
    <row r="208" spans="3:7" x14ac:dyDescent="0.25">
      <c r="C208" s="1">
        <v>203</v>
      </c>
      <c r="D208" s="1">
        <v>1</v>
      </c>
      <c r="E208" s="1">
        <v>61</v>
      </c>
      <c r="F208" s="13">
        <v>148</v>
      </c>
      <c r="G208" s="1"/>
    </row>
    <row r="209" spans="3:7" x14ac:dyDescent="0.25">
      <c r="C209" s="1">
        <v>204</v>
      </c>
      <c r="D209" s="1">
        <v>0</v>
      </c>
      <c r="E209" s="1">
        <v>75</v>
      </c>
      <c r="F209" s="13">
        <v>69</v>
      </c>
      <c r="G209" s="1"/>
    </row>
    <row r="210" spans="3:7" x14ac:dyDescent="0.25">
      <c r="C210" s="1">
        <v>205</v>
      </c>
      <c r="D210" s="1">
        <v>0</v>
      </c>
      <c r="E210" s="1">
        <v>66</v>
      </c>
      <c r="F210" s="13">
        <v>101</v>
      </c>
      <c r="G210" s="1"/>
    </row>
    <row r="211" spans="3:7" x14ac:dyDescent="0.25">
      <c r="C211" s="1">
        <v>206</v>
      </c>
      <c r="D211" s="1">
        <v>0</v>
      </c>
      <c r="E211" s="1">
        <v>57</v>
      </c>
      <c r="F211" s="13">
        <v>128</v>
      </c>
      <c r="G211" s="1"/>
    </row>
    <row r="212" spans="3:7" x14ac:dyDescent="0.25">
      <c r="C212" s="1">
        <v>207</v>
      </c>
      <c r="D212" s="1">
        <v>0</v>
      </c>
      <c r="E212" s="1">
        <v>49</v>
      </c>
      <c r="F212" s="13">
        <v>127</v>
      </c>
      <c r="G212" s="1"/>
    </row>
    <row r="213" spans="3:7" x14ac:dyDescent="0.25">
      <c r="C213" s="1">
        <v>208</v>
      </c>
      <c r="D213" s="1">
        <v>0</v>
      </c>
      <c r="E213" s="1">
        <v>25</v>
      </c>
      <c r="F213" s="13">
        <v>92</v>
      </c>
      <c r="G213" s="1"/>
    </row>
    <row r="214" spans="3:7" x14ac:dyDescent="0.25">
      <c r="C214" s="1">
        <v>209</v>
      </c>
      <c r="D214" s="1">
        <v>1</v>
      </c>
      <c r="E214" s="1">
        <v>43</v>
      </c>
      <c r="F214" s="13">
        <v>50</v>
      </c>
      <c r="G214" s="1"/>
    </row>
    <row r="215" spans="3:7" x14ac:dyDescent="0.25">
      <c r="C215" s="1">
        <v>210</v>
      </c>
      <c r="D215" s="1">
        <v>1</v>
      </c>
      <c r="E215" s="1">
        <v>27</v>
      </c>
      <c r="F215" s="13">
        <v>90</v>
      </c>
      <c r="G215" s="1"/>
    </row>
    <row r="216" spans="3:7" x14ac:dyDescent="0.25">
      <c r="C216" s="1">
        <v>211</v>
      </c>
      <c r="D216" s="1">
        <v>0</v>
      </c>
      <c r="E216" s="1">
        <v>74</v>
      </c>
      <c r="F216" s="13">
        <v>54</v>
      </c>
      <c r="G216" s="1"/>
    </row>
    <row r="217" spans="3:7" x14ac:dyDescent="0.25">
      <c r="C217" s="1">
        <v>212</v>
      </c>
      <c r="D217" s="1">
        <v>1</v>
      </c>
      <c r="E217" s="1">
        <v>33</v>
      </c>
      <c r="F217" s="13">
        <v>63</v>
      </c>
      <c r="G217" s="1"/>
    </row>
    <row r="218" spans="3:7" x14ac:dyDescent="0.25">
      <c r="C218" s="1">
        <v>213</v>
      </c>
      <c r="D218" s="1">
        <v>0</v>
      </c>
      <c r="E218" s="1">
        <v>71</v>
      </c>
      <c r="F218" s="13">
        <v>96</v>
      </c>
      <c r="G218" s="1"/>
    </row>
    <row r="219" spans="3:7" x14ac:dyDescent="0.25">
      <c r="C219" s="1">
        <v>214</v>
      </c>
      <c r="D219" s="1">
        <v>0</v>
      </c>
      <c r="E219" s="1">
        <v>31</v>
      </c>
      <c r="F219" s="13">
        <v>100</v>
      </c>
      <c r="G219" s="1"/>
    </row>
    <row r="220" spans="3:7" x14ac:dyDescent="0.25">
      <c r="C220" s="1">
        <v>215</v>
      </c>
      <c r="D220" s="1">
        <v>1</v>
      </c>
      <c r="E220" s="1">
        <v>60</v>
      </c>
      <c r="F220" s="13">
        <v>105</v>
      </c>
      <c r="G220" s="1"/>
    </row>
    <row r="221" spans="3:7" x14ac:dyDescent="0.25">
      <c r="C221" s="1">
        <v>216</v>
      </c>
      <c r="D221" s="1">
        <v>0</v>
      </c>
      <c r="E221" s="1">
        <v>36</v>
      </c>
      <c r="F221" s="13">
        <v>69</v>
      </c>
      <c r="G221" s="1"/>
    </row>
    <row r="222" spans="3:7" x14ac:dyDescent="0.25">
      <c r="C222" s="1">
        <v>217</v>
      </c>
      <c r="D222" s="1">
        <v>1</v>
      </c>
      <c r="E222" s="1">
        <v>46</v>
      </c>
      <c r="F222" s="13">
        <v>155</v>
      </c>
      <c r="G222" s="1"/>
    </row>
    <row r="223" spans="3:7" x14ac:dyDescent="0.25">
      <c r="C223" s="1">
        <v>218</v>
      </c>
      <c r="D223" s="1">
        <v>0</v>
      </c>
      <c r="E223" s="1">
        <v>49</v>
      </c>
      <c r="F223" s="13">
        <v>127</v>
      </c>
      <c r="G223" s="1"/>
    </row>
    <row r="224" spans="3:7" x14ac:dyDescent="0.25">
      <c r="C224" s="1">
        <v>219</v>
      </c>
      <c r="D224" s="1">
        <v>0</v>
      </c>
      <c r="E224" s="1">
        <v>66</v>
      </c>
      <c r="F224" s="13">
        <v>63</v>
      </c>
      <c r="G224" s="1"/>
    </row>
    <row r="225" spans="3:7" x14ac:dyDescent="0.25">
      <c r="C225" s="1">
        <v>220</v>
      </c>
      <c r="D225" s="1">
        <v>1</v>
      </c>
      <c r="E225" s="1">
        <v>72</v>
      </c>
      <c r="F225" s="13">
        <v>130</v>
      </c>
      <c r="G225" s="1"/>
    </row>
    <row r="226" spans="3:7" x14ac:dyDescent="0.25">
      <c r="C226" s="1">
        <v>221</v>
      </c>
      <c r="D226" s="1">
        <v>1</v>
      </c>
      <c r="E226" s="1">
        <v>72</v>
      </c>
      <c r="F226" s="13">
        <v>147</v>
      </c>
      <c r="G226" s="1"/>
    </row>
    <row r="227" spans="3:7" x14ac:dyDescent="0.25">
      <c r="C227" s="1">
        <v>222</v>
      </c>
      <c r="D227" s="1">
        <v>0</v>
      </c>
      <c r="E227" s="1">
        <v>29</v>
      </c>
      <c r="F227" s="13">
        <v>75</v>
      </c>
      <c r="G227" s="1"/>
    </row>
    <row r="228" spans="3:7" x14ac:dyDescent="0.25">
      <c r="C228" s="1">
        <v>223</v>
      </c>
      <c r="D228" s="1">
        <v>0</v>
      </c>
      <c r="E228" s="1">
        <v>36</v>
      </c>
      <c r="F228" s="13">
        <v>141</v>
      </c>
      <c r="G228" s="1"/>
    </row>
    <row r="229" spans="3:7" x14ac:dyDescent="0.25">
      <c r="C229" s="1">
        <v>224</v>
      </c>
      <c r="D229" s="1">
        <v>0</v>
      </c>
      <c r="E229" s="1">
        <v>47</v>
      </c>
      <c r="F229" s="13">
        <v>175</v>
      </c>
      <c r="G229" s="1"/>
    </row>
    <row r="230" spans="3:7" x14ac:dyDescent="0.25">
      <c r="C230" s="1">
        <v>225</v>
      </c>
      <c r="D230" s="1">
        <v>0</v>
      </c>
      <c r="E230" s="1">
        <v>37</v>
      </c>
      <c r="F230" s="13">
        <v>192</v>
      </c>
      <c r="G230" s="1"/>
    </row>
    <row r="231" spans="3:7" x14ac:dyDescent="0.25">
      <c r="C231" s="1">
        <v>226</v>
      </c>
      <c r="D231" s="1">
        <v>0</v>
      </c>
      <c r="E231" s="1">
        <v>33</v>
      </c>
      <c r="F231" s="13">
        <v>178</v>
      </c>
      <c r="G231" s="1"/>
    </row>
    <row r="232" spans="3:7" x14ac:dyDescent="0.25">
      <c r="C232" s="1">
        <v>227</v>
      </c>
      <c r="D232" s="1">
        <v>1</v>
      </c>
      <c r="E232" s="1">
        <v>57</v>
      </c>
      <c r="F232" s="13">
        <v>80</v>
      </c>
      <c r="G232" s="1"/>
    </row>
    <row r="233" spans="3:7" x14ac:dyDescent="0.25">
      <c r="C233" s="1">
        <v>228</v>
      </c>
      <c r="D233" s="1">
        <v>0</v>
      </c>
      <c r="E233" s="1">
        <v>44</v>
      </c>
      <c r="F233" s="13">
        <v>79</v>
      </c>
      <c r="G233" s="1"/>
    </row>
    <row r="234" spans="3:7" x14ac:dyDescent="0.25">
      <c r="C234" s="1">
        <v>229</v>
      </c>
      <c r="D234" s="1">
        <v>0</v>
      </c>
      <c r="E234" s="1">
        <v>31</v>
      </c>
      <c r="F234" s="13">
        <v>69</v>
      </c>
      <c r="G234" s="1"/>
    </row>
    <row r="235" spans="3:7" x14ac:dyDescent="0.25">
      <c r="C235" s="1">
        <v>230</v>
      </c>
      <c r="D235" s="1">
        <v>0</v>
      </c>
      <c r="E235" s="1">
        <v>42</v>
      </c>
      <c r="F235" s="13">
        <v>83</v>
      </c>
      <c r="G235" s="1"/>
    </row>
    <row r="236" spans="3:7" x14ac:dyDescent="0.25">
      <c r="C236" s="1">
        <v>231</v>
      </c>
      <c r="D236" s="1">
        <v>0</v>
      </c>
      <c r="E236" s="1">
        <v>67</v>
      </c>
      <c r="F236" s="13">
        <v>135</v>
      </c>
      <c r="G236" s="1"/>
    </row>
    <row r="237" spans="3:7" x14ac:dyDescent="0.25">
      <c r="C237" s="1">
        <v>232</v>
      </c>
      <c r="D237" s="1">
        <v>0</v>
      </c>
      <c r="E237" s="1">
        <v>52</v>
      </c>
      <c r="F237" s="13">
        <v>85</v>
      </c>
      <c r="G237" s="1"/>
    </row>
    <row r="238" spans="3:7" x14ac:dyDescent="0.25">
      <c r="C238" s="1">
        <v>233</v>
      </c>
      <c r="D238" s="1">
        <v>0</v>
      </c>
      <c r="E238" s="1">
        <v>38</v>
      </c>
      <c r="F238" s="13">
        <v>86</v>
      </c>
      <c r="G238" s="1"/>
    </row>
    <row r="239" spans="3:7" x14ac:dyDescent="0.25">
      <c r="C239" s="1">
        <v>234</v>
      </c>
      <c r="D239" s="1">
        <v>0</v>
      </c>
      <c r="E239" s="1">
        <v>33</v>
      </c>
      <c r="F239" s="13">
        <v>92</v>
      </c>
      <c r="G239" s="1"/>
    </row>
    <row r="240" spans="3:7" x14ac:dyDescent="0.25">
      <c r="C240" s="1">
        <v>235</v>
      </c>
      <c r="D240" s="1">
        <v>1</v>
      </c>
      <c r="E240" s="1">
        <v>49</v>
      </c>
      <c r="F240" s="13">
        <v>102</v>
      </c>
      <c r="G240" s="1"/>
    </row>
    <row r="241" spans="3:7" x14ac:dyDescent="0.25">
      <c r="C241" s="1">
        <v>236</v>
      </c>
      <c r="D241" s="1">
        <v>0</v>
      </c>
      <c r="E241" s="1">
        <v>32</v>
      </c>
      <c r="F241" s="13">
        <v>111</v>
      </c>
      <c r="G241" s="1"/>
    </row>
    <row r="242" spans="3:7" x14ac:dyDescent="0.25">
      <c r="C242" s="1">
        <v>237</v>
      </c>
      <c r="D242" s="1">
        <v>1</v>
      </c>
      <c r="E242" s="1">
        <v>38</v>
      </c>
      <c r="F242" s="13">
        <v>171</v>
      </c>
      <c r="G242" s="1"/>
    </row>
    <row r="243" spans="3:7" x14ac:dyDescent="0.25">
      <c r="C243" s="1">
        <v>238</v>
      </c>
      <c r="D243" s="1">
        <v>1</v>
      </c>
      <c r="E243" s="1">
        <v>72</v>
      </c>
      <c r="F243" s="13">
        <v>80</v>
      </c>
      <c r="G243" s="1"/>
    </row>
    <row r="244" spans="3:7" x14ac:dyDescent="0.25">
      <c r="C244" s="1">
        <v>239</v>
      </c>
      <c r="D244" s="1">
        <v>1</v>
      </c>
      <c r="E244" s="1">
        <v>64</v>
      </c>
      <c r="F244" s="13">
        <v>125</v>
      </c>
      <c r="G244" s="1"/>
    </row>
    <row r="245" spans="3:7" x14ac:dyDescent="0.25">
      <c r="C245" s="1">
        <v>240</v>
      </c>
      <c r="D245" s="1">
        <v>1</v>
      </c>
      <c r="E245" s="1">
        <v>61</v>
      </c>
      <c r="F245" s="13">
        <v>74</v>
      </c>
      <c r="G245" s="1"/>
    </row>
    <row r="246" spans="3:7" x14ac:dyDescent="0.25">
      <c r="C246" s="1">
        <v>241</v>
      </c>
      <c r="D246" s="1">
        <v>0</v>
      </c>
      <c r="E246" s="1">
        <v>49</v>
      </c>
      <c r="F246" s="13">
        <v>57</v>
      </c>
      <c r="G246" s="1"/>
    </row>
    <row r="247" spans="3:7" x14ac:dyDescent="0.25">
      <c r="C247" s="1">
        <v>242</v>
      </c>
      <c r="D247" s="1">
        <v>0</v>
      </c>
      <c r="E247" s="1">
        <v>66</v>
      </c>
      <c r="F247" s="13">
        <v>72</v>
      </c>
      <c r="G247" s="1"/>
    </row>
    <row r="248" spans="3:7" x14ac:dyDescent="0.25">
      <c r="C248" s="1">
        <v>243</v>
      </c>
      <c r="D248" s="1">
        <v>0</v>
      </c>
      <c r="E248" s="1">
        <v>31</v>
      </c>
      <c r="F248" s="13">
        <v>85</v>
      </c>
      <c r="G248" s="1"/>
    </row>
    <row r="249" spans="3:7" x14ac:dyDescent="0.25">
      <c r="C249" s="1">
        <v>244</v>
      </c>
      <c r="D249" s="1">
        <v>0</v>
      </c>
      <c r="E249" s="1">
        <v>50</v>
      </c>
      <c r="F249" s="13">
        <v>88</v>
      </c>
      <c r="G249" s="1"/>
    </row>
    <row r="250" spans="3:7" x14ac:dyDescent="0.25">
      <c r="C250" s="1">
        <v>245</v>
      </c>
      <c r="D250" s="1">
        <v>0</v>
      </c>
      <c r="E250" s="1">
        <v>46</v>
      </c>
      <c r="F250" s="13">
        <v>98</v>
      </c>
      <c r="G250" s="1"/>
    </row>
    <row r="251" spans="3:7" x14ac:dyDescent="0.25">
      <c r="C251" s="1">
        <v>246</v>
      </c>
      <c r="D251" s="1">
        <v>1</v>
      </c>
      <c r="E251" s="1">
        <v>50</v>
      </c>
      <c r="F251" s="13">
        <v>119</v>
      </c>
      <c r="G251" s="1"/>
    </row>
    <row r="252" spans="3:7" x14ac:dyDescent="0.25">
      <c r="C252" s="1">
        <v>247</v>
      </c>
      <c r="D252" s="1">
        <v>0</v>
      </c>
      <c r="E252" s="1">
        <v>69</v>
      </c>
      <c r="F252" s="13">
        <v>115</v>
      </c>
      <c r="G252" s="1"/>
    </row>
    <row r="253" spans="3:7" x14ac:dyDescent="0.25">
      <c r="C253" s="1">
        <v>248</v>
      </c>
      <c r="D253" s="1">
        <v>1</v>
      </c>
      <c r="E253" s="1">
        <v>43</v>
      </c>
      <c r="F253" s="13">
        <v>200</v>
      </c>
      <c r="G253" s="1"/>
    </row>
    <row r="254" spans="3:7" x14ac:dyDescent="0.25">
      <c r="C254" s="1">
        <v>249</v>
      </c>
      <c r="D254" s="1">
        <v>1</v>
      </c>
      <c r="E254" s="1">
        <v>75</v>
      </c>
      <c r="F254" s="13">
        <v>111</v>
      </c>
      <c r="G254" s="1"/>
    </row>
    <row r="255" spans="3:7" x14ac:dyDescent="0.25">
      <c r="C255" s="1">
        <v>250</v>
      </c>
      <c r="D255" s="1">
        <v>0</v>
      </c>
      <c r="E255" s="1">
        <v>39</v>
      </c>
      <c r="F255" s="13">
        <v>112</v>
      </c>
      <c r="G255" s="1"/>
    </row>
    <row r="256" spans="3:7" x14ac:dyDescent="0.25">
      <c r="C256" s="1">
        <v>251</v>
      </c>
      <c r="D256" s="1">
        <v>1</v>
      </c>
      <c r="E256" s="1">
        <v>52</v>
      </c>
      <c r="F256" s="13">
        <v>87</v>
      </c>
      <c r="G256" s="1"/>
    </row>
    <row r="257" spans="3:7" x14ac:dyDescent="0.25">
      <c r="C257" s="1">
        <v>252</v>
      </c>
      <c r="D257" s="1">
        <v>1</v>
      </c>
      <c r="E257" s="1">
        <v>67</v>
      </c>
      <c r="F257" s="13">
        <v>121</v>
      </c>
      <c r="G257" s="1"/>
    </row>
    <row r="258" spans="3:7" x14ac:dyDescent="0.25">
      <c r="C258" s="1">
        <v>253</v>
      </c>
      <c r="D258" s="1">
        <v>1</v>
      </c>
      <c r="E258" s="1">
        <v>64</v>
      </c>
      <c r="F258" s="13">
        <v>180</v>
      </c>
      <c r="G258" s="1"/>
    </row>
    <row r="259" spans="3:7" x14ac:dyDescent="0.25">
      <c r="C259" s="1">
        <v>254</v>
      </c>
      <c r="D259" s="1">
        <v>0</v>
      </c>
      <c r="E259" s="1">
        <v>36</v>
      </c>
      <c r="F259" s="13">
        <v>93</v>
      </c>
      <c r="G259" s="1"/>
    </row>
    <row r="260" spans="3:7" x14ac:dyDescent="0.25">
      <c r="C260" s="1">
        <v>255</v>
      </c>
      <c r="D260" s="1">
        <v>1</v>
      </c>
      <c r="E260" s="1">
        <v>37</v>
      </c>
      <c r="F260" s="13">
        <v>79</v>
      </c>
      <c r="G260" s="1"/>
    </row>
    <row r="261" spans="3:7" x14ac:dyDescent="0.25">
      <c r="C261" s="1">
        <v>256</v>
      </c>
      <c r="D261" s="1">
        <v>0</v>
      </c>
      <c r="E261" s="1">
        <v>51</v>
      </c>
      <c r="F261" s="13">
        <v>103</v>
      </c>
      <c r="G261" s="1"/>
    </row>
    <row r="262" spans="3:7" x14ac:dyDescent="0.25">
      <c r="C262" s="1">
        <v>257</v>
      </c>
      <c r="D262" s="1">
        <v>1</v>
      </c>
      <c r="E262" s="1">
        <v>47</v>
      </c>
      <c r="F262" s="13">
        <v>151</v>
      </c>
      <c r="G262" s="1"/>
    </row>
    <row r="263" spans="3:7" x14ac:dyDescent="0.25">
      <c r="C263" s="1">
        <v>258</v>
      </c>
      <c r="D263" s="1">
        <v>0</v>
      </c>
      <c r="E263" s="1">
        <v>25</v>
      </c>
      <c r="F263" s="13">
        <v>59</v>
      </c>
      <c r="G263" s="1"/>
    </row>
    <row r="264" spans="3:7" x14ac:dyDescent="0.25">
      <c r="C264" s="1">
        <v>259</v>
      </c>
      <c r="D264" s="1">
        <v>1</v>
      </c>
      <c r="E264" s="1">
        <v>73</v>
      </c>
      <c r="F264" s="13">
        <v>92</v>
      </c>
      <c r="G264" s="1"/>
    </row>
    <row r="265" spans="3:7" x14ac:dyDescent="0.25">
      <c r="C265" s="1">
        <v>260</v>
      </c>
      <c r="D265" s="1">
        <v>0</v>
      </c>
      <c r="E265" s="1">
        <v>68</v>
      </c>
      <c r="F265" s="13">
        <v>89</v>
      </c>
      <c r="G265" s="1"/>
    </row>
    <row r="266" spans="3:7" x14ac:dyDescent="0.25">
      <c r="C266" s="1">
        <v>261</v>
      </c>
      <c r="D266" s="1">
        <v>1</v>
      </c>
      <c r="E266" s="1">
        <v>61</v>
      </c>
      <c r="F266" s="13">
        <v>165</v>
      </c>
      <c r="G266" s="1"/>
    </row>
    <row r="267" spans="3:7" x14ac:dyDescent="0.25">
      <c r="C267" s="1">
        <v>262</v>
      </c>
      <c r="D267" s="1">
        <v>1</v>
      </c>
      <c r="E267" s="1">
        <v>53</v>
      </c>
      <c r="F267" s="13">
        <v>102</v>
      </c>
      <c r="G267" s="1"/>
    </row>
    <row r="268" spans="3:7" x14ac:dyDescent="0.25">
      <c r="C268" s="1">
        <v>263</v>
      </c>
      <c r="D268" s="1">
        <v>0</v>
      </c>
      <c r="E268" s="1">
        <v>70</v>
      </c>
      <c r="F268" s="13">
        <v>72</v>
      </c>
      <c r="G268" s="1"/>
    </row>
    <row r="269" spans="3:7" x14ac:dyDescent="0.25">
      <c r="C269" s="1">
        <v>264</v>
      </c>
      <c r="D269" s="1">
        <v>1</v>
      </c>
      <c r="E269" s="1">
        <v>27</v>
      </c>
      <c r="F269" s="13">
        <v>135</v>
      </c>
      <c r="G269" s="1"/>
    </row>
    <row r="270" spans="3:7" x14ac:dyDescent="0.25">
      <c r="C270" s="1">
        <v>265</v>
      </c>
      <c r="D270" s="1">
        <v>0</v>
      </c>
      <c r="E270" s="1">
        <v>39</v>
      </c>
      <c r="F270" s="13">
        <v>124</v>
      </c>
      <c r="G270" s="1"/>
    </row>
    <row r="271" spans="3:7" x14ac:dyDescent="0.25">
      <c r="C271" s="1">
        <v>266</v>
      </c>
      <c r="D271" s="1">
        <v>1</v>
      </c>
      <c r="E271" s="1">
        <v>49</v>
      </c>
      <c r="F271" s="13">
        <v>131</v>
      </c>
      <c r="G271" s="1"/>
    </row>
    <row r="272" spans="3:7" x14ac:dyDescent="0.25">
      <c r="C272" s="1">
        <v>267</v>
      </c>
      <c r="D272" s="1">
        <v>1</v>
      </c>
      <c r="E272" s="1">
        <v>63</v>
      </c>
      <c r="F272" s="13">
        <v>130</v>
      </c>
      <c r="G272" s="1"/>
    </row>
    <row r="273" spans="3:7" x14ac:dyDescent="0.25">
      <c r="C273" s="1">
        <v>268</v>
      </c>
      <c r="D273" s="1">
        <v>0</v>
      </c>
      <c r="E273" s="1">
        <v>54</v>
      </c>
      <c r="F273" s="13">
        <v>114</v>
      </c>
      <c r="G273" s="1"/>
    </row>
    <row r="274" spans="3:7" x14ac:dyDescent="0.25">
      <c r="C274" s="1">
        <v>269</v>
      </c>
      <c r="D274" s="1">
        <v>0</v>
      </c>
      <c r="E274" s="1">
        <v>54</v>
      </c>
      <c r="F274" s="13">
        <v>97</v>
      </c>
      <c r="G274" s="1"/>
    </row>
    <row r="275" spans="3:7" x14ac:dyDescent="0.25">
      <c r="C275" s="1">
        <v>270</v>
      </c>
      <c r="D275" s="1">
        <v>0</v>
      </c>
      <c r="E275" s="1">
        <v>67</v>
      </c>
      <c r="F275" s="13">
        <v>129</v>
      </c>
      <c r="G275" s="1"/>
    </row>
    <row r="276" spans="3:7" x14ac:dyDescent="0.25">
      <c r="C276" s="1">
        <v>271</v>
      </c>
      <c r="D276" s="1">
        <v>1</v>
      </c>
      <c r="E276" s="1">
        <v>42</v>
      </c>
      <c r="F276" s="13">
        <v>126</v>
      </c>
      <c r="G276" s="1"/>
    </row>
    <row r="277" spans="3:7" x14ac:dyDescent="0.25">
      <c r="C277" s="1">
        <v>272</v>
      </c>
      <c r="D277" s="1">
        <v>0</v>
      </c>
      <c r="E277" s="1">
        <v>63</v>
      </c>
      <c r="F277" s="13">
        <v>92</v>
      </c>
      <c r="G277" s="1"/>
    </row>
    <row r="278" spans="3:7" x14ac:dyDescent="0.25">
      <c r="C278" s="1">
        <v>273</v>
      </c>
      <c r="D278" s="1">
        <v>1</v>
      </c>
      <c r="E278" s="1">
        <v>39</v>
      </c>
      <c r="F278" s="13">
        <v>69</v>
      </c>
      <c r="G278" s="1"/>
    </row>
    <row r="279" spans="3:7" x14ac:dyDescent="0.25">
      <c r="C279" s="1">
        <v>274</v>
      </c>
      <c r="D279" s="1">
        <v>1</v>
      </c>
      <c r="E279" s="1">
        <v>35</v>
      </c>
      <c r="F279" s="13">
        <v>171</v>
      </c>
      <c r="G279" s="1"/>
    </row>
    <row r="280" spans="3:7" x14ac:dyDescent="0.25">
      <c r="C280" s="1">
        <v>275</v>
      </c>
      <c r="D280" s="1">
        <v>0</v>
      </c>
      <c r="E280" s="1">
        <v>34</v>
      </c>
      <c r="F280" s="13">
        <v>71</v>
      </c>
      <c r="G280" s="1"/>
    </row>
    <row r="281" spans="3:7" x14ac:dyDescent="0.25">
      <c r="C281" s="1">
        <v>276</v>
      </c>
      <c r="D281" s="1">
        <v>0</v>
      </c>
      <c r="E281" s="1">
        <v>43</v>
      </c>
      <c r="F281" s="13">
        <v>145</v>
      </c>
      <c r="G281" s="1"/>
    </row>
    <row r="282" spans="3:7" x14ac:dyDescent="0.25">
      <c r="C282" s="1">
        <v>277</v>
      </c>
      <c r="D282" s="1">
        <v>0</v>
      </c>
      <c r="E282" s="1">
        <v>66</v>
      </c>
      <c r="F282" s="13">
        <v>116</v>
      </c>
      <c r="G282" s="1"/>
    </row>
    <row r="283" spans="3:7" x14ac:dyDescent="0.25">
      <c r="C283" s="1">
        <v>278</v>
      </c>
      <c r="D283" s="1">
        <v>1</v>
      </c>
      <c r="E283" s="1">
        <v>69</v>
      </c>
      <c r="F283" s="13">
        <v>116</v>
      </c>
      <c r="G283" s="1"/>
    </row>
    <row r="284" spans="3:7" x14ac:dyDescent="0.25">
      <c r="C284" s="1">
        <v>279</v>
      </c>
      <c r="D284" s="1">
        <v>1</v>
      </c>
      <c r="E284" s="1">
        <v>25</v>
      </c>
      <c r="F284" s="13">
        <v>166</v>
      </c>
      <c r="G284" s="1"/>
    </row>
    <row r="285" spans="3:7" x14ac:dyDescent="0.25">
      <c r="C285" s="1">
        <v>280</v>
      </c>
      <c r="D285" s="1">
        <v>0</v>
      </c>
      <c r="E285" s="1">
        <v>42</v>
      </c>
      <c r="F285" s="13">
        <v>117</v>
      </c>
      <c r="G285" s="1"/>
    </row>
    <row r="286" spans="3:7" x14ac:dyDescent="0.25">
      <c r="C286" s="1">
        <v>281</v>
      </c>
      <c r="D286" s="1">
        <v>0</v>
      </c>
      <c r="E286" s="1">
        <v>33</v>
      </c>
      <c r="F286" s="13">
        <v>69</v>
      </c>
      <c r="G286" s="1"/>
    </row>
    <row r="287" spans="3:7" x14ac:dyDescent="0.25">
      <c r="C287" s="1">
        <v>282</v>
      </c>
      <c r="D287" s="1">
        <v>0</v>
      </c>
      <c r="E287" s="1">
        <v>38</v>
      </c>
      <c r="F287" s="13">
        <v>149</v>
      </c>
      <c r="G287" s="1"/>
    </row>
    <row r="288" spans="3:7" x14ac:dyDescent="0.25">
      <c r="C288" s="1">
        <v>283</v>
      </c>
      <c r="D288" s="1">
        <v>1</v>
      </c>
      <c r="E288" s="1">
        <v>57</v>
      </c>
      <c r="F288" s="13">
        <v>145</v>
      </c>
      <c r="G288" s="1"/>
    </row>
    <row r="289" spans="3:7" x14ac:dyDescent="0.25">
      <c r="C289" s="1">
        <v>284</v>
      </c>
      <c r="D289" s="1">
        <v>1</v>
      </c>
      <c r="E289" s="1">
        <v>28</v>
      </c>
      <c r="F289" s="13">
        <v>196</v>
      </c>
      <c r="G289" s="1"/>
    </row>
    <row r="290" spans="3:7" x14ac:dyDescent="0.25">
      <c r="C290" s="12">
        <v>285</v>
      </c>
      <c r="D290" s="12">
        <v>1</v>
      </c>
      <c r="E290" s="12">
        <v>68</v>
      </c>
      <c r="F290" s="14">
        <v>106</v>
      </c>
      <c r="G290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5FC-B1E5-4D5C-BC35-D3A3CDCCCA17}">
  <dimension ref="B1:R289"/>
  <sheetViews>
    <sheetView showGridLines="0" zoomScale="90" zoomScaleNormal="90" workbookViewId="0">
      <selection activeCell="D13" sqref="D13"/>
    </sheetView>
  </sheetViews>
  <sheetFormatPr defaultRowHeight="15" x14ac:dyDescent="0.25"/>
  <cols>
    <col min="1" max="1" width="2.140625" customWidth="1"/>
    <col min="2" max="2" width="2.28515625" customWidth="1"/>
    <col min="3" max="3" width="20" customWidth="1"/>
    <col min="4" max="4" width="21.28515625" customWidth="1"/>
    <col min="5" max="6" width="3.28515625" customWidth="1"/>
    <col min="7" max="7" width="12.140625" bestFit="1" customWidth="1"/>
    <col min="8" max="8" width="8.85546875" customWidth="1"/>
    <col min="9" max="9" width="10.5703125" bestFit="1" customWidth="1"/>
    <col min="10" max="10" width="9.42578125" bestFit="1" customWidth="1"/>
    <col min="11" max="11" width="8.140625" customWidth="1"/>
    <col min="12" max="12" width="8" customWidth="1"/>
    <col min="13" max="13" width="15" customWidth="1"/>
    <col min="14" max="14" width="16.28515625" customWidth="1"/>
    <col min="15" max="15" width="12.42578125" style="1" bestFit="1" customWidth="1"/>
    <col min="16" max="16" width="9.140625" customWidth="1"/>
  </cols>
  <sheetData>
    <row r="1" spans="2:18" ht="8.25" customHeight="1" x14ac:dyDescent="0.25"/>
    <row r="2" spans="2:18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1"/>
      <c r="P2" s="2"/>
      <c r="Q2" s="2"/>
      <c r="R2" s="2"/>
    </row>
    <row r="3" spans="2:18" ht="8.25" customHeight="1" x14ac:dyDescent="0.25"/>
    <row r="4" spans="2:18" ht="15.75" x14ac:dyDescent="0.25">
      <c r="C4" s="6" t="s">
        <v>11</v>
      </c>
      <c r="D4" s="3">
        <v>-1.0445789987770921</v>
      </c>
      <c r="G4" s="10" t="s">
        <v>2</v>
      </c>
      <c r="H4" s="10" t="s">
        <v>5</v>
      </c>
      <c r="I4" s="10" t="s">
        <v>0</v>
      </c>
      <c r="J4" s="10" t="s">
        <v>6</v>
      </c>
      <c r="K4" s="23" t="s">
        <v>1</v>
      </c>
      <c r="L4" s="10" t="s">
        <v>3</v>
      </c>
      <c r="M4" s="10" t="s">
        <v>4</v>
      </c>
      <c r="N4" s="10" t="s">
        <v>9</v>
      </c>
      <c r="O4" s="27" t="s">
        <v>19</v>
      </c>
      <c r="P4" s="27" t="s">
        <v>24</v>
      </c>
      <c r="Q4" s="27" t="s">
        <v>25</v>
      </c>
      <c r="R4" s="27" t="s">
        <v>21</v>
      </c>
    </row>
    <row r="5" spans="2:18" ht="17.25" x14ac:dyDescent="0.3">
      <c r="C5" s="7" t="s">
        <v>12</v>
      </c>
      <c r="D5" s="4">
        <v>1.4669232745133447E-2</v>
      </c>
      <c r="G5" s="1">
        <v>1</v>
      </c>
      <c r="H5" s="1">
        <v>1</v>
      </c>
      <c r="I5" s="1">
        <v>45</v>
      </c>
      <c r="J5" s="15">
        <f>$D$4+$D$5*I5</f>
        <v>-0.38446352524608707</v>
      </c>
      <c r="K5" s="15">
        <f>EXP(J5)/(1+EXP(J5))</f>
        <v>0.40505080172641494</v>
      </c>
      <c r="L5" s="15">
        <f>1-K5</f>
        <v>0.59494919827358506</v>
      </c>
      <c r="M5" s="15">
        <f>IF(H5=1,K5,L5)</f>
        <v>0.40505080172641494</v>
      </c>
      <c r="N5" s="15">
        <f>LN(M5)</f>
        <v>-0.90374278338056213</v>
      </c>
      <c r="O5" s="1" t="b">
        <f>IF(K5&gt;0.5,1,0)=H5</f>
        <v>0</v>
      </c>
      <c r="P5" s="1">
        <f>IF(H5=1,1,0)</f>
        <v>1</v>
      </c>
      <c r="Q5" s="1">
        <f>IF(P5=1,0,1)</f>
        <v>0</v>
      </c>
      <c r="R5" s="1">
        <f>SUMXMY2(K5:L5,P5:Q5)</f>
        <v>0.7079290970527633</v>
      </c>
    </row>
    <row r="6" spans="2:18" x14ac:dyDescent="0.25">
      <c r="G6" s="1">
        <v>2</v>
      </c>
      <c r="H6" s="1">
        <v>1</v>
      </c>
      <c r="I6" s="1">
        <v>70</v>
      </c>
      <c r="J6" s="15">
        <f t="shared" ref="J6:J69" si="0">$D$4+$D$5*I6</f>
        <v>-1.7732706617750837E-2</v>
      </c>
      <c r="K6" s="15">
        <f t="shared" ref="K6:K69" si="1">EXP(J6)/(1+EXP(J6))</f>
        <v>0.49556693950919711</v>
      </c>
      <c r="L6" s="15">
        <f t="shared" ref="L6:L69" si="2">1-K6</f>
        <v>0.50443306049080294</v>
      </c>
      <c r="M6" s="15">
        <f t="shared" ref="M6:M69" si="3">IF(H6=1,K6,L6)</f>
        <v>0.49556693950919711</v>
      </c>
      <c r="N6" s="15">
        <f t="shared" ref="N6:N69" si="4">LN(M6)</f>
        <v>-0.70205283946434038</v>
      </c>
      <c r="O6" s="1" t="b">
        <f t="shared" ref="O6:O69" si="5">IF(K6&gt;0.5,1,0)=H6</f>
        <v>0</v>
      </c>
      <c r="P6" s="1">
        <f t="shared" ref="P6:P69" si="6">IF(H6=1,1,0)</f>
        <v>1</v>
      </c>
      <c r="Q6" s="1">
        <f t="shared" ref="Q6:Q69" si="7">IF(P6=1,0,1)</f>
        <v>0</v>
      </c>
      <c r="R6" s="1">
        <f t="shared" ref="R6:R69" si="8">SUMXMY2(K6:L6,P6:Q6)</f>
        <v>0.50890542503223613</v>
      </c>
    </row>
    <row r="7" spans="2:18" ht="17.25" x14ac:dyDescent="0.3">
      <c r="C7" s="8" t="s">
        <v>7</v>
      </c>
      <c r="D7" s="9" t="s">
        <v>8</v>
      </c>
      <c r="G7" s="1">
        <v>3</v>
      </c>
      <c r="H7" s="1">
        <v>1</v>
      </c>
      <c r="I7" s="1">
        <v>53</v>
      </c>
      <c r="J7" s="15">
        <f t="shared" si="0"/>
        <v>-0.26710966328501951</v>
      </c>
      <c r="K7" s="15">
        <f t="shared" si="1"/>
        <v>0.43361680561802901</v>
      </c>
      <c r="L7" s="15">
        <f t="shared" si="2"/>
        <v>0.56638319438197104</v>
      </c>
      <c r="M7" s="15">
        <f t="shared" si="3"/>
        <v>0.43361680561802901</v>
      </c>
      <c r="N7" s="15">
        <f t="shared" si="4"/>
        <v>-0.83559407126362295</v>
      </c>
      <c r="O7" s="1" t="b">
        <f t="shared" si="5"/>
        <v>0</v>
      </c>
      <c r="P7" s="1">
        <f t="shared" si="6"/>
        <v>1</v>
      </c>
      <c r="Q7" s="1">
        <f t="shared" si="7"/>
        <v>0</v>
      </c>
      <c r="R7" s="1">
        <f t="shared" si="8"/>
        <v>0.64157984575665117</v>
      </c>
    </row>
    <row r="8" spans="2:18" ht="15.75" x14ac:dyDescent="0.25">
      <c r="C8" s="5">
        <f>PRODUCT(M5:M289)</f>
        <v>2.0700146875827025E-84</v>
      </c>
      <c r="D8" s="5">
        <f>SUM(N5:N289)</f>
        <v>-192.6895921087972</v>
      </c>
      <c r="G8" s="1">
        <v>4</v>
      </c>
      <c r="H8" s="1">
        <v>1</v>
      </c>
      <c r="I8" s="1">
        <v>31</v>
      </c>
      <c r="J8" s="15">
        <f t="shared" si="0"/>
        <v>-0.58983278367795533</v>
      </c>
      <c r="K8" s="15">
        <f t="shared" si="1"/>
        <v>0.35667322241427418</v>
      </c>
      <c r="L8" s="15">
        <f t="shared" si="2"/>
        <v>0.64332677758572587</v>
      </c>
      <c r="M8" s="15">
        <f t="shared" si="3"/>
        <v>0.35667322241427418</v>
      </c>
      <c r="N8" s="15">
        <f t="shared" si="4"/>
        <v>-1.0309352597624473</v>
      </c>
      <c r="O8" s="1" t="b">
        <f t="shared" si="5"/>
        <v>0</v>
      </c>
      <c r="P8" s="1">
        <f t="shared" si="6"/>
        <v>1</v>
      </c>
      <c r="Q8" s="1">
        <f t="shared" si="7"/>
        <v>0</v>
      </c>
      <c r="R8" s="1">
        <f t="shared" si="8"/>
        <v>0.82773868551766805</v>
      </c>
    </row>
    <row r="9" spans="2:18" x14ac:dyDescent="0.25">
      <c r="G9" s="1">
        <v>5</v>
      </c>
      <c r="H9" s="1">
        <v>1</v>
      </c>
      <c r="I9" s="1">
        <v>37</v>
      </c>
      <c r="J9" s="15">
        <f t="shared" si="0"/>
        <v>-0.50181738720715463</v>
      </c>
      <c r="K9" s="15">
        <f t="shared" si="1"/>
        <v>0.37711367120636918</v>
      </c>
      <c r="L9" s="15">
        <f t="shared" si="2"/>
        <v>0.62288632879363082</v>
      </c>
      <c r="M9" s="15">
        <f t="shared" si="3"/>
        <v>0.37711367120636918</v>
      </c>
      <c r="N9" s="15">
        <f t="shared" si="4"/>
        <v>-0.97520862184442225</v>
      </c>
      <c r="O9" s="1" t="b">
        <f t="shared" si="5"/>
        <v>0</v>
      </c>
      <c r="P9" s="1">
        <f t="shared" si="6"/>
        <v>1</v>
      </c>
      <c r="Q9" s="1">
        <f t="shared" si="7"/>
        <v>0</v>
      </c>
      <c r="R9" s="1">
        <f t="shared" si="8"/>
        <v>0.77597475719601428</v>
      </c>
    </row>
    <row r="10" spans="2:18" x14ac:dyDescent="0.25">
      <c r="C10" s="26" t="s">
        <v>19</v>
      </c>
      <c r="D10" s="28" t="s">
        <v>22</v>
      </c>
      <c r="G10" s="1">
        <v>6</v>
      </c>
      <c r="H10" s="1">
        <v>0</v>
      </c>
      <c r="I10" s="1">
        <v>43</v>
      </c>
      <c r="J10" s="15">
        <f t="shared" si="0"/>
        <v>-0.41380199073635393</v>
      </c>
      <c r="K10" s="15">
        <f t="shared" si="1"/>
        <v>0.39800082643590545</v>
      </c>
      <c r="L10" s="15">
        <f t="shared" si="2"/>
        <v>0.6019991735640946</v>
      </c>
      <c r="M10" s="15">
        <f t="shared" si="3"/>
        <v>0.6019991735640946</v>
      </c>
      <c r="N10" s="15">
        <f t="shared" si="4"/>
        <v>-0.50749920649137692</v>
      </c>
      <c r="O10" s="1" t="b">
        <f t="shared" si="5"/>
        <v>1</v>
      </c>
      <c r="P10" s="1">
        <f t="shared" si="6"/>
        <v>0</v>
      </c>
      <c r="Q10" s="1">
        <f t="shared" si="7"/>
        <v>1</v>
      </c>
      <c r="R10" s="1">
        <f t="shared" si="8"/>
        <v>0.3168093156873274</v>
      </c>
    </row>
    <row r="11" spans="2:18" x14ac:dyDescent="0.25">
      <c r="C11" s="29" t="b">
        <v>0</v>
      </c>
      <c r="D11" s="31">
        <f>COUNTIF(O:O,C11)</f>
        <v>119</v>
      </c>
      <c r="G11" s="1">
        <v>7</v>
      </c>
      <c r="H11" s="1">
        <v>0</v>
      </c>
      <c r="I11" s="1">
        <v>63</v>
      </c>
      <c r="J11" s="15">
        <f t="shared" si="0"/>
        <v>-0.12041733583368497</v>
      </c>
      <c r="K11" s="15">
        <f t="shared" si="1"/>
        <v>0.46993199028115801</v>
      </c>
      <c r="L11" s="15">
        <f t="shared" si="2"/>
        <v>0.53006800971884194</v>
      </c>
      <c r="M11" s="15">
        <f t="shared" si="3"/>
        <v>0.53006800971884194</v>
      </c>
      <c r="N11" s="15">
        <f t="shared" si="4"/>
        <v>-0.63474996044407517</v>
      </c>
      <c r="O11" s="1" t="b">
        <f t="shared" si="5"/>
        <v>1</v>
      </c>
      <c r="P11" s="1">
        <f t="shared" si="6"/>
        <v>0</v>
      </c>
      <c r="Q11" s="1">
        <f t="shared" si="7"/>
        <v>1</v>
      </c>
      <c r="R11" s="1">
        <f t="shared" si="8"/>
        <v>0.4416721509792208</v>
      </c>
    </row>
    <row r="12" spans="2:18" x14ac:dyDescent="0.25">
      <c r="C12" s="30" t="b">
        <v>1</v>
      </c>
      <c r="D12" s="32">
        <f>COUNTIF(O:O,C12)</f>
        <v>166</v>
      </c>
      <c r="G12" s="1">
        <v>8</v>
      </c>
      <c r="H12" s="1">
        <v>0</v>
      </c>
      <c r="I12" s="1">
        <v>31</v>
      </c>
      <c r="J12" s="15">
        <f t="shared" si="0"/>
        <v>-0.58983278367795533</v>
      </c>
      <c r="K12" s="15">
        <f t="shared" si="1"/>
        <v>0.35667322241427418</v>
      </c>
      <c r="L12" s="15">
        <f t="shared" si="2"/>
        <v>0.64332677758572587</v>
      </c>
      <c r="M12" s="15">
        <f t="shared" si="3"/>
        <v>0.64332677758572587</v>
      </c>
      <c r="N12" s="15">
        <f t="shared" si="4"/>
        <v>-0.44110247608449188</v>
      </c>
      <c r="O12" s="1" t="b">
        <f t="shared" si="5"/>
        <v>1</v>
      </c>
      <c r="P12" s="1">
        <f t="shared" si="6"/>
        <v>0</v>
      </c>
      <c r="Q12" s="1">
        <f t="shared" si="7"/>
        <v>1</v>
      </c>
      <c r="R12" s="1">
        <f t="shared" si="8"/>
        <v>0.25443157517476456</v>
      </c>
    </row>
    <row r="13" spans="2:18" x14ac:dyDescent="0.25">
      <c r="C13" s="34" t="s">
        <v>23</v>
      </c>
      <c r="D13" s="33">
        <f>D12/SUM(D11:D12)</f>
        <v>0.58245614035087723</v>
      </c>
      <c r="G13" s="1">
        <v>9</v>
      </c>
      <c r="H13" s="1">
        <v>1</v>
      </c>
      <c r="I13" s="1">
        <v>63</v>
      </c>
      <c r="J13" s="15">
        <f t="shared" si="0"/>
        <v>-0.12041733583368497</v>
      </c>
      <c r="K13" s="15">
        <f t="shared" si="1"/>
        <v>0.46993199028115801</v>
      </c>
      <c r="L13" s="15">
        <f t="shared" si="2"/>
        <v>0.53006800971884194</v>
      </c>
      <c r="M13" s="15">
        <f t="shared" si="3"/>
        <v>0.46993199028115801</v>
      </c>
      <c r="N13" s="15">
        <f t="shared" si="4"/>
        <v>-0.75516729627776025</v>
      </c>
      <c r="O13" s="1" t="b">
        <f t="shared" si="5"/>
        <v>0</v>
      </c>
      <c r="P13" s="1">
        <f t="shared" si="6"/>
        <v>1</v>
      </c>
      <c r="Q13" s="1">
        <f t="shared" si="7"/>
        <v>0</v>
      </c>
      <c r="R13" s="1">
        <f t="shared" si="8"/>
        <v>0.5619441898545886</v>
      </c>
    </row>
    <row r="14" spans="2:18" x14ac:dyDescent="0.25">
      <c r="G14" s="1">
        <v>10</v>
      </c>
      <c r="H14" s="1">
        <v>0</v>
      </c>
      <c r="I14" s="1">
        <v>63</v>
      </c>
      <c r="J14" s="15">
        <f t="shared" si="0"/>
        <v>-0.12041733583368497</v>
      </c>
      <c r="K14" s="15">
        <f t="shared" si="1"/>
        <v>0.46993199028115801</v>
      </c>
      <c r="L14" s="15">
        <f t="shared" si="2"/>
        <v>0.53006800971884194</v>
      </c>
      <c r="M14" s="15">
        <f t="shared" si="3"/>
        <v>0.53006800971884194</v>
      </c>
      <c r="N14" s="15">
        <f t="shared" si="4"/>
        <v>-0.63474996044407517</v>
      </c>
      <c r="O14" s="1" t="b">
        <f t="shared" si="5"/>
        <v>1</v>
      </c>
      <c r="P14" s="1">
        <f t="shared" si="6"/>
        <v>0</v>
      </c>
      <c r="Q14" s="1">
        <f t="shared" si="7"/>
        <v>1</v>
      </c>
      <c r="R14" s="1">
        <f t="shared" si="8"/>
        <v>0.4416721509792208</v>
      </c>
    </row>
    <row r="15" spans="2:18" ht="15.75" x14ac:dyDescent="0.25">
      <c r="C15" s="24" t="s">
        <v>20</v>
      </c>
      <c r="D15" s="25">
        <f>SUM(R5:R289)</f>
        <v>137.69339177627853</v>
      </c>
      <c r="G15" s="1">
        <v>11</v>
      </c>
      <c r="H15" s="1">
        <v>1</v>
      </c>
      <c r="I15" s="1">
        <v>36</v>
      </c>
      <c r="J15" s="15">
        <f t="shared" si="0"/>
        <v>-0.51648661995228806</v>
      </c>
      <c r="K15" s="15">
        <f t="shared" si="1"/>
        <v>0.37367414576659524</v>
      </c>
      <c r="L15" s="15">
        <f t="shared" si="2"/>
        <v>0.6263258542334047</v>
      </c>
      <c r="M15" s="15">
        <f t="shared" si="3"/>
        <v>0.37367414576659524</v>
      </c>
      <c r="N15" s="15">
        <f t="shared" si="4"/>
        <v>-0.98437112934593463</v>
      </c>
      <c r="O15" s="1" t="b">
        <f t="shared" si="5"/>
        <v>0</v>
      </c>
      <c r="P15" s="1">
        <f t="shared" si="6"/>
        <v>1</v>
      </c>
      <c r="Q15" s="1">
        <f t="shared" si="7"/>
        <v>0</v>
      </c>
      <c r="R15" s="1">
        <f t="shared" si="8"/>
        <v>0.78456815136240821</v>
      </c>
    </row>
    <row r="16" spans="2:18" x14ac:dyDescent="0.25">
      <c r="G16" s="1">
        <v>12</v>
      </c>
      <c r="H16" s="1">
        <v>1</v>
      </c>
      <c r="I16" s="1">
        <v>63</v>
      </c>
      <c r="J16" s="15">
        <f t="shared" si="0"/>
        <v>-0.12041733583368497</v>
      </c>
      <c r="K16" s="15">
        <f t="shared" si="1"/>
        <v>0.46993199028115801</v>
      </c>
      <c r="L16" s="15">
        <f t="shared" si="2"/>
        <v>0.53006800971884194</v>
      </c>
      <c r="M16" s="15">
        <f t="shared" si="3"/>
        <v>0.46993199028115801</v>
      </c>
      <c r="N16" s="15">
        <f t="shared" si="4"/>
        <v>-0.75516729627776025</v>
      </c>
      <c r="O16" s="1" t="b">
        <f t="shared" si="5"/>
        <v>0</v>
      </c>
      <c r="P16" s="1">
        <f t="shared" si="6"/>
        <v>1</v>
      </c>
      <c r="Q16" s="1">
        <f t="shared" si="7"/>
        <v>0</v>
      </c>
      <c r="R16" s="1">
        <f t="shared" si="8"/>
        <v>0.5619441898545886</v>
      </c>
    </row>
    <row r="17" spans="7:18" x14ac:dyDescent="0.25">
      <c r="G17" s="1">
        <v>13</v>
      </c>
      <c r="H17" s="1">
        <v>0</v>
      </c>
      <c r="I17" s="1">
        <v>27</v>
      </c>
      <c r="J17" s="15">
        <f t="shared" si="0"/>
        <v>-0.64850971465848906</v>
      </c>
      <c r="K17" s="15">
        <f t="shared" si="1"/>
        <v>0.34332544826008965</v>
      </c>
      <c r="L17" s="15">
        <f t="shared" si="2"/>
        <v>0.65667455173991041</v>
      </c>
      <c r="M17" s="15">
        <f t="shared" si="3"/>
        <v>0.65667455173991041</v>
      </c>
      <c r="N17" s="15">
        <f t="shared" si="4"/>
        <v>-0.42056673826455282</v>
      </c>
      <c r="O17" s="1" t="b">
        <f t="shared" si="5"/>
        <v>1</v>
      </c>
      <c r="P17" s="1">
        <f t="shared" si="6"/>
        <v>0</v>
      </c>
      <c r="Q17" s="1">
        <f t="shared" si="7"/>
        <v>1</v>
      </c>
      <c r="R17" s="1">
        <f t="shared" si="8"/>
        <v>0.23574472684598297</v>
      </c>
    </row>
    <row r="18" spans="7:18" x14ac:dyDescent="0.25">
      <c r="G18" s="1">
        <v>14</v>
      </c>
      <c r="H18" s="1">
        <v>0</v>
      </c>
      <c r="I18" s="1">
        <v>61</v>
      </c>
      <c r="J18" s="15">
        <f t="shared" si="0"/>
        <v>-0.14975580132395183</v>
      </c>
      <c r="K18" s="15">
        <f t="shared" si="1"/>
        <v>0.46263086275913773</v>
      </c>
      <c r="L18" s="15">
        <f t="shared" si="2"/>
        <v>0.53736913724086222</v>
      </c>
      <c r="M18" s="15">
        <f t="shared" si="3"/>
        <v>0.53736913724086222</v>
      </c>
      <c r="N18" s="15">
        <f t="shared" si="4"/>
        <v>-0.62107001422127528</v>
      </c>
      <c r="O18" s="1" t="b">
        <f t="shared" si="5"/>
        <v>1</v>
      </c>
      <c r="P18" s="1">
        <f t="shared" si="6"/>
        <v>0</v>
      </c>
      <c r="Q18" s="1">
        <f t="shared" si="7"/>
        <v>1</v>
      </c>
      <c r="R18" s="1">
        <f t="shared" si="8"/>
        <v>0.42805463035452829</v>
      </c>
    </row>
    <row r="19" spans="7:18" x14ac:dyDescent="0.25">
      <c r="G19" s="1">
        <v>15</v>
      </c>
      <c r="H19" s="1">
        <v>1</v>
      </c>
      <c r="I19" s="1">
        <v>61</v>
      </c>
      <c r="J19" s="15">
        <f t="shared" si="0"/>
        <v>-0.14975580132395183</v>
      </c>
      <c r="K19" s="15">
        <f t="shared" si="1"/>
        <v>0.46263086275913773</v>
      </c>
      <c r="L19" s="15">
        <f t="shared" si="2"/>
        <v>0.53736913724086222</v>
      </c>
      <c r="M19" s="15">
        <f t="shared" si="3"/>
        <v>0.46263086275913773</v>
      </c>
      <c r="N19" s="15">
        <f t="shared" si="4"/>
        <v>-0.770825815545227</v>
      </c>
      <c r="O19" s="1" t="b">
        <f t="shared" si="5"/>
        <v>0</v>
      </c>
      <c r="P19" s="1">
        <f t="shared" si="6"/>
        <v>1</v>
      </c>
      <c r="Q19" s="1">
        <f t="shared" si="7"/>
        <v>0</v>
      </c>
      <c r="R19" s="1">
        <f t="shared" si="8"/>
        <v>0.57753117931797726</v>
      </c>
    </row>
    <row r="20" spans="7:18" x14ac:dyDescent="0.25">
      <c r="G20" s="1">
        <v>16</v>
      </c>
      <c r="H20" s="1">
        <v>1</v>
      </c>
      <c r="I20" s="1">
        <v>75</v>
      </c>
      <c r="J20" s="15">
        <f t="shared" si="0"/>
        <v>5.561345710791632E-2</v>
      </c>
      <c r="K20" s="15">
        <f t="shared" si="1"/>
        <v>0.51389978195892405</v>
      </c>
      <c r="L20" s="15">
        <f t="shared" si="2"/>
        <v>0.48610021804107595</v>
      </c>
      <c r="M20" s="15">
        <f t="shared" si="3"/>
        <v>0.51389978195892405</v>
      </c>
      <c r="N20" s="15">
        <f t="shared" si="4"/>
        <v>-0.66572700927101713</v>
      </c>
      <c r="O20" s="1" t="b">
        <f t="shared" si="5"/>
        <v>1</v>
      </c>
      <c r="P20" s="1">
        <f t="shared" si="6"/>
        <v>1</v>
      </c>
      <c r="Q20" s="1">
        <f t="shared" si="7"/>
        <v>0</v>
      </c>
      <c r="R20" s="1">
        <f t="shared" si="8"/>
        <v>0.47258684395916317</v>
      </c>
    </row>
    <row r="21" spans="7:18" x14ac:dyDescent="0.25">
      <c r="G21" s="1">
        <v>17</v>
      </c>
      <c r="H21" s="1">
        <v>1</v>
      </c>
      <c r="I21" s="1">
        <v>33</v>
      </c>
      <c r="J21" s="15">
        <f t="shared" si="0"/>
        <v>-0.56049431818768847</v>
      </c>
      <c r="K21" s="15">
        <f t="shared" si="1"/>
        <v>0.36343309174460225</v>
      </c>
      <c r="L21" s="15">
        <f t="shared" si="2"/>
        <v>0.63656690825539775</v>
      </c>
      <c r="M21" s="15">
        <f t="shared" si="3"/>
        <v>0.36343309174460225</v>
      </c>
      <c r="N21" s="15">
        <f t="shared" si="4"/>
        <v>-1.0121600656782888</v>
      </c>
      <c r="O21" s="1" t="b">
        <f t="shared" si="5"/>
        <v>0</v>
      </c>
      <c r="P21" s="1">
        <f t="shared" si="6"/>
        <v>1</v>
      </c>
      <c r="Q21" s="1">
        <f t="shared" si="7"/>
        <v>0</v>
      </c>
      <c r="R21" s="1">
        <f t="shared" si="8"/>
        <v>0.81043485737167198</v>
      </c>
    </row>
    <row r="22" spans="7:18" x14ac:dyDescent="0.25">
      <c r="G22" s="1">
        <v>18</v>
      </c>
      <c r="H22" s="1">
        <v>1</v>
      </c>
      <c r="I22" s="1">
        <v>28</v>
      </c>
      <c r="J22" s="15">
        <f t="shared" si="0"/>
        <v>-0.63384048191335562</v>
      </c>
      <c r="K22" s="15">
        <f t="shared" si="1"/>
        <v>0.34664023094355134</v>
      </c>
      <c r="L22" s="15">
        <f t="shared" si="2"/>
        <v>0.65335976905644866</v>
      </c>
      <c r="M22" s="15">
        <f t="shared" si="3"/>
        <v>0.34664023094355134</v>
      </c>
      <c r="N22" s="15">
        <f t="shared" si="4"/>
        <v>-1.0594678353161351</v>
      </c>
      <c r="O22" s="1" t="b">
        <f t="shared" si="5"/>
        <v>0</v>
      </c>
      <c r="P22" s="1">
        <f t="shared" si="6"/>
        <v>1</v>
      </c>
      <c r="Q22" s="1">
        <f t="shared" si="7"/>
        <v>0</v>
      </c>
      <c r="R22" s="1">
        <f t="shared" si="8"/>
        <v>0.85375797564299183</v>
      </c>
    </row>
    <row r="23" spans="7:18" x14ac:dyDescent="0.25">
      <c r="G23" s="1">
        <v>19</v>
      </c>
      <c r="H23" s="1">
        <v>1</v>
      </c>
      <c r="I23" s="1">
        <v>74</v>
      </c>
      <c r="J23" s="15">
        <f t="shared" si="0"/>
        <v>4.0944224362782888E-2</v>
      </c>
      <c r="K23" s="15">
        <f t="shared" si="1"/>
        <v>0.51023462632817795</v>
      </c>
      <c r="L23" s="15">
        <f t="shared" si="2"/>
        <v>0.48976537367182205</v>
      </c>
      <c r="M23" s="15">
        <f t="shared" si="3"/>
        <v>0.51023462632817795</v>
      </c>
      <c r="N23" s="15">
        <f t="shared" si="4"/>
        <v>-0.6728846074311905</v>
      </c>
      <c r="O23" s="1" t="b">
        <f t="shared" si="5"/>
        <v>1</v>
      </c>
      <c r="P23" s="1">
        <f t="shared" si="6"/>
        <v>1</v>
      </c>
      <c r="Q23" s="1">
        <f t="shared" si="7"/>
        <v>0</v>
      </c>
      <c r="R23" s="1">
        <f t="shared" si="8"/>
        <v>0.47974024249579894</v>
      </c>
    </row>
    <row r="24" spans="7:18" x14ac:dyDescent="0.25">
      <c r="G24" s="1">
        <v>20</v>
      </c>
      <c r="H24" s="1">
        <v>1</v>
      </c>
      <c r="I24" s="1">
        <v>65</v>
      </c>
      <c r="J24" s="15">
        <f t="shared" si="0"/>
        <v>-9.1078870343418106E-2</v>
      </c>
      <c r="K24" s="15">
        <f t="shared" si="1"/>
        <v>0.47724600961954516</v>
      </c>
      <c r="L24" s="15">
        <f t="shared" si="2"/>
        <v>0.52275399038045478</v>
      </c>
      <c r="M24" s="15">
        <f t="shared" si="3"/>
        <v>0.47724600961954516</v>
      </c>
      <c r="N24" s="15">
        <f t="shared" si="4"/>
        <v>-0.73972317760653061</v>
      </c>
      <c r="O24" s="1" t="b">
        <f t="shared" si="5"/>
        <v>0</v>
      </c>
      <c r="P24" s="1">
        <f t="shared" si="6"/>
        <v>1</v>
      </c>
      <c r="Q24" s="1">
        <f t="shared" si="7"/>
        <v>0</v>
      </c>
      <c r="R24" s="1">
        <f t="shared" si="8"/>
        <v>0.54654346891737726</v>
      </c>
    </row>
    <row r="25" spans="7:18" x14ac:dyDescent="0.25">
      <c r="G25" s="1">
        <v>21</v>
      </c>
      <c r="H25" s="1">
        <v>0</v>
      </c>
      <c r="I25" s="1">
        <v>39</v>
      </c>
      <c r="J25" s="15">
        <f t="shared" si="0"/>
        <v>-0.47247892171688777</v>
      </c>
      <c r="K25" s="15">
        <f t="shared" si="1"/>
        <v>0.38402968415622801</v>
      </c>
      <c r="L25" s="15">
        <f t="shared" si="2"/>
        <v>0.61597031584377193</v>
      </c>
      <c r="M25" s="15">
        <f t="shared" si="3"/>
        <v>0.61597031584377193</v>
      </c>
      <c r="N25" s="15">
        <f t="shared" si="4"/>
        <v>-0.4845565051750288</v>
      </c>
      <c r="O25" s="1" t="b">
        <f t="shared" si="5"/>
        <v>1</v>
      </c>
      <c r="P25" s="1">
        <f t="shared" si="6"/>
        <v>0</v>
      </c>
      <c r="Q25" s="1">
        <f t="shared" si="7"/>
        <v>1</v>
      </c>
      <c r="R25" s="1">
        <f t="shared" si="8"/>
        <v>0.29495759662626453</v>
      </c>
    </row>
    <row r="26" spans="7:18" x14ac:dyDescent="0.25">
      <c r="G26" s="1">
        <v>22</v>
      </c>
      <c r="H26" s="1">
        <v>0</v>
      </c>
      <c r="I26" s="1">
        <v>28</v>
      </c>
      <c r="J26" s="15">
        <f t="shared" si="0"/>
        <v>-0.63384048191335562</v>
      </c>
      <c r="K26" s="15">
        <f t="shared" si="1"/>
        <v>0.34664023094355134</v>
      </c>
      <c r="L26" s="15">
        <f t="shared" si="2"/>
        <v>0.65335976905644866</v>
      </c>
      <c r="M26" s="15">
        <f t="shared" si="3"/>
        <v>0.65335976905644866</v>
      </c>
      <c r="N26" s="15">
        <f t="shared" si="4"/>
        <v>-0.42562735340277946</v>
      </c>
      <c r="O26" s="1" t="b">
        <f t="shared" si="5"/>
        <v>1</v>
      </c>
      <c r="P26" s="1">
        <f t="shared" si="6"/>
        <v>0</v>
      </c>
      <c r="Q26" s="1">
        <f t="shared" si="7"/>
        <v>1</v>
      </c>
      <c r="R26" s="1">
        <f t="shared" si="8"/>
        <v>0.24031889941719722</v>
      </c>
    </row>
    <row r="27" spans="7:18" x14ac:dyDescent="0.25">
      <c r="G27" s="1">
        <v>23</v>
      </c>
      <c r="H27" s="1">
        <v>1</v>
      </c>
      <c r="I27" s="1">
        <v>70</v>
      </c>
      <c r="J27" s="15">
        <f t="shared" si="0"/>
        <v>-1.7732706617750837E-2</v>
      </c>
      <c r="K27" s="15">
        <f t="shared" si="1"/>
        <v>0.49556693950919711</v>
      </c>
      <c r="L27" s="15">
        <f t="shared" si="2"/>
        <v>0.50443306049080294</v>
      </c>
      <c r="M27" s="15">
        <f t="shared" si="3"/>
        <v>0.49556693950919711</v>
      </c>
      <c r="N27" s="15">
        <f t="shared" si="4"/>
        <v>-0.70205283946434038</v>
      </c>
      <c r="O27" s="1" t="b">
        <f t="shared" si="5"/>
        <v>0</v>
      </c>
      <c r="P27" s="1">
        <f t="shared" si="6"/>
        <v>1</v>
      </c>
      <c r="Q27" s="1">
        <f t="shared" si="7"/>
        <v>0</v>
      </c>
      <c r="R27" s="1">
        <f t="shared" si="8"/>
        <v>0.50890542503223613</v>
      </c>
    </row>
    <row r="28" spans="7:18" x14ac:dyDescent="0.25">
      <c r="G28" s="1">
        <v>24</v>
      </c>
      <c r="H28" s="1">
        <v>1</v>
      </c>
      <c r="I28" s="1">
        <v>26</v>
      </c>
      <c r="J28" s="15">
        <f t="shared" si="0"/>
        <v>-0.66317894740362249</v>
      </c>
      <c r="K28" s="15">
        <f t="shared" si="1"/>
        <v>0.34002586706653326</v>
      </c>
      <c r="L28" s="15">
        <f t="shared" si="2"/>
        <v>0.65997413293346674</v>
      </c>
      <c r="M28" s="15">
        <f t="shared" si="3"/>
        <v>0.34002586706653326</v>
      </c>
      <c r="N28" s="15">
        <f t="shared" si="4"/>
        <v>-1.0787335846583859</v>
      </c>
      <c r="O28" s="1" t="b">
        <f t="shared" si="5"/>
        <v>0</v>
      </c>
      <c r="P28" s="1">
        <f t="shared" si="6"/>
        <v>1</v>
      </c>
      <c r="Q28" s="1">
        <f t="shared" si="7"/>
        <v>0</v>
      </c>
      <c r="R28" s="1">
        <f t="shared" si="8"/>
        <v>0.87113171228256248</v>
      </c>
    </row>
    <row r="29" spans="7:18" x14ac:dyDescent="0.25">
      <c r="G29" s="1">
        <v>25</v>
      </c>
      <c r="H29" s="1">
        <v>1</v>
      </c>
      <c r="I29" s="1">
        <v>36</v>
      </c>
      <c r="J29" s="15">
        <f t="shared" si="0"/>
        <v>-0.51648661995228806</v>
      </c>
      <c r="K29" s="15">
        <f t="shared" si="1"/>
        <v>0.37367414576659524</v>
      </c>
      <c r="L29" s="15">
        <f t="shared" si="2"/>
        <v>0.6263258542334047</v>
      </c>
      <c r="M29" s="15">
        <f t="shared" si="3"/>
        <v>0.37367414576659524</v>
      </c>
      <c r="N29" s="15">
        <f t="shared" si="4"/>
        <v>-0.98437112934593463</v>
      </c>
      <c r="O29" s="1" t="b">
        <f t="shared" si="5"/>
        <v>0</v>
      </c>
      <c r="P29" s="1">
        <f t="shared" si="6"/>
        <v>1</v>
      </c>
      <c r="Q29" s="1">
        <f t="shared" si="7"/>
        <v>0</v>
      </c>
      <c r="R29" s="1">
        <f t="shared" si="8"/>
        <v>0.78456815136240821</v>
      </c>
    </row>
    <row r="30" spans="7:18" x14ac:dyDescent="0.25">
      <c r="G30" s="1">
        <v>26</v>
      </c>
      <c r="H30" s="1">
        <v>1</v>
      </c>
      <c r="I30" s="1">
        <v>71</v>
      </c>
      <c r="J30" s="15">
        <f t="shared" si="0"/>
        <v>-3.063473872617406E-3</v>
      </c>
      <c r="K30" s="15">
        <f t="shared" si="1"/>
        <v>0.49923413213080992</v>
      </c>
      <c r="L30" s="15">
        <f t="shared" si="2"/>
        <v>0.50076586786919008</v>
      </c>
      <c r="M30" s="15">
        <f t="shared" si="3"/>
        <v>0.49923413213080992</v>
      </c>
      <c r="N30" s="15">
        <f t="shared" si="4"/>
        <v>-0.69468009060481628</v>
      </c>
      <c r="O30" s="1" t="b">
        <f t="shared" si="5"/>
        <v>0</v>
      </c>
      <c r="P30" s="1">
        <f t="shared" si="6"/>
        <v>1</v>
      </c>
      <c r="Q30" s="1">
        <f t="shared" si="7"/>
        <v>0</v>
      </c>
      <c r="R30" s="1">
        <f t="shared" si="8"/>
        <v>0.50153290884556634</v>
      </c>
    </row>
    <row r="31" spans="7:18" x14ac:dyDescent="0.25">
      <c r="G31" s="1">
        <v>27</v>
      </c>
      <c r="H31" s="1">
        <v>0</v>
      </c>
      <c r="I31" s="1">
        <v>42</v>
      </c>
      <c r="J31" s="15">
        <f t="shared" si="0"/>
        <v>-0.42847122348148736</v>
      </c>
      <c r="K31" s="15">
        <f t="shared" si="1"/>
        <v>0.39449144831030097</v>
      </c>
      <c r="L31" s="15">
        <f t="shared" si="2"/>
        <v>0.60550855168969897</v>
      </c>
      <c r="M31" s="15">
        <f t="shared" si="3"/>
        <v>0.60550855168969897</v>
      </c>
      <c r="N31" s="15">
        <f t="shared" si="4"/>
        <v>-0.50168659273661975</v>
      </c>
      <c r="O31" s="1" t="b">
        <f t="shared" si="5"/>
        <v>1</v>
      </c>
      <c r="P31" s="1">
        <f t="shared" si="6"/>
        <v>0</v>
      </c>
      <c r="Q31" s="1">
        <f t="shared" si="7"/>
        <v>1</v>
      </c>
      <c r="R31" s="1">
        <f t="shared" si="8"/>
        <v>0.3112470055799178</v>
      </c>
    </row>
    <row r="32" spans="7:18" x14ac:dyDescent="0.25">
      <c r="G32" s="1">
        <v>28</v>
      </c>
      <c r="H32" s="1">
        <v>0</v>
      </c>
      <c r="I32" s="1">
        <v>40</v>
      </c>
      <c r="J32" s="15">
        <f t="shared" si="0"/>
        <v>-0.45780968897175423</v>
      </c>
      <c r="K32" s="15">
        <f t="shared" si="1"/>
        <v>0.38750555496290895</v>
      </c>
      <c r="L32" s="15">
        <f t="shared" si="2"/>
        <v>0.61249444503709105</v>
      </c>
      <c r="M32" s="15">
        <f t="shared" si="3"/>
        <v>0.61249444503709105</v>
      </c>
      <c r="N32" s="15">
        <f t="shared" si="4"/>
        <v>-0.49021540593157986</v>
      </c>
      <c r="O32" s="1" t="b">
        <f t="shared" si="5"/>
        <v>1</v>
      </c>
      <c r="P32" s="1">
        <f t="shared" si="6"/>
        <v>0</v>
      </c>
      <c r="Q32" s="1">
        <f t="shared" si="7"/>
        <v>1</v>
      </c>
      <c r="R32" s="1">
        <f t="shared" si="8"/>
        <v>0.30032111025422409</v>
      </c>
    </row>
    <row r="33" spans="7:18" x14ac:dyDescent="0.25">
      <c r="G33" s="1">
        <v>29</v>
      </c>
      <c r="H33" s="1">
        <v>0</v>
      </c>
      <c r="I33" s="1">
        <v>40</v>
      </c>
      <c r="J33" s="15">
        <f t="shared" si="0"/>
        <v>-0.45780968897175423</v>
      </c>
      <c r="K33" s="15">
        <f t="shared" si="1"/>
        <v>0.38750555496290895</v>
      </c>
      <c r="L33" s="15">
        <f t="shared" si="2"/>
        <v>0.61249444503709105</v>
      </c>
      <c r="M33" s="15">
        <f t="shared" si="3"/>
        <v>0.61249444503709105</v>
      </c>
      <c r="N33" s="15">
        <f t="shared" si="4"/>
        <v>-0.49021540593157986</v>
      </c>
      <c r="O33" s="1" t="b">
        <f t="shared" si="5"/>
        <v>1</v>
      </c>
      <c r="P33" s="1">
        <f t="shared" si="6"/>
        <v>0</v>
      </c>
      <c r="Q33" s="1">
        <f t="shared" si="7"/>
        <v>1</v>
      </c>
      <c r="R33" s="1">
        <f t="shared" si="8"/>
        <v>0.30032111025422409</v>
      </c>
    </row>
    <row r="34" spans="7:18" x14ac:dyDescent="0.25">
      <c r="G34" s="1">
        <v>30</v>
      </c>
      <c r="H34" s="1">
        <v>1</v>
      </c>
      <c r="I34" s="1">
        <v>44</v>
      </c>
      <c r="J34" s="15">
        <f t="shared" si="0"/>
        <v>-0.3991327579912205</v>
      </c>
      <c r="K34" s="15">
        <f t="shared" si="1"/>
        <v>0.40152072192085764</v>
      </c>
      <c r="L34" s="15">
        <f t="shared" si="2"/>
        <v>0.59847927807914236</v>
      </c>
      <c r="M34" s="15">
        <f t="shared" si="3"/>
        <v>0.40152072192085764</v>
      </c>
      <c r="N34" s="15">
        <f t="shared" si="4"/>
        <v>-0.91249613566721655</v>
      </c>
      <c r="O34" s="1" t="b">
        <f t="shared" si="5"/>
        <v>0</v>
      </c>
      <c r="P34" s="1">
        <f t="shared" si="6"/>
        <v>1</v>
      </c>
      <c r="Q34" s="1">
        <f t="shared" si="7"/>
        <v>0</v>
      </c>
      <c r="R34" s="1">
        <f t="shared" si="8"/>
        <v>0.71635489258026286</v>
      </c>
    </row>
    <row r="35" spans="7:18" x14ac:dyDescent="0.25">
      <c r="G35" s="1">
        <v>31</v>
      </c>
      <c r="H35" s="1">
        <v>0</v>
      </c>
      <c r="I35" s="1">
        <v>54</v>
      </c>
      <c r="J35" s="15">
        <f t="shared" si="0"/>
        <v>-0.25244043053988596</v>
      </c>
      <c r="K35" s="15">
        <f t="shared" si="1"/>
        <v>0.43722291741058111</v>
      </c>
      <c r="L35" s="15">
        <f t="shared" si="2"/>
        <v>0.56277708258941894</v>
      </c>
      <c r="M35" s="15">
        <f t="shared" si="3"/>
        <v>0.56277708258941894</v>
      </c>
      <c r="N35" s="15">
        <f t="shared" si="4"/>
        <v>-0.5748716749167363</v>
      </c>
      <c r="O35" s="1" t="b">
        <f t="shared" si="5"/>
        <v>1</v>
      </c>
      <c r="P35" s="1">
        <f t="shared" si="6"/>
        <v>0</v>
      </c>
      <c r="Q35" s="1">
        <f t="shared" si="7"/>
        <v>1</v>
      </c>
      <c r="R35" s="1">
        <f t="shared" si="8"/>
        <v>0.38232775901803961</v>
      </c>
    </row>
    <row r="36" spans="7:18" x14ac:dyDescent="0.25">
      <c r="G36" s="1">
        <v>32</v>
      </c>
      <c r="H36" s="1">
        <v>0</v>
      </c>
      <c r="I36" s="1">
        <v>72</v>
      </c>
      <c r="J36" s="15">
        <f t="shared" si="0"/>
        <v>1.1605758872516025E-2</v>
      </c>
      <c r="K36" s="15">
        <f t="shared" si="1"/>
        <v>0.50290140715144482</v>
      </c>
      <c r="L36" s="15">
        <f t="shared" si="2"/>
        <v>0.49709859284855518</v>
      </c>
      <c r="M36" s="15">
        <f t="shared" si="3"/>
        <v>0.49709859284855518</v>
      </c>
      <c r="N36" s="15">
        <f t="shared" si="4"/>
        <v>-0.69896689660658851</v>
      </c>
      <c r="O36" s="1" t="b">
        <f t="shared" si="5"/>
        <v>0</v>
      </c>
      <c r="P36" s="1">
        <f t="shared" si="6"/>
        <v>0</v>
      </c>
      <c r="Q36" s="1">
        <f t="shared" si="7"/>
        <v>1</v>
      </c>
      <c r="R36" s="1">
        <f t="shared" si="8"/>
        <v>0.50581965062980661</v>
      </c>
    </row>
    <row r="37" spans="7:18" x14ac:dyDescent="0.25">
      <c r="G37" s="1">
        <v>33</v>
      </c>
      <c r="H37" s="1">
        <v>0</v>
      </c>
      <c r="I37" s="1">
        <v>27</v>
      </c>
      <c r="J37" s="15">
        <f t="shared" si="0"/>
        <v>-0.64850971465848906</v>
      </c>
      <c r="K37" s="15">
        <f t="shared" si="1"/>
        <v>0.34332544826008965</v>
      </c>
      <c r="L37" s="15">
        <f t="shared" si="2"/>
        <v>0.65667455173991041</v>
      </c>
      <c r="M37" s="15">
        <f t="shared" si="3"/>
        <v>0.65667455173991041</v>
      </c>
      <c r="N37" s="15">
        <f t="shared" si="4"/>
        <v>-0.42056673826455282</v>
      </c>
      <c r="O37" s="1" t="b">
        <f t="shared" si="5"/>
        <v>1</v>
      </c>
      <c r="P37" s="1">
        <f t="shared" si="6"/>
        <v>0</v>
      </c>
      <c r="Q37" s="1">
        <f t="shared" si="7"/>
        <v>1</v>
      </c>
      <c r="R37" s="1">
        <f t="shared" si="8"/>
        <v>0.23574472684598297</v>
      </c>
    </row>
    <row r="38" spans="7:18" x14ac:dyDescent="0.25">
      <c r="G38" s="1">
        <v>34</v>
      </c>
      <c r="H38" s="1">
        <v>0</v>
      </c>
      <c r="I38" s="1">
        <v>30</v>
      </c>
      <c r="J38" s="15">
        <f t="shared" si="0"/>
        <v>-0.60450201642308876</v>
      </c>
      <c r="K38" s="15">
        <f t="shared" si="1"/>
        <v>0.35331438007430399</v>
      </c>
      <c r="L38" s="15">
        <f t="shared" si="2"/>
        <v>0.64668561992569606</v>
      </c>
      <c r="M38" s="15">
        <f t="shared" si="3"/>
        <v>0.64668561992569606</v>
      </c>
      <c r="N38" s="15">
        <f t="shared" si="4"/>
        <v>-0.43589500685893057</v>
      </c>
      <c r="O38" s="1" t="b">
        <f t="shared" si="5"/>
        <v>1</v>
      </c>
      <c r="P38" s="1">
        <f t="shared" si="6"/>
        <v>0</v>
      </c>
      <c r="Q38" s="1">
        <f t="shared" si="7"/>
        <v>1</v>
      </c>
      <c r="R38" s="1">
        <f t="shared" si="8"/>
        <v>0.24966210233457942</v>
      </c>
    </row>
    <row r="39" spans="7:18" x14ac:dyDescent="0.25">
      <c r="G39" s="1">
        <v>35</v>
      </c>
      <c r="H39" s="1">
        <v>1</v>
      </c>
      <c r="I39" s="1">
        <v>38</v>
      </c>
      <c r="J39" s="15">
        <f t="shared" si="0"/>
        <v>-0.4871481544620212</v>
      </c>
      <c r="K39" s="15">
        <f t="shared" si="1"/>
        <v>0.38056561932549671</v>
      </c>
      <c r="L39" s="15">
        <f t="shared" si="2"/>
        <v>0.61943438067450329</v>
      </c>
      <c r="M39" s="15">
        <f t="shared" si="3"/>
        <v>0.38056561932549671</v>
      </c>
      <c r="N39" s="15">
        <f t="shared" si="4"/>
        <v>-0.966096661028781</v>
      </c>
      <c r="O39" s="1" t="b">
        <f t="shared" si="5"/>
        <v>0</v>
      </c>
      <c r="P39" s="1">
        <f t="shared" si="6"/>
        <v>1</v>
      </c>
      <c r="Q39" s="1">
        <f t="shared" si="7"/>
        <v>0</v>
      </c>
      <c r="R39" s="1">
        <f t="shared" si="8"/>
        <v>0.76739790392321094</v>
      </c>
    </row>
    <row r="40" spans="7:18" x14ac:dyDescent="0.25">
      <c r="G40" s="1">
        <v>36</v>
      </c>
      <c r="H40" s="1">
        <v>0</v>
      </c>
      <c r="I40" s="1">
        <v>37</v>
      </c>
      <c r="J40" s="15">
        <f t="shared" si="0"/>
        <v>-0.50181738720715463</v>
      </c>
      <c r="K40" s="15">
        <f t="shared" si="1"/>
        <v>0.37711367120636918</v>
      </c>
      <c r="L40" s="15">
        <f t="shared" si="2"/>
        <v>0.62288632879363082</v>
      </c>
      <c r="M40" s="15">
        <f t="shared" si="3"/>
        <v>0.62288632879363082</v>
      </c>
      <c r="N40" s="15">
        <f t="shared" si="4"/>
        <v>-0.47339123463726757</v>
      </c>
      <c r="O40" s="1" t="b">
        <f t="shared" si="5"/>
        <v>1</v>
      </c>
      <c r="P40" s="1">
        <f t="shared" si="6"/>
        <v>0</v>
      </c>
      <c r="Q40" s="1">
        <f t="shared" si="7"/>
        <v>1</v>
      </c>
      <c r="R40" s="1">
        <f t="shared" si="8"/>
        <v>0.28442944202149106</v>
      </c>
    </row>
    <row r="41" spans="7:18" x14ac:dyDescent="0.25">
      <c r="G41" s="1">
        <v>37</v>
      </c>
      <c r="H41" s="1">
        <v>0</v>
      </c>
      <c r="I41" s="1">
        <v>44</v>
      </c>
      <c r="J41" s="15">
        <f t="shared" si="0"/>
        <v>-0.3991327579912205</v>
      </c>
      <c r="K41" s="15">
        <f t="shared" si="1"/>
        <v>0.40152072192085764</v>
      </c>
      <c r="L41" s="15">
        <f t="shared" si="2"/>
        <v>0.59847927807914236</v>
      </c>
      <c r="M41" s="15">
        <f t="shared" si="3"/>
        <v>0.59847927807914236</v>
      </c>
      <c r="N41" s="15">
        <f t="shared" si="4"/>
        <v>-0.51336337767599627</v>
      </c>
      <c r="O41" s="1" t="b">
        <f t="shared" si="5"/>
        <v>1</v>
      </c>
      <c r="P41" s="1">
        <f t="shared" si="6"/>
        <v>0</v>
      </c>
      <c r="Q41" s="1">
        <f t="shared" si="7"/>
        <v>1</v>
      </c>
      <c r="R41" s="1">
        <f t="shared" si="8"/>
        <v>0.32243778026369335</v>
      </c>
    </row>
    <row r="42" spans="7:18" x14ac:dyDescent="0.25">
      <c r="G42" s="1">
        <v>38</v>
      </c>
      <c r="H42" s="1">
        <v>0</v>
      </c>
      <c r="I42" s="1">
        <v>53</v>
      </c>
      <c r="J42" s="15">
        <f t="shared" si="0"/>
        <v>-0.26710966328501951</v>
      </c>
      <c r="K42" s="15">
        <f t="shared" si="1"/>
        <v>0.43361680561802901</v>
      </c>
      <c r="L42" s="15">
        <f t="shared" si="2"/>
        <v>0.56638319438197104</v>
      </c>
      <c r="M42" s="15">
        <f t="shared" si="3"/>
        <v>0.56638319438197104</v>
      </c>
      <c r="N42" s="15">
        <f t="shared" si="4"/>
        <v>-0.56848440797860356</v>
      </c>
      <c r="O42" s="1" t="b">
        <f t="shared" si="5"/>
        <v>1</v>
      </c>
      <c r="P42" s="1">
        <f t="shared" si="6"/>
        <v>0</v>
      </c>
      <c r="Q42" s="1">
        <f t="shared" si="7"/>
        <v>1</v>
      </c>
      <c r="R42" s="1">
        <f t="shared" si="8"/>
        <v>0.37604706822876705</v>
      </c>
    </row>
    <row r="43" spans="7:18" x14ac:dyDescent="0.25">
      <c r="G43" s="1">
        <v>39</v>
      </c>
      <c r="H43" s="1">
        <v>1</v>
      </c>
      <c r="I43" s="1">
        <v>26</v>
      </c>
      <c r="J43" s="15">
        <f t="shared" si="0"/>
        <v>-0.66317894740362249</v>
      </c>
      <c r="K43" s="15">
        <f t="shared" si="1"/>
        <v>0.34002586706653326</v>
      </c>
      <c r="L43" s="15">
        <f t="shared" si="2"/>
        <v>0.65997413293346674</v>
      </c>
      <c r="M43" s="15">
        <f t="shared" si="3"/>
        <v>0.34002586706653326</v>
      </c>
      <c r="N43" s="15">
        <f t="shared" si="4"/>
        <v>-1.0787335846583859</v>
      </c>
      <c r="O43" s="1" t="b">
        <f t="shared" si="5"/>
        <v>0</v>
      </c>
      <c r="P43" s="1">
        <f t="shared" si="6"/>
        <v>1</v>
      </c>
      <c r="Q43" s="1">
        <f t="shared" si="7"/>
        <v>0</v>
      </c>
      <c r="R43" s="1">
        <f t="shared" si="8"/>
        <v>0.87113171228256248</v>
      </c>
    </row>
    <row r="44" spans="7:18" x14ac:dyDescent="0.25">
      <c r="G44" s="1">
        <v>40</v>
      </c>
      <c r="H44" s="1">
        <v>0</v>
      </c>
      <c r="I44" s="1">
        <v>49</v>
      </c>
      <c r="J44" s="15">
        <f t="shared" si="0"/>
        <v>-0.32578659426555323</v>
      </c>
      <c r="K44" s="15">
        <f t="shared" si="1"/>
        <v>0.41926616144372858</v>
      </c>
      <c r="L44" s="15">
        <f t="shared" si="2"/>
        <v>0.58073383855627148</v>
      </c>
      <c r="M44" s="15">
        <f t="shared" si="3"/>
        <v>0.58073383855627148</v>
      </c>
      <c r="N44" s="15">
        <f t="shared" si="4"/>
        <v>-0.54346273629176944</v>
      </c>
      <c r="O44" s="1" t="b">
        <f t="shared" si="5"/>
        <v>1</v>
      </c>
      <c r="P44" s="1">
        <f t="shared" si="6"/>
        <v>0</v>
      </c>
      <c r="Q44" s="1">
        <f t="shared" si="7"/>
        <v>1</v>
      </c>
      <c r="R44" s="1">
        <f t="shared" si="8"/>
        <v>0.3515682282635173</v>
      </c>
    </row>
    <row r="45" spans="7:18" x14ac:dyDescent="0.25">
      <c r="G45" s="1">
        <v>41</v>
      </c>
      <c r="H45" s="1">
        <v>0</v>
      </c>
      <c r="I45" s="1">
        <v>50</v>
      </c>
      <c r="J45" s="15">
        <f t="shared" si="0"/>
        <v>-0.3111173615204198</v>
      </c>
      <c r="K45" s="15">
        <f t="shared" si="1"/>
        <v>0.42284202705214718</v>
      </c>
      <c r="L45" s="15">
        <f t="shared" si="2"/>
        <v>0.57715797294785287</v>
      </c>
      <c r="M45" s="15">
        <f t="shared" si="3"/>
        <v>0.57715797294785287</v>
      </c>
      <c r="N45" s="15">
        <f t="shared" si="4"/>
        <v>-0.5496392666739961</v>
      </c>
      <c r="O45" s="1" t="b">
        <f t="shared" si="5"/>
        <v>1</v>
      </c>
      <c r="P45" s="1">
        <f t="shared" si="6"/>
        <v>0</v>
      </c>
      <c r="Q45" s="1">
        <f t="shared" si="7"/>
        <v>1</v>
      </c>
      <c r="R45" s="1">
        <f t="shared" si="8"/>
        <v>0.35759075968313747</v>
      </c>
    </row>
    <row r="46" spans="7:18" x14ac:dyDescent="0.25">
      <c r="G46" s="1">
        <v>42</v>
      </c>
      <c r="H46" s="1">
        <v>0</v>
      </c>
      <c r="I46" s="1">
        <v>42</v>
      </c>
      <c r="J46" s="15">
        <f t="shared" si="0"/>
        <v>-0.42847122348148736</v>
      </c>
      <c r="K46" s="15">
        <f t="shared" si="1"/>
        <v>0.39449144831030097</v>
      </c>
      <c r="L46" s="15">
        <f t="shared" si="2"/>
        <v>0.60550855168969897</v>
      </c>
      <c r="M46" s="15">
        <f t="shared" si="3"/>
        <v>0.60550855168969897</v>
      </c>
      <c r="N46" s="15">
        <f t="shared" si="4"/>
        <v>-0.50168659273661975</v>
      </c>
      <c r="O46" s="1" t="b">
        <f t="shared" si="5"/>
        <v>1</v>
      </c>
      <c r="P46" s="1">
        <f t="shared" si="6"/>
        <v>0</v>
      </c>
      <c r="Q46" s="1">
        <f t="shared" si="7"/>
        <v>1</v>
      </c>
      <c r="R46" s="1">
        <f t="shared" si="8"/>
        <v>0.3112470055799178</v>
      </c>
    </row>
    <row r="47" spans="7:18" x14ac:dyDescent="0.25">
      <c r="G47" s="1">
        <v>43</v>
      </c>
      <c r="H47" s="1">
        <v>0</v>
      </c>
      <c r="I47" s="1">
        <v>50</v>
      </c>
      <c r="J47" s="15">
        <f t="shared" si="0"/>
        <v>-0.3111173615204198</v>
      </c>
      <c r="K47" s="15">
        <f t="shared" si="1"/>
        <v>0.42284202705214718</v>
      </c>
      <c r="L47" s="15">
        <f t="shared" si="2"/>
        <v>0.57715797294785287</v>
      </c>
      <c r="M47" s="15">
        <f t="shared" si="3"/>
        <v>0.57715797294785287</v>
      </c>
      <c r="N47" s="15">
        <f t="shared" si="4"/>
        <v>-0.5496392666739961</v>
      </c>
      <c r="O47" s="1" t="b">
        <f t="shared" si="5"/>
        <v>1</v>
      </c>
      <c r="P47" s="1">
        <f t="shared" si="6"/>
        <v>0</v>
      </c>
      <c r="Q47" s="1">
        <f t="shared" si="7"/>
        <v>1</v>
      </c>
      <c r="R47" s="1">
        <f t="shared" si="8"/>
        <v>0.35759075968313747</v>
      </c>
    </row>
    <row r="48" spans="7:18" x14ac:dyDescent="0.25">
      <c r="G48" s="1">
        <v>44</v>
      </c>
      <c r="H48" s="1">
        <v>0</v>
      </c>
      <c r="I48" s="1">
        <v>71</v>
      </c>
      <c r="J48" s="15">
        <f t="shared" si="0"/>
        <v>-3.063473872617406E-3</v>
      </c>
      <c r="K48" s="15">
        <f t="shared" si="1"/>
        <v>0.49923413213080992</v>
      </c>
      <c r="L48" s="15">
        <f t="shared" si="2"/>
        <v>0.50076586786919008</v>
      </c>
      <c r="M48" s="15">
        <f t="shared" si="3"/>
        <v>0.50076586786919008</v>
      </c>
      <c r="N48" s="15">
        <f t="shared" si="4"/>
        <v>-0.69161661673219899</v>
      </c>
      <c r="O48" s="1" t="b">
        <f t="shared" si="5"/>
        <v>1</v>
      </c>
      <c r="P48" s="1">
        <f t="shared" si="6"/>
        <v>0</v>
      </c>
      <c r="Q48" s="1">
        <f t="shared" si="7"/>
        <v>1</v>
      </c>
      <c r="R48" s="1">
        <f t="shared" si="8"/>
        <v>0.49846943736880595</v>
      </c>
    </row>
    <row r="49" spans="7:18" x14ac:dyDescent="0.25">
      <c r="G49" s="1">
        <v>45</v>
      </c>
      <c r="H49" s="1">
        <v>0</v>
      </c>
      <c r="I49" s="1">
        <v>47</v>
      </c>
      <c r="J49" s="15">
        <f t="shared" si="0"/>
        <v>-0.35512505975582009</v>
      </c>
      <c r="K49" s="15">
        <f t="shared" si="1"/>
        <v>0.41214016162582201</v>
      </c>
      <c r="L49" s="15">
        <f t="shared" si="2"/>
        <v>0.58785983837417799</v>
      </c>
      <c r="M49" s="15">
        <f t="shared" si="3"/>
        <v>0.58785983837417799</v>
      </c>
      <c r="N49" s="15">
        <f t="shared" si="4"/>
        <v>-0.531266729610123</v>
      </c>
      <c r="O49" s="1" t="b">
        <f t="shared" si="5"/>
        <v>1</v>
      </c>
      <c r="P49" s="1">
        <f t="shared" si="6"/>
        <v>0</v>
      </c>
      <c r="Q49" s="1">
        <f t="shared" si="7"/>
        <v>1</v>
      </c>
      <c r="R49" s="1">
        <f t="shared" si="8"/>
        <v>0.33971902564991741</v>
      </c>
    </row>
    <row r="50" spans="7:18" x14ac:dyDescent="0.25">
      <c r="G50" s="1">
        <v>46</v>
      </c>
      <c r="H50" s="1">
        <v>0</v>
      </c>
      <c r="I50" s="1">
        <v>74</v>
      </c>
      <c r="J50" s="15">
        <f t="shared" si="0"/>
        <v>4.0944224362782888E-2</v>
      </c>
      <c r="K50" s="15">
        <f t="shared" si="1"/>
        <v>0.51023462632817795</v>
      </c>
      <c r="L50" s="15">
        <f t="shared" si="2"/>
        <v>0.48976537367182205</v>
      </c>
      <c r="M50" s="15">
        <f t="shared" si="3"/>
        <v>0.48976537367182205</v>
      </c>
      <c r="N50" s="15">
        <f t="shared" si="4"/>
        <v>-0.71382883179397338</v>
      </c>
      <c r="O50" s="1" t="b">
        <f t="shared" si="5"/>
        <v>0</v>
      </c>
      <c r="P50" s="1">
        <f t="shared" si="6"/>
        <v>0</v>
      </c>
      <c r="Q50" s="1">
        <f t="shared" si="7"/>
        <v>1</v>
      </c>
      <c r="R50" s="1">
        <f t="shared" si="8"/>
        <v>0.52067874780851076</v>
      </c>
    </row>
    <row r="51" spans="7:18" x14ac:dyDescent="0.25">
      <c r="G51" s="1">
        <v>47</v>
      </c>
      <c r="H51" s="1">
        <v>0</v>
      </c>
      <c r="I51" s="1">
        <v>49</v>
      </c>
      <c r="J51" s="15">
        <f t="shared" si="0"/>
        <v>-0.32578659426555323</v>
      </c>
      <c r="K51" s="15">
        <f t="shared" si="1"/>
        <v>0.41926616144372858</v>
      </c>
      <c r="L51" s="15">
        <f t="shared" si="2"/>
        <v>0.58073383855627148</v>
      </c>
      <c r="M51" s="15">
        <f t="shared" si="3"/>
        <v>0.58073383855627148</v>
      </c>
      <c r="N51" s="15">
        <f t="shared" si="4"/>
        <v>-0.54346273629176944</v>
      </c>
      <c r="O51" s="1" t="b">
        <f t="shared" si="5"/>
        <v>1</v>
      </c>
      <c r="P51" s="1">
        <f t="shared" si="6"/>
        <v>0</v>
      </c>
      <c r="Q51" s="1">
        <f t="shared" si="7"/>
        <v>1</v>
      </c>
      <c r="R51" s="1">
        <f t="shared" si="8"/>
        <v>0.3515682282635173</v>
      </c>
    </row>
    <row r="52" spans="7:18" x14ac:dyDescent="0.25">
      <c r="G52" s="1">
        <v>48</v>
      </c>
      <c r="H52" s="1">
        <v>1</v>
      </c>
      <c r="I52" s="1">
        <v>72</v>
      </c>
      <c r="J52" s="15">
        <f t="shared" si="0"/>
        <v>1.1605758872516025E-2</v>
      </c>
      <c r="K52" s="15">
        <f t="shared" si="1"/>
        <v>0.50290140715144482</v>
      </c>
      <c r="L52" s="15">
        <f t="shared" si="2"/>
        <v>0.49709859284855518</v>
      </c>
      <c r="M52" s="15">
        <f t="shared" si="3"/>
        <v>0.50290140715144482</v>
      </c>
      <c r="N52" s="15">
        <f t="shared" si="4"/>
        <v>-0.68736113773407248</v>
      </c>
      <c r="O52" s="1" t="b">
        <f t="shared" si="5"/>
        <v>1</v>
      </c>
      <c r="P52" s="1">
        <f t="shared" si="6"/>
        <v>1</v>
      </c>
      <c r="Q52" s="1">
        <f t="shared" si="7"/>
        <v>0</v>
      </c>
      <c r="R52" s="1">
        <f t="shared" si="8"/>
        <v>0.49421402202402726</v>
      </c>
    </row>
    <row r="53" spans="7:18" x14ac:dyDescent="0.25">
      <c r="G53" s="1">
        <v>49</v>
      </c>
      <c r="H53" s="1">
        <v>1</v>
      </c>
      <c r="I53" s="1">
        <v>52</v>
      </c>
      <c r="J53" s="15">
        <f t="shared" si="0"/>
        <v>-0.28177889603015294</v>
      </c>
      <c r="K53" s="15">
        <f t="shared" si="1"/>
        <v>0.43001771006233408</v>
      </c>
      <c r="L53" s="15">
        <f t="shared" si="2"/>
        <v>0.56998228993766586</v>
      </c>
      <c r="M53" s="15">
        <f t="shared" si="3"/>
        <v>0.43001771006233408</v>
      </c>
      <c r="N53" s="15">
        <f t="shared" si="4"/>
        <v>-0.84392888495118223</v>
      </c>
      <c r="O53" s="1" t="b">
        <f t="shared" si="5"/>
        <v>0</v>
      </c>
      <c r="P53" s="1">
        <f t="shared" si="6"/>
        <v>1</v>
      </c>
      <c r="Q53" s="1">
        <f t="shared" si="7"/>
        <v>0</v>
      </c>
      <c r="R53" s="1">
        <f t="shared" si="8"/>
        <v>0.64975962168517076</v>
      </c>
    </row>
    <row r="54" spans="7:18" x14ac:dyDescent="0.25">
      <c r="G54" s="1">
        <v>50</v>
      </c>
      <c r="H54" s="1">
        <v>0</v>
      </c>
      <c r="I54" s="1">
        <v>63</v>
      </c>
      <c r="J54" s="15">
        <f t="shared" si="0"/>
        <v>-0.12041733583368497</v>
      </c>
      <c r="K54" s="15">
        <f t="shared" si="1"/>
        <v>0.46993199028115801</v>
      </c>
      <c r="L54" s="15">
        <f t="shared" si="2"/>
        <v>0.53006800971884194</v>
      </c>
      <c r="M54" s="15">
        <f t="shared" si="3"/>
        <v>0.53006800971884194</v>
      </c>
      <c r="N54" s="15">
        <f t="shared" si="4"/>
        <v>-0.63474996044407517</v>
      </c>
      <c r="O54" s="1" t="b">
        <f t="shared" si="5"/>
        <v>1</v>
      </c>
      <c r="P54" s="1">
        <f t="shared" si="6"/>
        <v>0</v>
      </c>
      <c r="Q54" s="1">
        <f t="shared" si="7"/>
        <v>1</v>
      </c>
      <c r="R54" s="1">
        <f t="shared" si="8"/>
        <v>0.4416721509792208</v>
      </c>
    </row>
    <row r="55" spans="7:18" x14ac:dyDescent="0.25">
      <c r="G55" s="1">
        <v>51</v>
      </c>
      <c r="H55" s="1">
        <v>1</v>
      </c>
      <c r="I55" s="1">
        <v>54</v>
      </c>
      <c r="J55" s="15">
        <f t="shared" si="0"/>
        <v>-0.25244043053988596</v>
      </c>
      <c r="K55" s="15">
        <f t="shared" si="1"/>
        <v>0.43722291741058111</v>
      </c>
      <c r="L55" s="15">
        <f t="shared" si="2"/>
        <v>0.56277708258941894</v>
      </c>
      <c r="M55" s="15">
        <f t="shared" si="3"/>
        <v>0.43722291741058111</v>
      </c>
      <c r="N55" s="15">
        <f t="shared" si="4"/>
        <v>-0.82731210545662259</v>
      </c>
      <c r="O55" s="1" t="b">
        <f t="shared" si="5"/>
        <v>0</v>
      </c>
      <c r="P55" s="1">
        <f t="shared" si="6"/>
        <v>1</v>
      </c>
      <c r="Q55" s="1">
        <f t="shared" si="7"/>
        <v>0</v>
      </c>
      <c r="R55" s="1">
        <f t="shared" si="8"/>
        <v>0.63343608937571538</v>
      </c>
    </row>
    <row r="56" spans="7:18" x14ac:dyDescent="0.25">
      <c r="G56" s="1">
        <v>52</v>
      </c>
      <c r="H56" s="1">
        <v>1</v>
      </c>
      <c r="I56" s="1">
        <v>57</v>
      </c>
      <c r="J56" s="15">
        <f t="shared" si="0"/>
        <v>-0.20843273230448567</v>
      </c>
      <c r="K56" s="15">
        <f t="shared" si="1"/>
        <v>0.44807965081419682</v>
      </c>
      <c r="L56" s="15">
        <f t="shared" si="2"/>
        <v>0.55192034918580313</v>
      </c>
      <c r="M56" s="15">
        <f t="shared" si="3"/>
        <v>0.44807965081419682</v>
      </c>
      <c r="N56" s="15">
        <f t="shared" si="4"/>
        <v>-0.80278427037430067</v>
      </c>
      <c r="O56" s="1" t="b">
        <f t="shared" si="5"/>
        <v>0</v>
      </c>
      <c r="P56" s="1">
        <f t="shared" si="6"/>
        <v>1</v>
      </c>
      <c r="Q56" s="1">
        <f t="shared" si="7"/>
        <v>0</v>
      </c>
      <c r="R56" s="1">
        <f t="shared" si="8"/>
        <v>0.60923214369075773</v>
      </c>
    </row>
    <row r="57" spans="7:18" x14ac:dyDescent="0.25">
      <c r="G57" s="1">
        <v>53</v>
      </c>
      <c r="H57" s="1">
        <v>1</v>
      </c>
      <c r="I57" s="1">
        <v>63</v>
      </c>
      <c r="J57" s="15">
        <f t="shared" si="0"/>
        <v>-0.12041733583368497</v>
      </c>
      <c r="K57" s="15">
        <f t="shared" si="1"/>
        <v>0.46993199028115801</v>
      </c>
      <c r="L57" s="15">
        <f t="shared" si="2"/>
        <v>0.53006800971884194</v>
      </c>
      <c r="M57" s="15">
        <f t="shared" si="3"/>
        <v>0.46993199028115801</v>
      </c>
      <c r="N57" s="15">
        <f t="shared" si="4"/>
        <v>-0.75516729627776025</v>
      </c>
      <c r="O57" s="1" t="b">
        <f t="shared" si="5"/>
        <v>0</v>
      </c>
      <c r="P57" s="1">
        <f t="shared" si="6"/>
        <v>1</v>
      </c>
      <c r="Q57" s="1">
        <f t="shared" si="7"/>
        <v>0</v>
      </c>
      <c r="R57" s="1">
        <f t="shared" si="8"/>
        <v>0.5619441898545886</v>
      </c>
    </row>
    <row r="58" spans="7:18" x14ac:dyDescent="0.25">
      <c r="G58" s="1">
        <v>54</v>
      </c>
      <c r="H58" s="1">
        <v>1</v>
      </c>
      <c r="I58" s="1">
        <v>51</v>
      </c>
      <c r="J58" s="15">
        <f t="shared" si="0"/>
        <v>-0.29644812877528637</v>
      </c>
      <c r="K58" s="15">
        <f t="shared" si="1"/>
        <v>0.42642599636196699</v>
      </c>
      <c r="L58" s="15">
        <f t="shared" si="2"/>
        <v>0.57357400363803301</v>
      </c>
      <c r="M58" s="15">
        <f t="shared" si="3"/>
        <v>0.42642599636196699</v>
      </c>
      <c r="N58" s="15">
        <f t="shared" si="4"/>
        <v>-0.85231644091113523</v>
      </c>
      <c r="O58" s="1" t="b">
        <f t="shared" si="5"/>
        <v>0</v>
      </c>
      <c r="P58" s="1">
        <f t="shared" si="6"/>
        <v>1</v>
      </c>
      <c r="Q58" s="1">
        <f t="shared" si="7"/>
        <v>0</v>
      </c>
      <c r="R58" s="1">
        <f t="shared" si="8"/>
        <v>0.65797427529872465</v>
      </c>
    </row>
    <row r="59" spans="7:18" x14ac:dyDescent="0.25">
      <c r="G59" s="1">
        <v>55</v>
      </c>
      <c r="H59" s="1">
        <v>1</v>
      </c>
      <c r="I59" s="1">
        <v>57</v>
      </c>
      <c r="J59" s="15">
        <f t="shared" si="0"/>
        <v>-0.20843273230448567</v>
      </c>
      <c r="K59" s="15">
        <f t="shared" si="1"/>
        <v>0.44807965081419682</v>
      </c>
      <c r="L59" s="15">
        <f t="shared" si="2"/>
        <v>0.55192034918580313</v>
      </c>
      <c r="M59" s="15">
        <f t="shared" si="3"/>
        <v>0.44807965081419682</v>
      </c>
      <c r="N59" s="15">
        <f t="shared" si="4"/>
        <v>-0.80278427037430067</v>
      </c>
      <c r="O59" s="1" t="b">
        <f t="shared" si="5"/>
        <v>0</v>
      </c>
      <c r="P59" s="1">
        <f t="shared" si="6"/>
        <v>1</v>
      </c>
      <c r="Q59" s="1">
        <f t="shared" si="7"/>
        <v>0</v>
      </c>
      <c r="R59" s="1">
        <f t="shared" si="8"/>
        <v>0.60923214369075773</v>
      </c>
    </row>
    <row r="60" spans="7:18" x14ac:dyDescent="0.25">
      <c r="G60" s="1">
        <v>56</v>
      </c>
      <c r="H60" s="1">
        <v>0</v>
      </c>
      <c r="I60" s="1">
        <v>31</v>
      </c>
      <c r="J60" s="15">
        <f t="shared" si="0"/>
        <v>-0.58983278367795533</v>
      </c>
      <c r="K60" s="15">
        <f t="shared" si="1"/>
        <v>0.35667322241427418</v>
      </c>
      <c r="L60" s="15">
        <f t="shared" si="2"/>
        <v>0.64332677758572587</v>
      </c>
      <c r="M60" s="15">
        <f t="shared" si="3"/>
        <v>0.64332677758572587</v>
      </c>
      <c r="N60" s="15">
        <f t="shared" si="4"/>
        <v>-0.44110247608449188</v>
      </c>
      <c r="O60" s="1" t="b">
        <f t="shared" si="5"/>
        <v>1</v>
      </c>
      <c r="P60" s="1">
        <f t="shared" si="6"/>
        <v>0</v>
      </c>
      <c r="Q60" s="1">
        <f t="shared" si="7"/>
        <v>1</v>
      </c>
      <c r="R60" s="1">
        <f t="shared" si="8"/>
        <v>0.25443157517476456</v>
      </c>
    </row>
    <row r="61" spans="7:18" x14ac:dyDescent="0.25">
      <c r="G61" s="1">
        <v>57</v>
      </c>
      <c r="H61" s="1">
        <v>0</v>
      </c>
      <c r="I61" s="1">
        <v>51</v>
      </c>
      <c r="J61" s="15">
        <f t="shared" si="0"/>
        <v>-0.29644812877528637</v>
      </c>
      <c r="K61" s="15">
        <f t="shared" si="1"/>
        <v>0.42642599636196699</v>
      </c>
      <c r="L61" s="15">
        <f t="shared" si="2"/>
        <v>0.57357400363803301</v>
      </c>
      <c r="M61" s="15">
        <f t="shared" si="3"/>
        <v>0.57357400363803301</v>
      </c>
      <c r="N61" s="15">
        <f t="shared" si="4"/>
        <v>-0.55586831213584897</v>
      </c>
      <c r="O61" s="1" t="b">
        <f t="shared" si="5"/>
        <v>1</v>
      </c>
      <c r="P61" s="1">
        <f t="shared" si="6"/>
        <v>0</v>
      </c>
      <c r="Q61" s="1">
        <f t="shared" si="7"/>
        <v>1</v>
      </c>
      <c r="R61" s="1">
        <f t="shared" si="8"/>
        <v>0.36367826074659254</v>
      </c>
    </row>
    <row r="62" spans="7:18" x14ac:dyDescent="0.25">
      <c r="G62" s="1">
        <v>58</v>
      </c>
      <c r="H62" s="1">
        <v>0</v>
      </c>
      <c r="I62" s="1">
        <v>63</v>
      </c>
      <c r="J62" s="15">
        <f t="shared" si="0"/>
        <v>-0.12041733583368497</v>
      </c>
      <c r="K62" s="15">
        <f t="shared" si="1"/>
        <v>0.46993199028115801</v>
      </c>
      <c r="L62" s="15">
        <f t="shared" si="2"/>
        <v>0.53006800971884194</v>
      </c>
      <c r="M62" s="15">
        <f t="shared" si="3"/>
        <v>0.53006800971884194</v>
      </c>
      <c r="N62" s="15">
        <f t="shared" si="4"/>
        <v>-0.63474996044407517</v>
      </c>
      <c r="O62" s="1" t="b">
        <f t="shared" si="5"/>
        <v>1</v>
      </c>
      <c r="P62" s="1">
        <f t="shared" si="6"/>
        <v>0</v>
      </c>
      <c r="Q62" s="1">
        <f t="shared" si="7"/>
        <v>1</v>
      </c>
      <c r="R62" s="1">
        <f t="shared" si="8"/>
        <v>0.4416721509792208</v>
      </c>
    </row>
    <row r="63" spans="7:18" x14ac:dyDescent="0.25">
      <c r="G63" s="1">
        <v>59</v>
      </c>
      <c r="H63" s="1">
        <v>0</v>
      </c>
      <c r="I63" s="1">
        <v>64</v>
      </c>
      <c r="J63" s="15">
        <f t="shared" si="0"/>
        <v>-0.10574810308855154</v>
      </c>
      <c r="K63" s="15">
        <f t="shared" si="1"/>
        <v>0.47358758306776039</v>
      </c>
      <c r="L63" s="15">
        <f t="shared" si="2"/>
        <v>0.52641241693223961</v>
      </c>
      <c r="M63" s="15">
        <f t="shared" si="3"/>
        <v>0.52641241693223961</v>
      </c>
      <c r="N63" s="15">
        <f t="shared" si="4"/>
        <v>-0.64167031085211979</v>
      </c>
      <c r="O63" s="1" t="b">
        <f t="shared" si="5"/>
        <v>1</v>
      </c>
      <c r="P63" s="1">
        <f t="shared" si="6"/>
        <v>0</v>
      </c>
      <c r="Q63" s="1">
        <f t="shared" si="7"/>
        <v>1</v>
      </c>
      <c r="R63" s="1">
        <f t="shared" si="8"/>
        <v>0.44857039767192569</v>
      </c>
    </row>
    <row r="64" spans="7:18" x14ac:dyDescent="0.25">
      <c r="G64" s="1">
        <v>60</v>
      </c>
      <c r="H64" s="1">
        <v>1</v>
      </c>
      <c r="I64" s="1">
        <v>67</v>
      </c>
      <c r="J64" s="15">
        <f t="shared" si="0"/>
        <v>-6.1740404853151243E-2</v>
      </c>
      <c r="K64" s="15">
        <f t="shared" si="1"/>
        <v>0.48456979997814953</v>
      </c>
      <c r="L64" s="15">
        <f t="shared" si="2"/>
        <v>0.51543020002185047</v>
      </c>
      <c r="M64" s="15">
        <f t="shared" si="3"/>
        <v>0.48456979997814953</v>
      </c>
      <c r="N64" s="15">
        <f t="shared" si="4"/>
        <v>-0.7244937920254535</v>
      </c>
      <c r="O64" s="1" t="b">
        <f t="shared" si="5"/>
        <v>0</v>
      </c>
      <c r="P64" s="1">
        <f t="shared" si="6"/>
        <v>1</v>
      </c>
      <c r="Q64" s="1">
        <f t="shared" si="7"/>
        <v>0</v>
      </c>
      <c r="R64" s="1">
        <f t="shared" si="8"/>
        <v>0.5313365821891296</v>
      </c>
    </row>
    <row r="65" spans="7:18" x14ac:dyDescent="0.25">
      <c r="G65" s="1">
        <v>61</v>
      </c>
      <c r="H65" s="1">
        <v>0</v>
      </c>
      <c r="I65" s="1">
        <v>33</v>
      </c>
      <c r="J65" s="15">
        <f t="shared" si="0"/>
        <v>-0.56049431818768847</v>
      </c>
      <c r="K65" s="15">
        <f t="shared" si="1"/>
        <v>0.36343309174460225</v>
      </c>
      <c r="L65" s="15">
        <f t="shared" si="2"/>
        <v>0.63656690825539775</v>
      </c>
      <c r="M65" s="15">
        <f t="shared" si="3"/>
        <v>0.63656690825539775</v>
      </c>
      <c r="N65" s="15">
        <f t="shared" si="4"/>
        <v>-0.45166574749060029</v>
      </c>
      <c r="O65" s="1" t="b">
        <f t="shared" si="5"/>
        <v>1</v>
      </c>
      <c r="P65" s="1">
        <f t="shared" si="6"/>
        <v>0</v>
      </c>
      <c r="Q65" s="1">
        <f t="shared" si="7"/>
        <v>1</v>
      </c>
      <c r="R65" s="1">
        <f t="shared" si="8"/>
        <v>0.26416722435008094</v>
      </c>
    </row>
    <row r="66" spans="7:18" x14ac:dyDescent="0.25">
      <c r="G66" s="1">
        <v>62</v>
      </c>
      <c r="H66" s="1">
        <v>1</v>
      </c>
      <c r="I66" s="1">
        <v>59</v>
      </c>
      <c r="J66" s="15">
        <f t="shared" si="0"/>
        <v>-0.17909426681421881</v>
      </c>
      <c r="K66" s="15">
        <f t="shared" si="1"/>
        <v>0.4553457257870786</v>
      </c>
      <c r="L66" s="15">
        <f t="shared" si="2"/>
        <v>0.54465427421292145</v>
      </c>
      <c r="M66" s="15">
        <f t="shared" si="3"/>
        <v>0.4553457257870786</v>
      </c>
      <c r="N66" s="15">
        <f t="shared" si="4"/>
        <v>-0.7866983116664138</v>
      </c>
      <c r="O66" s="1" t="b">
        <f t="shared" si="5"/>
        <v>0</v>
      </c>
      <c r="P66" s="1">
        <f t="shared" si="6"/>
        <v>1</v>
      </c>
      <c r="Q66" s="1">
        <f t="shared" si="7"/>
        <v>0</v>
      </c>
      <c r="R66" s="1">
        <f t="shared" si="8"/>
        <v>0.59329655683680849</v>
      </c>
    </row>
    <row r="67" spans="7:18" x14ac:dyDescent="0.25">
      <c r="G67" s="1">
        <v>63</v>
      </c>
      <c r="H67" s="1">
        <v>0</v>
      </c>
      <c r="I67" s="1">
        <v>53</v>
      </c>
      <c r="J67" s="15">
        <f t="shared" si="0"/>
        <v>-0.26710966328501951</v>
      </c>
      <c r="K67" s="15">
        <f t="shared" si="1"/>
        <v>0.43361680561802901</v>
      </c>
      <c r="L67" s="15">
        <f t="shared" si="2"/>
        <v>0.56638319438197104</v>
      </c>
      <c r="M67" s="15">
        <f t="shared" si="3"/>
        <v>0.56638319438197104</v>
      </c>
      <c r="N67" s="15">
        <f t="shared" si="4"/>
        <v>-0.56848440797860356</v>
      </c>
      <c r="O67" s="1" t="b">
        <f t="shared" si="5"/>
        <v>1</v>
      </c>
      <c r="P67" s="1">
        <f t="shared" si="6"/>
        <v>0</v>
      </c>
      <c r="Q67" s="1">
        <f t="shared" si="7"/>
        <v>1</v>
      </c>
      <c r="R67" s="1">
        <f t="shared" si="8"/>
        <v>0.37604706822876705</v>
      </c>
    </row>
    <row r="68" spans="7:18" x14ac:dyDescent="0.25">
      <c r="G68" s="1">
        <v>64</v>
      </c>
      <c r="H68" s="1">
        <v>1</v>
      </c>
      <c r="I68" s="1">
        <v>53</v>
      </c>
      <c r="J68" s="15">
        <f t="shared" si="0"/>
        <v>-0.26710966328501951</v>
      </c>
      <c r="K68" s="15">
        <f t="shared" si="1"/>
        <v>0.43361680561802901</v>
      </c>
      <c r="L68" s="15">
        <f t="shared" si="2"/>
        <v>0.56638319438197104</v>
      </c>
      <c r="M68" s="15">
        <f t="shared" si="3"/>
        <v>0.43361680561802901</v>
      </c>
      <c r="N68" s="15">
        <f t="shared" si="4"/>
        <v>-0.83559407126362295</v>
      </c>
      <c r="O68" s="1" t="b">
        <f t="shared" si="5"/>
        <v>0</v>
      </c>
      <c r="P68" s="1">
        <f t="shared" si="6"/>
        <v>1</v>
      </c>
      <c r="Q68" s="1">
        <f t="shared" si="7"/>
        <v>0</v>
      </c>
      <c r="R68" s="1">
        <f t="shared" si="8"/>
        <v>0.64157984575665117</v>
      </c>
    </row>
    <row r="69" spans="7:18" x14ac:dyDescent="0.25">
      <c r="G69" s="1">
        <v>65</v>
      </c>
      <c r="H69" s="1">
        <v>0</v>
      </c>
      <c r="I69" s="1">
        <v>39</v>
      </c>
      <c r="J69" s="15">
        <f t="shared" si="0"/>
        <v>-0.47247892171688777</v>
      </c>
      <c r="K69" s="15">
        <f t="shared" si="1"/>
        <v>0.38402968415622801</v>
      </c>
      <c r="L69" s="15">
        <f t="shared" si="2"/>
        <v>0.61597031584377193</v>
      </c>
      <c r="M69" s="15">
        <f t="shared" si="3"/>
        <v>0.61597031584377193</v>
      </c>
      <c r="N69" s="15">
        <f t="shared" si="4"/>
        <v>-0.4845565051750288</v>
      </c>
      <c r="O69" s="1" t="b">
        <f t="shared" si="5"/>
        <v>1</v>
      </c>
      <c r="P69" s="1">
        <f t="shared" si="6"/>
        <v>0</v>
      </c>
      <c r="Q69" s="1">
        <f t="shared" si="7"/>
        <v>1</v>
      </c>
      <c r="R69" s="1">
        <f t="shared" si="8"/>
        <v>0.29495759662626453</v>
      </c>
    </row>
    <row r="70" spans="7:18" x14ac:dyDescent="0.25">
      <c r="G70" s="1">
        <v>66</v>
      </c>
      <c r="H70" s="1">
        <v>1</v>
      </c>
      <c r="I70" s="1">
        <v>29</v>
      </c>
      <c r="J70" s="15">
        <f t="shared" ref="J70:J133" si="9">$D$4+$D$5*I70</f>
        <v>-0.61917124916822219</v>
      </c>
      <c r="K70" s="15">
        <f t="shared" ref="K70:K133" si="10">EXP(J70)/(1+EXP(J70))</f>
        <v>0.34996996132163843</v>
      </c>
      <c r="L70" s="15">
        <f t="shared" ref="L70:L133" si="11">1-K70</f>
        <v>0.65003003867836151</v>
      </c>
      <c r="M70" s="15">
        <f t="shared" ref="M70:M133" si="12">IF(H70=1,K70,L70)</f>
        <v>0.34996996132163843</v>
      </c>
      <c r="N70" s="15">
        <f t="shared" ref="N70:N133" si="13">LN(M70)</f>
        <v>-1.0499079529771549</v>
      </c>
      <c r="O70" s="1" t="b">
        <f t="shared" ref="O70:O133" si="14">IF(K70&gt;0.5,1,0)=H70</f>
        <v>0</v>
      </c>
      <c r="P70" s="1">
        <f t="shared" ref="P70:P133" si="15">IF(H70=1,1,0)</f>
        <v>1</v>
      </c>
      <c r="Q70" s="1">
        <f t="shared" ref="Q70:Q133" si="16">IF(P70=1,0,1)</f>
        <v>0</v>
      </c>
      <c r="R70" s="1">
        <f t="shared" ref="R70:R133" si="17">SUMXMY2(K70:L70,P70:Q70)</f>
        <v>0.84507810236838432</v>
      </c>
    </row>
    <row r="71" spans="7:18" x14ac:dyDescent="0.25">
      <c r="G71" s="1">
        <v>67</v>
      </c>
      <c r="H71" s="1">
        <v>0</v>
      </c>
      <c r="I71" s="1">
        <v>75</v>
      </c>
      <c r="J71" s="15">
        <f t="shared" si="9"/>
        <v>5.561345710791632E-2</v>
      </c>
      <c r="K71" s="15">
        <f t="shared" si="10"/>
        <v>0.51389978195892405</v>
      </c>
      <c r="L71" s="15">
        <f t="shared" si="11"/>
        <v>0.48610021804107595</v>
      </c>
      <c r="M71" s="15">
        <f t="shared" si="12"/>
        <v>0.48610021804107595</v>
      </c>
      <c r="N71" s="15">
        <f t="shared" si="13"/>
        <v>-0.72134046637893323</v>
      </c>
      <c r="O71" s="1" t="b">
        <f t="shared" si="14"/>
        <v>0</v>
      </c>
      <c r="P71" s="1">
        <f t="shared" si="15"/>
        <v>0</v>
      </c>
      <c r="Q71" s="1">
        <f t="shared" si="16"/>
        <v>1</v>
      </c>
      <c r="R71" s="1">
        <f t="shared" si="17"/>
        <v>0.52818597179485938</v>
      </c>
    </row>
    <row r="72" spans="7:18" x14ac:dyDescent="0.25">
      <c r="G72" s="1">
        <v>68</v>
      </c>
      <c r="H72" s="1">
        <v>1</v>
      </c>
      <c r="I72" s="1">
        <v>42</v>
      </c>
      <c r="J72" s="15">
        <f t="shared" si="9"/>
        <v>-0.42847122348148736</v>
      </c>
      <c r="K72" s="15">
        <f t="shared" si="10"/>
        <v>0.39449144831030097</v>
      </c>
      <c r="L72" s="15">
        <f t="shared" si="11"/>
        <v>0.60550855168969897</v>
      </c>
      <c r="M72" s="15">
        <f t="shared" si="12"/>
        <v>0.39449144831030097</v>
      </c>
      <c r="N72" s="15">
        <f t="shared" si="13"/>
        <v>-0.93015781621810689</v>
      </c>
      <c r="O72" s="1" t="b">
        <f t="shared" si="14"/>
        <v>0</v>
      </c>
      <c r="P72" s="1">
        <f t="shared" si="15"/>
        <v>1</v>
      </c>
      <c r="Q72" s="1">
        <f t="shared" si="16"/>
        <v>0</v>
      </c>
      <c r="R72" s="1">
        <f t="shared" si="17"/>
        <v>0.73328121233871368</v>
      </c>
    </row>
    <row r="73" spans="7:18" x14ac:dyDescent="0.25">
      <c r="G73" s="1">
        <v>69</v>
      </c>
      <c r="H73" s="1">
        <v>0</v>
      </c>
      <c r="I73" s="1">
        <v>68</v>
      </c>
      <c r="J73" s="15">
        <f t="shared" si="9"/>
        <v>-4.70711721080177E-2</v>
      </c>
      <c r="K73" s="15">
        <f t="shared" si="10"/>
        <v>0.48823437931192587</v>
      </c>
      <c r="L73" s="15">
        <f t="shared" si="11"/>
        <v>0.51176562068807407</v>
      </c>
      <c r="M73" s="15">
        <f t="shared" si="12"/>
        <v>0.51176562068807407</v>
      </c>
      <c r="N73" s="15">
        <f t="shared" si="13"/>
        <v>-0.66988853084586664</v>
      </c>
      <c r="O73" s="1" t="b">
        <f t="shared" si="14"/>
        <v>1</v>
      </c>
      <c r="P73" s="1">
        <f t="shared" si="15"/>
        <v>0</v>
      </c>
      <c r="Q73" s="1">
        <f t="shared" si="16"/>
        <v>1</v>
      </c>
      <c r="R73" s="1">
        <f t="shared" si="17"/>
        <v>0.47674561828420309</v>
      </c>
    </row>
    <row r="74" spans="7:18" x14ac:dyDescent="0.25">
      <c r="G74" s="1">
        <v>70</v>
      </c>
      <c r="H74" s="1">
        <v>1</v>
      </c>
      <c r="I74" s="1">
        <v>26</v>
      </c>
      <c r="J74" s="15">
        <f t="shared" si="9"/>
        <v>-0.66317894740362249</v>
      </c>
      <c r="K74" s="15">
        <f t="shared" si="10"/>
        <v>0.34002586706653326</v>
      </c>
      <c r="L74" s="15">
        <f t="shared" si="11"/>
        <v>0.65997413293346674</v>
      </c>
      <c r="M74" s="15">
        <f t="shared" si="12"/>
        <v>0.34002586706653326</v>
      </c>
      <c r="N74" s="15">
        <f t="shared" si="13"/>
        <v>-1.0787335846583859</v>
      </c>
      <c r="O74" s="1" t="b">
        <f t="shared" si="14"/>
        <v>0</v>
      </c>
      <c r="P74" s="1">
        <f t="shared" si="15"/>
        <v>1</v>
      </c>
      <c r="Q74" s="1">
        <f t="shared" si="16"/>
        <v>0</v>
      </c>
      <c r="R74" s="1">
        <f t="shared" si="17"/>
        <v>0.87113171228256248</v>
      </c>
    </row>
    <row r="75" spans="7:18" x14ac:dyDescent="0.25">
      <c r="G75" s="1">
        <v>71</v>
      </c>
      <c r="H75" s="1">
        <v>1</v>
      </c>
      <c r="I75" s="1">
        <v>50</v>
      </c>
      <c r="J75" s="15">
        <f t="shared" si="9"/>
        <v>-0.3111173615204198</v>
      </c>
      <c r="K75" s="15">
        <f t="shared" si="10"/>
        <v>0.42284202705214718</v>
      </c>
      <c r="L75" s="15">
        <f t="shared" si="11"/>
        <v>0.57715797294785287</v>
      </c>
      <c r="M75" s="15">
        <f t="shared" si="12"/>
        <v>0.42284202705214718</v>
      </c>
      <c r="N75" s="15">
        <f t="shared" si="13"/>
        <v>-0.86075662819441612</v>
      </c>
      <c r="O75" s="1" t="b">
        <f t="shared" si="14"/>
        <v>0</v>
      </c>
      <c r="P75" s="1">
        <f t="shared" si="15"/>
        <v>1</v>
      </c>
      <c r="Q75" s="1">
        <f t="shared" si="16"/>
        <v>0</v>
      </c>
      <c r="R75" s="1">
        <f t="shared" si="17"/>
        <v>0.66622265147454895</v>
      </c>
    </row>
    <row r="76" spans="7:18" x14ac:dyDescent="0.25">
      <c r="G76" s="1">
        <v>72</v>
      </c>
      <c r="H76" s="1">
        <v>0</v>
      </c>
      <c r="I76" s="1">
        <v>49</v>
      </c>
      <c r="J76" s="15">
        <f t="shared" si="9"/>
        <v>-0.32578659426555323</v>
      </c>
      <c r="K76" s="15">
        <f t="shared" si="10"/>
        <v>0.41926616144372858</v>
      </c>
      <c r="L76" s="15">
        <f t="shared" si="11"/>
        <v>0.58073383855627148</v>
      </c>
      <c r="M76" s="15">
        <f t="shared" si="12"/>
        <v>0.58073383855627148</v>
      </c>
      <c r="N76" s="15">
        <f t="shared" si="13"/>
        <v>-0.54346273629176944</v>
      </c>
      <c r="O76" s="1" t="b">
        <f t="shared" si="14"/>
        <v>1</v>
      </c>
      <c r="P76" s="1">
        <f t="shared" si="15"/>
        <v>0</v>
      </c>
      <c r="Q76" s="1">
        <f t="shared" si="16"/>
        <v>1</v>
      </c>
      <c r="R76" s="1">
        <f t="shared" si="17"/>
        <v>0.3515682282635173</v>
      </c>
    </row>
    <row r="77" spans="7:18" x14ac:dyDescent="0.25">
      <c r="G77" s="1">
        <v>73</v>
      </c>
      <c r="H77" s="1">
        <v>1</v>
      </c>
      <c r="I77" s="1">
        <v>25</v>
      </c>
      <c r="J77" s="15">
        <f t="shared" si="9"/>
        <v>-0.67784818014875592</v>
      </c>
      <c r="K77" s="15">
        <f t="shared" si="10"/>
        <v>0.33674173557992199</v>
      </c>
      <c r="L77" s="15">
        <f t="shared" si="11"/>
        <v>0.66325826442007796</v>
      </c>
      <c r="M77" s="15">
        <f t="shared" si="12"/>
        <v>0.33674173557992199</v>
      </c>
      <c r="N77" s="15">
        <f t="shared" si="13"/>
        <v>-1.0884390057005462</v>
      </c>
      <c r="O77" s="1" t="b">
        <f t="shared" si="14"/>
        <v>0</v>
      </c>
      <c r="P77" s="1">
        <f t="shared" si="15"/>
        <v>1</v>
      </c>
      <c r="Q77" s="1">
        <f t="shared" si="16"/>
        <v>0</v>
      </c>
      <c r="R77" s="1">
        <f t="shared" si="17"/>
        <v>0.87982305064306809</v>
      </c>
    </row>
    <row r="78" spans="7:18" x14ac:dyDescent="0.25">
      <c r="G78" s="1">
        <v>74</v>
      </c>
      <c r="H78" s="1">
        <v>0</v>
      </c>
      <c r="I78" s="1">
        <v>64</v>
      </c>
      <c r="J78" s="15">
        <f t="shared" si="9"/>
        <v>-0.10574810308855154</v>
      </c>
      <c r="K78" s="15">
        <f t="shared" si="10"/>
        <v>0.47358758306776039</v>
      </c>
      <c r="L78" s="15">
        <f t="shared" si="11"/>
        <v>0.52641241693223961</v>
      </c>
      <c r="M78" s="15">
        <f t="shared" si="12"/>
        <v>0.52641241693223961</v>
      </c>
      <c r="N78" s="15">
        <f t="shared" si="13"/>
        <v>-0.64167031085211979</v>
      </c>
      <c r="O78" s="1" t="b">
        <f t="shared" si="14"/>
        <v>1</v>
      </c>
      <c r="P78" s="1">
        <f t="shared" si="15"/>
        <v>0</v>
      </c>
      <c r="Q78" s="1">
        <f t="shared" si="16"/>
        <v>1</v>
      </c>
      <c r="R78" s="1">
        <f t="shared" si="17"/>
        <v>0.44857039767192569</v>
      </c>
    </row>
    <row r="79" spans="7:18" x14ac:dyDescent="0.25">
      <c r="G79" s="1">
        <v>75</v>
      </c>
      <c r="H79" s="1">
        <v>1</v>
      </c>
      <c r="I79" s="1">
        <v>66</v>
      </c>
      <c r="J79" s="15">
        <f t="shared" si="9"/>
        <v>-7.6409637598284674E-2</v>
      </c>
      <c r="K79" s="15">
        <f t="shared" si="10"/>
        <v>0.48090687918838937</v>
      </c>
      <c r="L79" s="15">
        <f t="shared" si="11"/>
        <v>0.51909312081161063</v>
      </c>
      <c r="M79" s="15">
        <f t="shared" si="12"/>
        <v>0.48090687918838937</v>
      </c>
      <c r="N79" s="15">
        <f t="shared" si="13"/>
        <v>-0.73208162597989446</v>
      </c>
      <c r="O79" s="1" t="b">
        <f t="shared" si="14"/>
        <v>0</v>
      </c>
      <c r="P79" s="1">
        <f t="shared" si="15"/>
        <v>1</v>
      </c>
      <c r="Q79" s="1">
        <f t="shared" si="16"/>
        <v>0</v>
      </c>
      <c r="R79" s="1">
        <f t="shared" si="17"/>
        <v>0.53891533614787479</v>
      </c>
    </row>
    <row r="80" spans="7:18" x14ac:dyDescent="0.25">
      <c r="G80" s="1">
        <v>76</v>
      </c>
      <c r="H80" s="1">
        <v>1</v>
      </c>
      <c r="I80" s="1">
        <v>38</v>
      </c>
      <c r="J80" s="15">
        <f t="shared" si="9"/>
        <v>-0.4871481544620212</v>
      </c>
      <c r="K80" s="15">
        <f t="shared" si="10"/>
        <v>0.38056561932549671</v>
      </c>
      <c r="L80" s="15">
        <f t="shared" si="11"/>
        <v>0.61943438067450329</v>
      </c>
      <c r="M80" s="15">
        <f t="shared" si="12"/>
        <v>0.38056561932549671</v>
      </c>
      <c r="N80" s="15">
        <f t="shared" si="13"/>
        <v>-0.966096661028781</v>
      </c>
      <c r="O80" s="1" t="b">
        <f t="shared" si="14"/>
        <v>0</v>
      </c>
      <c r="P80" s="1">
        <f t="shared" si="15"/>
        <v>1</v>
      </c>
      <c r="Q80" s="1">
        <f t="shared" si="16"/>
        <v>0</v>
      </c>
      <c r="R80" s="1">
        <f t="shared" si="17"/>
        <v>0.76739790392321094</v>
      </c>
    </row>
    <row r="81" spans="7:18" x14ac:dyDescent="0.25">
      <c r="G81" s="1">
        <v>77</v>
      </c>
      <c r="H81" s="1">
        <v>0</v>
      </c>
      <c r="I81" s="1">
        <v>67</v>
      </c>
      <c r="J81" s="15">
        <f t="shared" si="9"/>
        <v>-6.1740404853151243E-2</v>
      </c>
      <c r="K81" s="15">
        <f t="shared" si="10"/>
        <v>0.48456979997814953</v>
      </c>
      <c r="L81" s="15">
        <f t="shared" si="11"/>
        <v>0.51543020002185047</v>
      </c>
      <c r="M81" s="15">
        <f t="shared" si="12"/>
        <v>0.51543020002185047</v>
      </c>
      <c r="N81" s="15">
        <f t="shared" si="13"/>
        <v>-0.66275338717230226</v>
      </c>
      <c r="O81" s="1" t="b">
        <f t="shared" si="14"/>
        <v>1</v>
      </c>
      <c r="P81" s="1">
        <f t="shared" si="15"/>
        <v>0</v>
      </c>
      <c r="Q81" s="1">
        <f t="shared" si="16"/>
        <v>1</v>
      </c>
      <c r="R81" s="1">
        <f t="shared" si="17"/>
        <v>0.46961578210172766</v>
      </c>
    </row>
    <row r="82" spans="7:18" x14ac:dyDescent="0.25">
      <c r="G82" s="1">
        <v>78</v>
      </c>
      <c r="H82" s="1">
        <v>1</v>
      </c>
      <c r="I82" s="1">
        <v>44</v>
      </c>
      <c r="J82" s="15">
        <f t="shared" si="9"/>
        <v>-0.3991327579912205</v>
      </c>
      <c r="K82" s="15">
        <f t="shared" si="10"/>
        <v>0.40152072192085764</v>
      </c>
      <c r="L82" s="15">
        <f t="shared" si="11"/>
        <v>0.59847927807914236</v>
      </c>
      <c r="M82" s="15">
        <f t="shared" si="12"/>
        <v>0.40152072192085764</v>
      </c>
      <c r="N82" s="15">
        <f t="shared" si="13"/>
        <v>-0.91249613566721655</v>
      </c>
      <c r="O82" s="1" t="b">
        <f t="shared" si="14"/>
        <v>0</v>
      </c>
      <c r="P82" s="1">
        <f t="shared" si="15"/>
        <v>1</v>
      </c>
      <c r="Q82" s="1">
        <f t="shared" si="16"/>
        <v>0</v>
      </c>
      <c r="R82" s="1">
        <f t="shared" si="17"/>
        <v>0.71635489258026286</v>
      </c>
    </row>
    <row r="83" spans="7:18" x14ac:dyDescent="0.25">
      <c r="G83" s="1">
        <v>79</v>
      </c>
      <c r="H83" s="1">
        <v>1</v>
      </c>
      <c r="I83" s="1">
        <v>41</v>
      </c>
      <c r="J83" s="15">
        <f t="shared" si="9"/>
        <v>-0.44314045622662079</v>
      </c>
      <c r="K83" s="15">
        <f t="shared" si="10"/>
        <v>0.39099291633940081</v>
      </c>
      <c r="L83" s="15">
        <f t="shared" si="11"/>
        <v>0.60900708366059919</v>
      </c>
      <c r="M83" s="15">
        <f t="shared" si="12"/>
        <v>0.39099291633940081</v>
      </c>
      <c r="N83" s="15">
        <f t="shared" si="13"/>
        <v>-0.93906583593990822</v>
      </c>
      <c r="O83" s="1" t="b">
        <f t="shared" si="14"/>
        <v>0</v>
      </c>
      <c r="P83" s="1">
        <f t="shared" si="15"/>
        <v>1</v>
      </c>
      <c r="Q83" s="1">
        <f t="shared" si="16"/>
        <v>0</v>
      </c>
      <c r="R83" s="1">
        <f t="shared" si="17"/>
        <v>0.7417792558975761</v>
      </c>
    </row>
    <row r="84" spans="7:18" x14ac:dyDescent="0.25">
      <c r="G84" s="1">
        <v>80</v>
      </c>
      <c r="H84" s="1">
        <v>1</v>
      </c>
      <c r="I84" s="1">
        <v>66</v>
      </c>
      <c r="J84" s="15">
        <f t="shared" si="9"/>
        <v>-7.6409637598284674E-2</v>
      </c>
      <c r="K84" s="15">
        <f t="shared" si="10"/>
        <v>0.48090687918838937</v>
      </c>
      <c r="L84" s="15">
        <f t="shared" si="11"/>
        <v>0.51909312081161063</v>
      </c>
      <c r="M84" s="15">
        <f t="shared" si="12"/>
        <v>0.48090687918838937</v>
      </c>
      <c r="N84" s="15">
        <f t="shared" si="13"/>
        <v>-0.73208162597989446</v>
      </c>
      <c r="O84" s="1" t="b">
        <f t="shared" si="14"/>
        <v>0</v>
      </c>
      <c r="P84" s="1">
        <f t="shared" si="15"/>
        <v>1</v>
      </c>
      <c r="Q84" s="1">
        <f t="shared" si="16"/>
        <v>0</v>
      </c>
      <c r="R84" s="1">
        <f t="shared" si="17"/>
        <v>0.53891533614787479</v>
      </c>
    </row>
    <row r="85" spans="7:18" x14ac:dyDescent="0.25">
      <c r="G85" s="1">
        <v>81</v>
      </c>
      <c r="H85" s="1">
        <v>0</v>
      </c>
      <c r="I85" s="1">
        <v>30</v>
      </c>
      <c r="J85" s="15">
        <f t="shared" si="9"/>
        <v>-0.60450201642308876</v>
      </c>
      <c r="K85" s="15">
        <f t="shared" si="10"/>
        <v>0.35331438007430399</v>
      </c>
      <c r="L85" s="15">
        <f t="shared" si="11"/>
        <v>0.64668561992569606</v>
      </c>
      <c r="M85" s="15">
        <f t="shared" si="12"/>
        <v>0.64668561992569606</v>
      </c>
      <c r="N85" s="15">
        <f t="shared" si="13"/>
        <v>-0.43589500685893057</v>
      </c>
      <c r="O85" s="1" t="b">
        <f t="shared" si="14"/>
        <v>1</v>
      </c>
      <c r="P85" s="1">
        <f t="shared" si="15"/>
        <v>0</v>
      </c>
      <c r="Q85" s="1">
        <f t="shared" si="16"/>
        <v>1</v>
      </c>
      <c r="R85" s="1">
        <f t="shared" si="17"/>
        <v>0.24966210233457942</v>
      </c>
    </row>
    <row r="86" spans="7:18" x14ac:dyDescent="0.25">
      <c r="G86" s="1">
        <v>82</v>
      </c>
      <c r="H86" s="1">
        <v>0</v>
      </c>
      <c r="I86" s="1">
        <v>44</v>
      </c>
      <c r="J86" s="15">
        <f t="shared" si="9"/>
        <v>-0.3991327579912205</v>
      </c>
      <c r="K86" s="15">
        <f t="shared" si="10"/>
        <v>0.40152072192085764</v>
      </c>
      <c r="L86" s="15">
        <f t="shared" si="11"/>
        <v>0.59847927807914236</v>
      </c>
      <c r="M86" s="15">
        <f t="shared" si="12"/>
        <v>0.59847927807914236</v>
      </c>
      <c r="N86" s="15">
        <f t="shared" si="13"/>
        <v>-0.51336337767599627</v>
      </c>
      <c r="O86" s="1" t="b">
        <f t="shared" si="14"/>
        <v>1</v>
      </c>
      <c r="P86" s="1">
        <f t="shared" si="15"/>
        <v>0</v>
      </c>
      <c r="Q86" s="1">
        <f t="shared" si="16"/>
        <v>1</v>
      </c>
      <c r="R86" s="1">
        <f t="shared" si="17"/>
        <v>0.32243778026369335</v>
      </c>
    </row>
    <row r="87" spans="7:18" x14ac:dyDescent="0.25">
      <c r="G87" s="1">
        <v>83</v>
      </c>
      <c r="H87" s="1">
        <v>0</v>
      </c>
      <c r="I87" s="1">
        <v>30</v>
      </c>
      <c r="J87" s="15">
        <f t="shared" si="9"/>
        <v>-0.60450201642308876</v>
      </c>
      <c r="K87" s="15">
        <f t="shared" si="10"/>
        <v>0.35331438007430399</v>
      </c>
      <c r="L87" s="15">
        <f t="shared" si="11"/>
        <v>0.64668561992569606</v>
      </c>
      <c r="M87" s="15">
        <f t="shared" si="12"/>
        <v>0.64668561992569606</v>
      </c>
      <c r="N87" s="15">
        <f t="shared" si="13"/>
        <v>-0.43589500685893057</v>
      </c>
      <c r="O87" s="1" t="b">
        <f t="shared" si="14"/>
        <v>1</v>
      </c>
      <c r="P87" s="1">
        <f t="shared" si="15"/>
        <v>0</v>
      </c>
      <c r="Q87" s="1">
        <f t="shared" si="16"/>
        <v>1</v>
      </c>
      <c r="R87" s="1">
        <f t="shared" si="17"/>
        <v>0.24966210233457942</v>
      </c>
    </row>
    <row r="88" spans="7:18" x14ac:dyDescent="0.25">
      <c r="G88" s="1">
        <v>84</v>
      </c>
      <c r="H88" s="1">
        <v>1</v>
      </c>
      <c r="I88" s="1">
        <v>32</v>
      </c>
      <c r="J88" s="15">
        <f t="shared" si="9"/>
        <v>-0.5751635509328219</v>
      </c>
      <c r="K88" s="15">
        <f t="shared" si="10"/>
        <v>0.36004621814865501</v>
      </c>
      <c r="L88" s="15">
        <f t="shared" si="11"/>
        <v>0.63995378185134499</v>
      </c>
      <c r="M88" s="15">
        <f t="shared" si="12"/>
        <v>0.36004621814865501</v>
      </c>
      <c r="N88" s="15">
        <f t="shared" si="13"/>
        <v>-1.0215228720262053</v>
      </c>
      <c r="O88" s="1" t="b">
        <f t="shared" si="14"/>
        <v>0</v>
      </c>
      <c r="P88" s="1">
        <f t="shared" si="15"/>
        <v>1</v>
      </c>
      <c r="Q88" s="1">
        <f t="shared" si="16"/>
        <v>0</v>
      </c>
      <c r="R88" s="1">
        <f t="shared" si="17"/>
        <v>0.81908168581167773</v>
      </c>
    </row>
    <row r="89" spans="7:18" x14ac:dyDescent="0.25">
      <c r="G89" s="1">
        <v>85</v>
      </c>
      <c r="H89" s="1">
        <v>1</v>
      </c>
      <c r="I89" s="1">
        <v>46</v>
      </c>
      <c r="J89" s="15">
        <f t="shared" si="9"/>
        <v>-0.36979429250095364</v>
      </c>
      <c r="K89" s="15">
        <f t="shared" si="10"/>
        <v>0.40859072868626617</v>
      </c>
      <c r="L89" s="15">
        <f t="shared" si="11"/>
        <v>0.59140927131373378</v>
      </c>
      <c r="M89" s="15">
        <f t="shared" si="12"/>
        <v>0.40859072868626617</v>
      </c>
      <c r="N89" s="15">
        <f t="shared" si="13"/>
        <v>-0.89504128729592447</v>
      </c>
      <c r="O89" s="1" t="b">
        <f t="shared" si="14"/>
        <v>0</v>
      </c>
      <c r="P89" s="1">
        <f t="shared" si="15"/>
        <v>1</v>
      </c>
      <c r="Q89" s="1">
        <f t="shared" si="16"/>
        <v>0</v>
      </c>
      <c r="R89" s="1">
        <f t="shared" si="17"/>
        <v>0.69952985239168308</v>
      </c>
    </row>
    <row r="90" spans="7:18" x14ac:dyDescent="0.25">
      <c r="G90" s="1">
        <v>86</v>
      </c>
      <c r="H90" s="1">
        <v>1</v>
      </c>
      <c r="I90" s="1">
        <v>25</v>
      </c>
      <c r="J90" s="15">
        <f t="shared" si="9"/>
        <v>-0.67784818014875592</v>
      </c>
      <c r="K90" s="15">
        <f t="shared" si="10"/>
        <v>0.33674173557992199</v>
      </c>
      <c r="L90" s="15">
        <f t="shared" si="11"/>
        <v>0.66325826442007796</v>
      </c>
      <c r="M90" s="15">
        <f t="shared" si="12"/>
        <v>0.33674173557992199</v>
      </c>
      <c r="N90" s="15">
        <f t="shared" si="13"/>
        <v>-1.0884390057005462</v>
      </c>
      <c r="O90" s="1" t="b">
        <f t="shared" si="14"/>
        <v>0</v>
      </c>
      <c r="P90" s="1">
        <f t="shared" si="15"/>
        <v>1</v>
      </c>
      <c r="Q90" s="1">
        <f t="shared" si="16"/>
        <v>0</v>
      </c>
      <c r="R90" s="1">
        <f t="shared" si="17"/>
        <v>0.87982305064306809</v>
      </c>
    </row>
    <row r="91" spans="7:18" x14ac:dyDescent="0.25">
      <c r="G91" s="1">
        <v>87</v>
      </c>
      <c r="H91" s="1">
        <v>0</v>
      </c>
      <c r="I91" s="1">
        <v>46</v>
      </c>
      <c r="J91" s="15">
        <f t="shared" si="9"/>
        <v>-0.36979429250095364</v>
      </c>
      <c r="K91" s="15">
        <f t="shared" si="10"/>
        <v>0.40859072868626617</v>
      </c>
      <c r="L91" s="15">
        <f t="shared" si="11"/>
        <v>0.59140927131373378</v>
      </c>
      <c r="M91" s="15">
        <f t="shared" si="12"/>
        <v>0.59140927131373378</v>
      </c>
      <c r="N91" s="15">
        <f t="shared" si="13"/>
        <v>-0.52524699479497117</v>
      </c>
      <c r="O91" s="1" t="b">
        <f t="shared" si="14"/>
        <v>1</v>
      </c>
      <c r="P91" s="1">
        <f t="shared" si="15"/>
        <v>0</v>
      </c>
      <c r="Q91" s="1">
        <f t="shared" si="16"/>
        <v>1</v>
      </c>
      <c r="R91" s="1">
        <f t="shared" si="17"/>
        <v>0.33389276713674798</v>
      </c>
    </row>
    <row r="92" spans="7:18" x14ac:dyDescent="0.25">
      <c r="G92" s="1">
        <v>88</v>
      </c>
      <c r="H92" s="1">
        <v>1</v>
      </c>
      <c r="I92" s="1">
        <v>37</v>
      </c>
      <c r="J92" s="15">
        <f t="shared" si="9"/>
        <v>-0.50181738720715463</v>
      </c>
      <c r="K92" s="15">
        <f t="shared" si="10"/>
        <v>0.37711367120636918</v>
      </c>
      <c r="L92" s="15">
        <f t="shared" si="11"/>
        <v>0.62288632879363082</v>
      </c>
      <c r="M92" s="15">
        <f t="shared" si="12"/>
        <v>0.37711367120636918</v>
      </c>
      <c r="N92" s="15">
        <f t="shared" si="13"/>
        <v>-0.97520862184442225</v>
      </c>
      <c r="O92" s="1" t="b">
        <f t="shared" si="14"/>
        <v>0</v>
      </c>
      <c r="P92" s="1">
        <f t="shared" si="15"/>
        <v>1</v>
      </c>
      <c r="Q92" s="1">
        <f t="shared" si="16"/>
        <v>0</v>
      </c>
      <c r="R92" s="1">
        <f t="shared" si="17"/>
        <v>0.77597475719601428</v>
      </c>
    </row>
    <row r="93" spans="7:18" x14ac:dyDescent="0.25">
      <c r="G93" s="1">
        <v>89</v>
      </c>
      <c r="H93" s="1">
        <v>0</v>
      </c>
      <c r="I93" s="1">
        <v>61</v>
      </c>
      <c r="J93" s="15">
        <f t="shared" si="9"/>
        <v>-0.14975580132395183</v>
      </c>
      <c r="K93" s="15">
        <f t="shared" si="10"/>
        <v>0.46263086275913773</v>
      </c>
      <c r="L93" s="15">
        <f t="shared" si="11"/>
        <v>0.53736913724086222</v>
      </c>
      <c r="M93" s="15">
        <f t="shared" si="12"/>
        <v>0.53736913724086222</v>
      </c>
      <c r="N93" s="15">
        <f t="shared" si="13"/>
        <v>-0.62107001422127528</v>
      </c>
      <c r="O93" s="1" t="b">
        <f t="shared" si="14"/>
        <v>1</v>
      </c>
      <c r="P93" s="1">
        <f t="shared" si="15"/>
        <v>0</v>
      </c>
      <c r="Q93" s="1">
        <f t="shared" si="16"/>
        <v>1</v>
      </c>
      <c r="R93" s="1">
        <f t="shared" si="17"/>
        <v>0.42805463035452829</v>
      </c>
    </row>
    <row r="94" spans="7:18" x14ac:dyDescent="0.25">
      <c r="G94" s="1">
        <v>90</v>
      </c>
      <c r="H94" s="1">
        <v>1</v>
      </c>
      <c r="I94" s="1">
        <v>29</v>
      </c>
      <c r="J94" s="15">
        <f t="shared" si="9"/>
        <v>-0.61917124916822219</v>
      </c>
      <c r="K94" s="15">
        <f t="shared" si="10"/>
        <v>0.34996996132163843</v>
      </c>
      <c r="L94" s="15">
        <f t="shared" si="11"/>
        <v>0.65003003867836151</v>
      </c>
      <c r="M94" s="15">
        <f t="shared" si="12"/>
        <v>0.34996996132163843</v>
      </c>
      <c r="N94" s="15">
        <f t="shared" si="13"/>
        <v>-1.0499079529771549</v>
      </c>
      <c r="O94" s="1" t="b">
        <f t="shared" si="14"/>
        <v>0</v>
      </c>
      <c r="P94" s="1">
        <f t="shared" si="15"/>
        <v>1</v>
      </c>
      <c r="Q94" s="1">
        <f t="shared" si="16"/>
        <v>0</v>
      </c>
      <c r="R94" s="1">
        <f t="shared" si="17"/>
        <v>0.84507810236838432</v>
      </c>
    </row>
    <row r="95" spans="7:18" x14ac:dyDescent="0.25">
      <c r="G95" s="1">
        <v>91</v>
      </c>
      <c r="H95" s="1">
        <v>0</v>
      </c>
      <c r="I95" s="1">
        <v>66</v>
      </c>
      <c r="J95" s="15">
        <f t="shared" si="9"/>
        <v>-7.6409637598284674E-2</v>
      </c>
      <c r="K95" s="15">
        <f t="shared" si="10"/>
        <v>0.48090687918838937</v>
      </c>
      <c r="L95" s="15">
        <f t="shared" si="11"/>
        <v>0.51909312081161063</v>
      </c>
      <c r="M95" s="15">
        <f t="shared" si="12"/>
        <v>0.51909312081161063</v>
      </c>
      <c r="N95" s="15">
        <f t="shared" si="13"/>
        <v>-0.65567198838160978</v>
      </c>
      <c r="O95" s="1" t="b">
        <f t="shared" si="14"/>
        <v>1</v>
      </c>
      <c r="P95" s="1">
        <f t="shared" si="15"/>
        <v>0</v>
      </c>
      <c r="Q95" s="1">
        <f t="shared" si="16"/>
        <v>1</v>
      </c>
      <c r="R95" s="1">
        <f t="shared" si="17"/>
        <v>0.46254285290143227</v>
      </c>
    </row>
    <row r="96" spans="7:18" x14ac:dyDescent="0.25">
      <c r="G96" s="1">
        <v>92</v>
      </c>
      <c r="H96" s="1">
        <v>0</v>
      </c>
      <c r="I96" s="1">
        <v>71</v>
      </c>
      <c r="J96" s="15">
        <f t="shared" si="9"/>
        <v>-3.063473872617406E-3</v>
      </c>
      <c r="K96" s="15">
        <f t="shared" si="10"/>
        <v>0.49923413213080992</v>
      </c>
      <c r="L96" s="15">
        <f t="shared" si="11"/>
        <v>0.50076586786919008</v>
      </c>
      <c r="M96" s="15">
        <f t="shared" si="12"/>
        <v>0.50076586786919008</v>
      </c>
      <c r="N96" s="15">
        <f t="shared" si="13"/>
        <v>-0.69161661673219899</v>
      </c>
      <c r="O96" s="1" t="b">
        <f t="shared" si="14"/>
        <v>1</v>
      </c>
      <c r="P96" s="1">
        <f t="shared" si="15"/>
        <v>0</v>
      </c>
      <c r="Q96" s="1">
        <f t="shared" si="16"/>
        <v>1</v>
      </c>
      <c r="R96" s="1">
        <f t="shared" si="17"/>
        <v>0.49846943736880595</v>
      </c>
    </row>
    <row r="97" spans="7:18" x14ac:dyDescent="0.25">
      <c r="G97" s="1">
        <v>93</v>
      </c>
      <c r="H97" s="1">
        <v>0</v>
      </c>
      <c r="I97" s="1">
        <v>50</v>
      </c>
      <c r="J97" s="15">
        <f t="shared" si="9"/>
        <v>-0.3111173615204198</v>
      </c>
      <c r="K97" s="15">
        <f t="shared" si="10"/>
        <v>0.42284202705214718</v>
      </c>
      <c r="L97" s="15">
        <f t="shared" si="11"/>
        <v>0.57715797294785287</v>
      </c>
      <c r="M97" s="15">
        <f t="shared" si="12"/>
        <v>0.57715797294785287</v>
      </c>
      <c r="N97" s="15">
        <f t="shared" si="13"/>
        <v>-0.5496392666739961</v>
      </c>
      <c r="O97" s="1" t="b">
        <f t="shared" si="14"/>
        <v>1</v>
      </c>
      <c r="P97" s="1">
        <f t="shared" si="15"/>
        <v>0</v>
      </c>
      <c r="Q97" s="1">
        <f t="shared" si="16"/>
        <v>1</v>
      </c>
      <c r="R97" s="1">
        <f t="shared" si="17"/>
        <v>0.35759075968313747</v>
      </c>
    </row>
    <row r="98" spans="7:18" x14ac:dyDescent="0.25">
      <c r="G98" s="1">
        <v>94</v>
      </c>
      <c r="H98" s="1">
        <v>0</v>
      </c>
      <c r="I98" s="1">
        <v>71</v>
      </c>
      <c r="J98" s="15">
        <f t="shared" si="9"/>
        <v>-3.063473872617406E-3</v>
      </c>
      <c r="K98" s="15">
        <f t="shared" si="10"/>
        <v>0.49923413213080992</v>
      </c>
      <c r="L98" s="15">
        <f t="shared" si="11"/>
        <v>0.50076586786919008</v>
      </c>
      <c r="M98" s="15">
        <f t="shared" si="12"/>
        <v>0.50076586786919008</v>
      </c>
      <c r="N98" s="15">
        <f t="shared" si="13"/>
        <v>-0.69161661673219899</v>
      </c>
      <c r="O98" s="1" t="b">
        <f t="shared" si="14"/>
        <v>1</v>
      </c>
      <c r="P98" s="1">
        <f t="shared" si="15"/>
        <v>0</v>
      </c>
      <c r="Q98" s="1">
        <f t="shared" si="16"/>
        <v>1</v>
      </c>
      <c r="R98" s="1">
        <f t="shared" si="17"/>
        <v>0.49846943736880595</v>
      </c>
    </row>
    <row r="99" spans="7:18" x14ac:dyDescent="0.25">
      <c r="G99" s="1">
        <v>95</v>
      </c>
      <c r="H99" s="1">
        <v>0</v>
      </c>
      <c r="I99" s="1">
        <v>27</v>
      </c>
      <c r="J99" s="15">
        <f t="shared" si="9"/>
        <v>-0.64850971465848906</v>
      </c>
      <c r="K99" s="15">
        <f t="shared" si="10"/>
        <v>0.34332544826008965</v>
      </c>
      <c r="L99" s="15">
        <f t="shared" si="11"/>
        <v>0.65667455173991041</v>
      </c>
      <c r="M99" s="15">
        <f t="shared" si="12"/>
        <v>0.65667455173991041</v>
      </c>
      <c r="N99" s="15">
        <f t="shared" si="13"/>
        <v>-0.42056673826455282</v>
      </c>
      <c r="O99" s="1" t="b">
        <f t="shared" si="14"/>
        <v>1</v>
      </c>
      <c r="P99" s="1">
        <f t="shared" si="15"/>
        <v>0</v>
      </c>
      <c r="Q99" s="1">
        <f t="shared" si="16"/>
        <v>1</v>
      </c>
      <c r="R99" s="1">
        <f t="shared" si="17"/>
        <v>0.23574472684598297</v>
      </c>
    </row>
    <row r="100" spans="7:18" x14ac:dyDescent="0.25">
      <c r="G100" s="1">
        <v>96</v>
      </c>
      <c r="H100" s="1">
        <v>1</v>
      </c>
      <c r="I100" s="1">
        <v>56</v>
      </c>
      <c r="J100" s="15">
        <f t="shared" si="9"/>
        <v>-0.2231019650496191</v>
      </c>
      <c r="K100" s="15">
        <f t="shared" si="10"/>
        <v>0.44445471268164538</v>
      </c>
      <c r="L100" s="15">
        <f t="shared" si="11"/>
        <v>0.55554528731835462</v>
      </c>
      <c r="M100" s="15">
        <f t="shared" si="12"/>
        <v>0.44445471268164538</v>
      </c>
      <c r="N100" s="15">
        <f t="shared" si="13"/>
        <v>-0.81090711294950923</v>
      </c>
      <c r="O100" s="1" t="b">
        <f t="shared" si="14"/>
        <v>0</v>
      </c>
      <c r="P100" s="1">
        <f t="shared" si="15"/>
        <v>1</v>
      </c>
      <c r="Q100" s="1">
        <f t="shared" si="16"/>
        <v>0</v>
      </c>
      <c r="R100" s="1">
        <f t="shared" si="17"/>
        <v>0.61726113252326642</v>
      </c>
    </row>
    <row r="101" spans="7:18" x14ac:dyDescent="0.25">
      <c r="G101" s="1">
        <v>97</v>
      </c>
      <c r="H101" s="1">
        <v>1</v>
      </c>
      <c r="I101" s="1">
        <v>66</v>
      </c>
      <c r="J101" s="15">
        <f t="shared" si="9"/>
        <v>-7.6409637598284674E-2</v>
      </c>
      <c r="K101" s="15">
        <f t="shared" si="10"/>
        <v>0.48090687918838937</v>
      </c>
      <c r="L101" s="15">
        <f t="shared" si="11"/>
        <v>0.51909312081161063</v>
      </c>
      <c r="M101" s="15">
        <f t="shared" si="12"/>
        <v>0.48090687918838937</v>
      </c>
      <c r="N101" s="15">
        <f t="shared" si="13"/>
        <v>-0.73208162597989446</v>
      </c>
      <c r="O101" s="1" t="b">
        <f t="shared" si="14"/>
        <v>0</v>
      </c>
      <c r="P101" s="1">
        <f t="shared" si="15"/>
        <v>1</v>
      </c>
      <c r="Q101" s="1">
        <f t="shared" si="16"/>
        <v>0</v>
      </c>
      <c r="R101" s="1">
        <f t="shared" si="17"/>
        <v>0.53891533614787479</v>
      </c>
    </row>
    <row r="102" spans="7:18" x14ac:dyDescent="0.25">
      <c r="G102" s="1">
        <v>98</v>
      </c>
      <c r="H102" s="1">
        <v>0</v>
      </c>
      <c r="I102" s="1">
        <v>50</v>
      </c>
      <c r="J102" s="15">
        <f t="shared" si="9"/>
        <v>-0.3111173615204198</v>
      </c>
      <c r="K102" s="15">
        <f t="shared" si="10"/>
        <v>0.42284202705214718</v>
      </c>
      <c r="L102" s="15">
        <f t="shared" si="11"/>
        <v>0.57715797294785287</v>
      </c>
      <c r="M102" s="15">
        <f t="shared" si="12"/>
        <v>0.57715797294785287</v>
      </c>
      <c r="N102" s="15">
        <f t="shared" si="13"/>
        <v>-0.5496392666739961</v>
      </c>
      <c r="O102" s="1" t="b">
        <f t="shared" si="14"/>
        <v>1</v>
      </c>
      <c r="P102" s="1">
        <f t="shared" si="15"/>
        <v>0</v>
      </c>
      <c r="Q102" s="1">
        <f t="shared" si="16"/>
        <v>1</v>
      </c>
      <c r="R102" s="1">
        <f t="shared" si="17"/>
        <v>0.35759075968313747</v>
      </c>
    </row>
    <row r="103" spans="7:18" x14ac:dyDescent="0.25">
      <c r="G103" s="1">
        <v>99</v>
      </c>
      <c r="H103" s="1">
        <v>0</v>
      </c>
      <c r="I103" s="1">
        <v>40</v>
      </c>
      <c r="J103" s="15">
        <f t="shared" si="9"/>
        <v>-0.45780968897175423</v>
      </c>
      <c r="K103" s="15">
        <f t="shared" si="10"/>
        <v>0.38750555496290895</v>
      </c>
      <c r="L103" s="15">
        <f t="shared" si="11"/>
        <v>0.61249444503709105</v>
      </c>
      <c r="M103" s="15">
        <f t="shared" si="12"/>
        <v>0.61249444503709105</v>
      </c>
      <c r="N103" s="15">
        <f t="shared" si="13"/>
        <v>-0.49021540593157986</v>
      </c>
      <c r="O103" s="1" t="b">
        <f t="shared" si="14"/>
        <v>1</v>
      </c>
      <c r="P103" s="1">
        <f t="shared" si="15"/>
        <v>0</v>
      </c>
      <c r="Q103" s="1">
        <f t="shared" si="16"/>
        <v>1</v>
      </c>
      <c r="R103" s="1">
        <f t="shared" si="17"/>
        <v>0.30032111025422409</v>
      </c>
    </row>
    <row r="104" spans="7:18" x14ac:dyDescent="0.25">
      <c r="G104" s="1">
        <v>100</v>
      </c>
      <c r="H104" s="1">
        <v>0</v>
      </c>
      <c r="I104" s="1">
        <v>45</v>
      </c>
      <c r="J104" s="15">
        <f t="shared" si="9"/>
        <v>-0.38446352524608707</v>
      </c>
      <c r="K104" s="15">
        <f t="shared" si="10"/>
        <v>0.40505080172641494</v>
      </c>
      <c r="L104" s="15">
        <f t="shared" si="11"/>
        <v>0.59494919827358506</v>
      </c>
      <c r="M104" s="15">
        <f t="shared" si="12"/>
        <v>0.59494919827358506</v>
      </c>
      <c r="N104" s="15">
        <f t="shared" si="13"/>
        <v>-0.51927925813447506</v>
      </c>
      <c r="O104" s="1" t="b">
        <f t="shared" si="14"/>
        <v>1</v>
      </c>
      <c r="P104" s="1">
        <f t="shared" si="15"/>
        <v>0</v>
      </c>
      <c r="Q104" s="1">
        <f t="shared" si="16"/>
        <v>1</v>
      </c>
      <c r="R104" s="1">
        <f t="shared" si="17"/>
        <v>0.32813230395842302</v>
      </c>
    </row>
    <row r="105" spans="7:18" x14ac:dyDescent="0.25">
      <c r="G105" s="1">
        <v>101</v>
      </c>
      <c r="H105" s="1">
        <v>1</v>
      </c>
      <c r="I105" s="1">
        <v>65</v>
      </c>
      <c r="J105" s="15">
        <f t="shared" si="9"/>
        <v>-9.1078870343418106E-2</v>
      </c>
      <c r="K105" s="15">
        <f t="shared" si="10"/>
        <v>0.47724600961954516</v>
      </c>
      <c r="L105" s="15">
        <f t="shared" si="11"/>
        <v>0.52275399038045478</v>
      </c>
      <c r="M105" s="15">
        <f t="shared" si="12"/>
        <v>0.47724600961954516</v>
      </c>
      <c r="N105" s="15">
        <f t="shared" si="13"/>
        <v>-0.73972317760653061</v>
      </c>
      <c r="O105" s="1" t="b">
        <f t="shared" si="14"/>
        <v>0</v>
      </c>
      <c r="P105" s="1">
        <f t="shared" si="15"/>
        <v>1</v>
      </c>
      <c r="Q105" s="1">
        <f t="shared" si="16"/>
        <v>0</v>
      </c>
      <c r="R105" s="1">
        <f t="shared" si="17"/>
        <v>0.54654346891737726</v>
      </c>
    </row>
    <row r="106" spans="7:18" x14ac:dyDescent="0.25">
      <c r="G106" s="1">
        <v>102</v>
      </c>
      <c r="H106" s="1">
        <v>1</v>
      </c>
      <c r="I106" s="1">
        <v>65</v>
      </c>
      <c r="J106" s="15">
        <f t="shared" si="9"/>
        <v>-9.1078870343418106E-2</v>
      </c>
      <c r="K106" s="15">
        <f t="shared" si="10"/>
        <v>0.47724600961954516</v>
      </c>
      <c r="L106" s="15">
        <f t="shared" si="11"/>
        <v>0.52275399038045478</v>
      </c>
      <c r="M106" s="15">
        <f t="shared" si="12"/>
        <v>0.47724600961954516</v>
      </c>
      <c r="N106" s="15">
        <f t="shared" si="13"/>
        <v>-0.73972317760653061</v>
      </c>
      <c r="O106" s="1" t="b">
        <f t="shared" si="14"/>
        <v>0</v>
      </c>
      <c r="P106" s="1">
        <f t="shared" si="15"/>
        <v>1</v>
      </c>
      <c r="Q106" s="1">
        <f t="shared" si="16"/>
        <v>0</v>
      </c>
      <c r="R106" s="1">
        <f t="shared" si="17"/>
        <v>0.54654346891737726</v>
      </c>
    </row>
    <row r="107" spans="7:18" x14ac:dyDescent="0.25">
      <c r="G107" s="1">
        <v>103</v>
      </c>
      <c r="H107" s="1">
        <v>0</v>
      </c>
      <c r="I107" s="1">
        <v>58</v>
      </c>
      <c r="J107" s="15">
        <f t="shared" si="9"/>
        <v>-0.19376349955935224</v>
      </c>
      <c r="K107" s="15">
        <f t="shared" si="10"/>
        <v>0.45171011479180279</v>
      </c>
      <c r="L107" s="15">
        <f t="shared" si="11"/>
        <v>0.54828988520819721</v>
      </c>
      <c r="M107" s="15">
        <f t="shared" si="12"/>
        <v>0.54828988520819721</v>
      </c>
      <c r="N107" s="15">
        <f t="shared" si="13"/>
        <v>-0.6009511442925437</v>
      </c>
      <c r="O107" s="1" t="b">
        <f t="shared" si="14"/>
        <v>1</v>
      </c>
      <c r="P107" s="1">
        <f t="shared" si="15"/>
        <v>0</v>
      </c>
      <c r="Q107" s="1">
        <f t="shared" si="16"/>
        <v>1</v>
      </c>
      <c r="R107" s="1">
        <f t="shared" si="17"/>
        <v>0.4080840556104473</v>
      </c>
    </row>
    <row r="108" spans="7:18" x14ac:dyDescent="0.25">
      <c r="G108" s="1">
        <v>104</v>
      </c>
      <c r="H108" s="1">
        <v>1</v>
      </c>
      <c r="I108" s="1">
        <v>42</v>
      </c>
      <c r="J108" s="15">
        <f t="shared" si="9"/>
        <v>-0.42847122348148736</v>
      </c>
      <c r="K108" s="15">
        <f t="shared" si="10"/>
        <v>0.39449144831030097</v>
      </c>
      <c r="L108" s="15">
        <f t="shared" si="11"/>
        <v>0.60550855168969897</v>
      </c>
      <c r="M108" s="15">
        <f t="shared" si="12"/>
        <v>0.39449144831030097</v>
      </c>
      <c r="N108" s="15">
        <f t="shared" si="13"/>
        <v>-0.93015781621810689</v>
      </c>
      <c r="O108" s="1" t="b">
        <f t="shared" si="14"/>
        <v>0</v>
      </c>
      <c r="P108" s="1">
        <f t="shared" si="15"/>
        <v>1</v>
      </c>
      <c r="Q108" s="1">
        <f t="shared" si="16"/>
        <v>0</v>
      </c>
      <c r="R108" s="1">
        <f t="shared" si="17"/>
        <v>0.73328121233871368</v>
      </c>
    </row>
    <row r="109" spans="7:18" x14ac:dyDescent="0.25">
      <c r="G109" s="1">
        <v>105</v>
      </c>
      <c r="H109" s="1">
        <v>0</v>
      </c>
      <c r="I109" s="1">
        <v>49</v>
      </c>
      <c r="J109" s="15">
        <f t="shared" si="9"/>
        <v>-0.32578659426555323</v>
      </c>
      <c r="K109" s="15">
        <f t="shared" si="10"/>
        <v>0.41926616144372858</v>
      </c>
      <c r="L109" s="15">
        <f t="shared" si="11"/>
        <v>0.58073383855627148</v>
      </c>
      <c r="M109" s="15">
        <f t="shared" si="12"/>
        <v>0.58073383855627148</v>
      </c>
      <c r="N109" s="15">
        <f t="shared" si="13"/>
        <v>-0.54346273629176944</v>
      </c>
      <c r="O109" s="1" t="b">
        <f t="shared" si="14"/>
        <v>1</v>
      </c>
      <c r="P109" s="1">
        <f t="shared" si="15"/>
        <v>0</v>
      </c>
      <c r="Q109" s="1">
        <f t="shared" si="16"/>
        <v>1</v>
      </c>
      <c r="R109" s="1">
        <f t="shared" si="17"/>
        <v>0.3515682282635173</v>
      </c>
    </row>
    <row r="110" spans="7:18" x14ac:dyDescent="0.25">
      <c r="G110" s="1">
        <v>106</v>
      </c>
      <c r="H110" s="1">
        <v>1</v>
      </c>
      <c r="I110" s="1">
        <v>66</v>
      </c>
      <c r="J110" s="15">
        <f t="shared" si="9"/>
        <v>-7.6409637598284674E-2</v>
      </c>
      <c r="K110" s="15">
        <f t="shared" si="10"/>
        <v>0.48090687918838937</v>
      </c>
      <c r="L110" s="15">
        <f t="shared" si="11"/>
        <v>0.51909312081161063</v>
      </c>
      <c r="M110" s="15">
        <f t="shared" si="12"/>
        <v>0.48090687918838937</v>
      </c>
      <c r="N110" s="15">
        <f t="shared" si="13"/>
        <v>-0.73208162597989446</v>
      </c>
      <c r="O110" s="1" t="b">
        <f t="shared" si="14"/>
        <v>0</v>
      </c>
      <c r="P110" s="1">
        <f t="shared" si="15"/>
        <v>1</v>
      </c>
      <c r="Q110" s="1">
        <f t="shared" si="16"/>
        <v>0</v>
      </c>
      <c r="R110" s="1">
        <f t="shared" si="17"/>
        <v>0.53891533614787479</v>
      </c>
    </row>
    <row r="111" spans="7:18" x14ac:dyDescent="0.25">
      <c r="G111" s="1">
        <v>107</v>
      </c>
      <c r="H111" s="1">
        <v>0</v>
      </c>
      <c r="I111" s="1">
        <v>51</v>
      </c>
      <c r="J111" s="15">
        <f t="shared" si="9"/>
        <v>-0.29644812877528637</v>
      </c>
      <c r="K111" s="15">
        <f t="shared" si="10"/>
        <v>0.42642599636196699</v>
      </c>
      <c r="L111" s="15">
        <f t="shared" si="11"/>
        <v>0.57357400363803301</v>
      </c>
      <c r="M111" s="15">
        <f t="shared" si="12"/>
        <v>0.57357400363803301</v>
      </c>
      <c r="N111" s="15">
        <f t="shared" si="13"/>
        <v>-0.55586831213584897</v>
      </c>
      <c r="O111" s="1" t="b">
        <f t="shared" si="14"/>
        <v>1</v>
      </c>
      <c r="P111" s="1">
        <f t="shared" si="15"/>
        <v>0</v>
      </c>
      <c r="Q111" s="1">
        <f t="shared" si="16"/>
        <v>1</v>
      </c>
      <c r="R111" s="1">
        <f t="shared" si="17"/>
        <v>0.36367826074659254</v>
      </c>
    </row>
    <row r="112" spans="7:18" x14ac:dyDescent="0.25">
      <c r="G112" s="1">
        <v>108</v>
      </c>
      <c r="H112" s="1">
        <v>0</v>
      </c>
      <c r="I112" s="1">
        <v>45</v>
      </c>
      <c r="J112" s="15">
        <f t="shared" si="9"/>
        <v>-0.38446352524608707</v>
      </c>
      <c r="K112" s="15">
        <f t="shared" si="10"/>
        <v>0.40505080172641494</v>
      </c>
      <c r="L112" s="15">
        <f t="shared" si="11"/>
        <v>0.59494919827358506</v>
      </c>
      <c r="M112" s="15">
        <f t="shared" si="12"/>
        <v>0.59494919827358506</v>
      </c>
      <c r="N112" s="15">
        <f t="shared" si="13"/>
        <v>-0.51927925813447506</v>
      </c>
      <c r="O112" s="1" t="b">
        <f t="shared" si="14"/>
        <v>1</v>
      </c>
      <c r="P112" s="1">
        <f t="shared" si="15"/>
        <v>0</v>
      </c>
      <c r="Q112" s="1">
        <f t="shared" si="16"/>
        <v>1</v>
      </c>
      <c r="R112" s="1">
        <f t="shared" si="17"/>
        <v>0.32813230395842302</v>
      </c>
    </row>
    <row r="113" spans="7:18" x14ac:dyDescent="0.25">
      <c r="G113" s="1">
        <v>109</v>
      </c>
      <c r="H113" s="1">
        <v>0</v>
      </c>
      <c r="I113" s="1">
        <v>54</v>
      </c>
      <c r="J113" s="15">
        <f t="shared" si="9"/>
        <v>-0.25244043053988596</v>
      </c>
      <c r="K113" s="15">
        <f t="shared" si="10"/>
        <v>0.43722291741058111</v>
      </c>
      <c r="L113" s="15">
        <f t="shared" si="11"/>
        <v>0.56277708258941894</v>
      </c>
      <c r="M113" s="15">
        <f t="shared" si="12"/>
        <v>0.56277708258941894</v>
      </c>
      <c r="N113" s="15">
        <f t="shared" si="13"/>
        <v>-0.5748716749167363</v>
      </c>
      <c r="O113" s="1" t="b">
        <f t="shared" si="14"/>
        <v>1</v>
      </c>
      <c r="P113" s="1">
        <f t="shared" si="15"/>
        <v>0</v>
      </c>
      <c r="Q113" s="1">
        <f t="shared" si="16"/>
        <v>1</v>
      </c>
      <c r="R113" s="1">
        <f t="shared" si="17"/>
        <v>0.38232775901803961</v>
      </c>
    </row>
    <row r="114" spans="7:18" x14ac:dyDescent="0.25">
      <c r="G114" s="1">
        <v>110</v>
      </c>
      <c r="H114" s="1">
        <v>0</v>
      </c>
      <c r="I114" s="1">
        <v>51</v>
      </c>
      <c r="J114" s="15">
        <f t="shared" si="9"/>
        <v>-0.29644812877528637</v>
      </c>
      <c r="K114" s="15">
        <f t="shared" si="10"/>
        <v>0.42642599636196699</v>
      </c>
      <c r="L114" s="15">
        <f t="shared" si="11"/>
        <v>0.57357400363803301</v>
      </c>
      <c r="M114" s="15">
        <f t="shared" si="12"/>
        <v>0.57357400363803301</v>
      </c>
      <c r="N114" s="15">
        <f t="shared" si="13"/>
        <v>-0.55586831213584897</v>
      </c>
      <c r="O114" s="1" t="b">
        <f t="shared" si="14"/>
        <v>1</v>
      </c>
      <c r="P114" s="1">
        <f t="shared" si="15"/>
        <v>0</v>
      </c>
      <c r="Q114" s="1">
        <f t="shared" si="16"/>
        <v>1</v>
      </c>
      <c r="R114" s="1">
        <f t="shared" si="17"/>
        <v>0.36367826074659254</v>
      </c>
    </row>
    <row r="115" spans="7:18" x14ac:dyDescent="0.25">
      <c r="G115" s="1">
        <v>111</v>
      </c>
      <c r="H115" s="1">
        <v>0</v>
      </c>
      <c r="I115" s="1">
        <v>73</v>
      </c>
      <c r="J115" s="15">
        <f t="shared" si="9"/>
        <v>2.6274991617649457E-2</v>
      </c>
      <c r="K115" s="15">
        <f t="shared" si="10"/>
        <v>0.50656837002212152</v>
      </c>
      <c r="L115" s="15">
        <f t="shared" si="11"/>
        <v>0.49343162997787848</v>
      </c>
      <c r="M115" s="15">
        <f t="shared" si="12"/>
        <v>0.49343162997787848</v>
      </c>
      <c r="N115" s="15">
        <f t="shared" si="13"/>
        <v>-0.70637097078456279</v>
      </c>
      <c r="O115" s="1" t="b">
        <f t="shared" si="14"/>
        <v>0</v>
      </c>
      <c r="P115" s="1">
        <f t="shared" si="15"/>
        <v>0</v>
      </c>
      <c r="Q115" s="1">
        <f t="shared" si="16"/>
        <v>1</v>
      </c>
      <c r="R115" s="1">
        <f t="shared" si="17"/>
        <v>0.51322302701373801</v>
      </c>
    </row>
    <row r="116" spans="7:18" x14ac:dyDescent="0.25">
      <c r="G116" s="1">
        <v>112</v>
      </c>
      <c r="H116" s="1">
        <v>1</v>
      </c>
      <c r="I116" s="1">
        <v>51</v>
      </c>
      <c r="J116" s="15">
        <f t="shared" si="9"/>
        <v>-0.29644812877528637</v>
      </c>
      <c r="K116" s="15">
        <f t="shared" si="10"/>
        <v>0.42642599636196699</v>
      </c>
      <c r="L116" s="15">
        <f t="shared" si="11"/>
        <v>0.57357400363803301</v>
      </c>
      <c r="M116" s="15">
        <f t="shared" si="12"/>
        <v>0.42642599636196699</v>
      </c>
      <c r="N116" s="15">
        <f t="shared" si="13"/>
        <v>-0.85231644091113523</v>
      </c>
      <c r="O116" s="1" t="b">
        <f t="shared" si="14"/>
        <v>0</v>
      </c>
      <c r="P116" s="1">
        <f t="shared" si="15"/>
        <v>1</v>
      </c>
      <c r="Q116" s="1">
        <f t="shared" si="16"/>
        <v>0</v>
      </c>
      <c r="R116" s="1">
        <f t="shared" si="17"/>
        <v>0.65797427529872465</v>
      </c>
    </row>
    <row r="117" spans="7:18" x14ac:dyDescent="0.25">
      <c r="G117" s="1">
        <v>113</v>
      </c>
      <c r="H117" s="1">
        <v>0</v>
      </c>
      <c r="I117" s="1">
        <v>42</v>
      </c>
      <c r="J117" s="15">
        <f t="shared" si="9"/>
        <v>-0.42847122348148736</v>
      </c>
      <c r="K117" s="15">
        <f t="shared" si="10"/>
        <v>0.39449144831030097</v>
      </c>
      <c r="L117" s="15">
        <f t="shared" si="11"/>
        <v>0.60550855168969897</v>
      </c>
      <c r="M117" s="15">
        <f t="shared" si="12"/>
        <v>0.60550855168969897</v>
      </c>
      <c r="N117" s="15">
        <f t="shared" si="13"/>
        <v>-0.50168659273661975</v>
      </c>
      <c r="O117" s="1" t="b">
        <f t="shared" si="14"/>
        <v>1</v>
      </c>
      <c r="P117" s="1">
        <f t="shared" si="15"/>
        <v>0</v>
      </c>
      <c r="Q117" s="1">
        <f t="shared" si="16"/>
        <v>1</v>
      </c>
      <c r="R117" s="1">
        <f t="shared" si="17"/>
        <v>0.3112470055799178</v>
      </c>
    </row>
    <row r="118" spans="7:18" x14ac:dyDescent="0.25">
      <c r="G118" s="1">
        <v>114</v>
      </c>
      <c r="H118" s="1">
        <v>0</v>
      </c>
      <c r="I118" s="1">
        <v>34</v>
      </c>
      <c r="J118" s="15">
        <f t="shared" si="9"/>
        <v>-0.54582508544255492</v>
      </c>
      <c r="K118" s="15">
        <f t="shared" si="10"/>
        <v>0.36683356239904497</v>
      </c>
      <c r="L118" s="15">
        <f t="shared" si="11"/>
        <v>0.63316643760095503</v>
      </c>
      <c r="M118" s="15">
        <f t="shared" si="12"/>
        <v>0.63316643760095503</v>
      </c>
      <c r="N118" s="15">
        <f t="shared" si="13"/>
        <v>-0.4570219568005392</v>
      </c>
      <c r="O118" s="1" t="b">
        <f t="shared" si="14"/>
        <v>1</v>
      </c>
      <c r="P118" s="1">
        <f t="shared" si="15"/>
        <v>0</v>
      </c>
      <c r="Q118" s="1">
        <f t="shared" si="16"/>
        <v>1</v>
      </c>
      <c r="R118" s="1">
        <f t="shared" si="17"/>
        <v>0.26913372500474803</v>
      </c>
    </row>
    <row r="119" spans="7:18" x14ac:dyDescent="0.25">
      <c r="G119" s="1">
        <v>115</v>
      </c>
      <c r="H119" s="1">
        <v>1</v>
      </c>
      <c r="I119" s="1">
        <v>44</v>
      </c>
      <c r="J119" s="15">
        <f t="shared" si="9"/>
        <v>-0.3991327579912205</v>
      </c>
      <c r="K119" s="15">
        <f t="shared" si="10"/>
        <v>0.40152072192085764</v>
      </c>
      <c r="L119" s="15">
        <f t="shared" si="11"/>
        <v>0.59847927807914236</v>
      </c>
      <c r="M119" s="15">
        <f t="shared" si="12"/>
        <v>0.40152072192085764</v>
      </c>
      <c r="N119" s="15">
        <f t="shared" si="13"/>
        <v>-0.91249613566721655</v>
      </c>
      <c r="O119" s="1" t="b">
        <f t="shared" si="14"/>
        <v>0</v>
      </c>
      <c r="P119" s="1">
        <f t="shared" si="15"/>
        <v>1</v>
      </c>
      <c r="Q119" s="1">
        <f t="shared" si="16"/>
        <v>0</v>
      </c>
      <c r="R119" s="1">
        <f t="shared" si="17"/>
        <v>0.71635489258026286</v>
      </c>
    </row>
    <row r="120" spans="7:18" x14ac:dyDescent="0.25">
      <c r="G120" s="1">
        <v>116</v>
      </c>
      <c r="H120" s="1">
        <v>0</v>
      </c>
      <c r="I120" s="1">
        <v>27</v>
      </c>
      <c r="J120" s="15">
        <f t="shared" si="9"/>
        <v>-0.64850971465848906</v>
      </c>
      <c r="K120" s="15">
        <f t="shared" si="10"/>
        <v>0.34332544826008965</v>
      </c>
      <c r="L120" s="15">
        <f t="shared" si="11"/>
        <v>0.65667455173991041</v>
      </c>
      <c r="M120" s="15">
        <f t="shared" si="12"/>
        <v>0.65667455173991041</v>
      </c>
      <c r="N120" s="15">
        <f t="shared" si="13"/>
        <v>-0.42056673826455282</v>
      </c>
      <c r="O120" s="1" t="b">
        <f t="shared" si="14"/>
        <v>1</v>
      </c>
      <c r="P120" s="1">
        <f t="shared" si="15"/>
        <v>0</v>
      </c>
      <c r="Q120" s="1">
        <f t="shared" si="16"/>
        <v>1</v>
      </c>
      <c r="R120" s="1">
        <f t="shared" si="17"/>
        <v>0.23574472684598297</v>
      </c>
    </row>
    <row r="121" spans="7:18" x14ac:dyDescent="0.25">
      <c r="G121" s="1">
        <v>117</v>
      </c>
      <c r="H121" s="1">
        <v>0</v>
      </c>
      <c r="I121" s="1">
        <v>36</v>
      </c>
      <c r="J121" s="15">
        <f t="shared" si="9"/>
        <v>-0.51648661995228806</v>
      </c>
      <c r="K121" s="15">
        <f t="shared" si="10"/>
        <v>0.37367414576659524</v>
      </c>
      <c r="L121" s="15">
        <f t="shared" si="11"/>
        <v>0.6263258542334047</v>
      </c>
      <c r="M121" s="15">
        <f t="shared" si="12"/>
        <v>0.6263258542334047</v>
      </c>
      <c r="N121" s="15">
        <f t="shared" si="13"/>
        <v>-0.46788450939364667</v>
      </c>
      <c r="O121" s="1" t="b">
        <f t="shared" si="14"/>
        <v>1</v>
      </c>
      <c r="P121" s="1">
        <f t="shared" si="15"/>
        <v>0</v>
      </c>
      <c r="Q121" s="1">
        <f t="shared" si="16"/>
        <v>1</v>
      </c>
      <c r="R121" s="1">
        <f t="shared" si="17"/>
        <v>0.27926473442878941</v>
      </c>
    </row>
    <row r="122" spans="7:18" x14ac:dyDescent="0.25">
      <c r="G122" s="1">
        <v>118</v>
      </c>
      <c r="H122" s="1">
        <v>0</v>
      </c>
      <c r="I122" s="1">
        <v>61</v>
      </c>
      <c r="J122" s="15">
        <f t="shared" si="9"/>
        <v>-0.14975580132395183</v>
      </c>
      <c r="K122" s="15">
        <f t="shared" si="10"/>
        <v>0.46263086275913773</v>
      </c>
      <c r="L122" s="15">
        <f t="shared" si="11"/>
        <v>0.53736913724086222</v>
      </c>
      <c r="M122" s="15">
        <f t="shared" si="12"/>
        <v>0.53736913724086222</v>
      </c>
      <c r="N122" s="15">
        <f t="shared" si="13"/>
        <v>-0.62107001422127528</v>
      </c>
      <c r="O122" s="1" t="b">
        <f t="shared" si="14"/>
        <v>1</v>
      </c>
      <c r="P122" s="1">
        <f t="shared" si="15"/>
        <v>0</v>
      </c>
      <c r="Q122" s="1">
        <f t="shared" si="16"/>
        <v>1</v>
      </c>
      <c r="R122" s="1">
        <f t="shared" si="17"/>
        <v>0.42805463035452829</v>
      </c>
    </row>
    <row r="123" spans="7:18" x14ac:dyDescent="0.25">
      <c r="G123" s="1">
        <v>119</v>
      </c>
      <c r="H123" s="1">
        <v>1</v>
      </c>
      <c r="I123" s="1">
        <v>55</v>
      </c>
      <c r="J123" s="15">
        <f t="shared" si="9"/>
        <v>-0.23777119779475253</v>
      </c>
      <c r="K123" s="15">
        <f t="shared" si="10"/>
        <v>0.44083567688209158</v>
      </c>
      <c r="L123" s="15">
        <f t="shared" si="11"/>
        <v>0.55916432311790842</v>
      </c>
      <c r="M123" s="15">
        <f t="shared" si="12"/>
        <v>0.44083567688209158</v>
      </c>
      <c r="N123" s="15">
        <f t="shared" si="13"/>
        <v>-0.81908308775326544</v>
      </c>
      <c r="O123" s="1" t="b">
        <f t="shared" si="14"/>
        <v>0</v>
      </c>
      <c r="P123" s="1">
        <f t="shared" si="15"/>
        <v>1</v>
      </c>
      <c r="Q123" s="1">
        <f t="shared" si="16"/>
        <v>0</v>
      </c>
      <c r="R123" s="1">
        <f t="shared" si="17"/>
        <v>0.62532948049581738</v>
      </c>
    </row>
    <row r="124" spans="7:18" x14ac:dyDescent="0.25">
      <c r="G124" s="1">
        <v>120</v>
      </c>
      <c r="H124" s="1">
        <v>1</v>
      </c>
      <c r="I124" s="1">
        <v>51</v>
      </c>
      <c r="J124" s="15">
        <f t="shared" si="9"/>
        <v>-0.29644812877528637</v>
      </c>
      <c r="K124" s="15">
        <f t="shared" si="10"/>
        <v>0.42642599636196699</v>
      </c>
      <c r="L124" s="15">
        <f t="shared" si="11"/>
        <v>0.57357400363803301</v>
      </c>
      <c r="M124" s="15">
        <f t="shared" si="12"/>
        <v>0.42642599636196699</v>
      </c>
      <c r="N124" s="15">
        <f t="shared" si="13"/>
        <v>-0.85231644091113523</v>
      </c>
      <c r="O124" s="1" t="b">
        <f t="shared" si="14"/>
        <v>0</v>
      </c>
      <c r="P124" s="1">
        <f t="shared" si="15"/>
        <v>1</v>
      </c>
      <c r="Q124" s="1">
        <f t="shared" si="16"/>
        <v>0</v>
      </c>
      <c r="R124" s="1">
        <f t="shared" si="17"/>
        <v>0.65797427529872465</v>
      </c>
    </row>
    <row r="125" spans="7:18" x14ac:dyDescent="0.25">
      <c r="G125" s="1">
        <v>121</v>
      </c>
      <c r="H125" s="1">
        <v>1</v>
      </c>
      <c r="I125" s="1">
        <v>53</v>
      </c>
      <c r="J125" s="15">
        <f t="shared" si="9"/>
        <v>-0.26710966328501951</v>
      </c>
      <c r="K125" s="15">
        <f t="shared" si="10"/>
        <v>0.43361680561802901</v>
      </c>
      <c r="L125" s="15">
        <f t="shared" si="11"/>
        <v>0.56638319438197104</v>
      </c>
      <c r="M125" s="15">
        <f t="shared" si="12"/>
        <v>0.43361680561802901</v>
      </c>
      <c r="N125" s="15">
        <f t="shared" si="13"/>
        <v>-0.83559407126362295</v>
      </c>
      <c r="O125" s="1" t="b">
        <f t="shared" si="14"/>
        <v>0</v>
      </c>
      <c r="P125" s="1">
        <f t="shared" si="15"/>
        <v>1</v>
      </c>
      <c r="Q125" s="1">
        <f t="shared" si="16"/>
        <v>0</v>
      </c>
      <c r="R125" s="1">
        <f t="shared" si="17"/>
        <v>0.64157984575665117</v>
      </c>
    </row>
    <row r="126" spans="7:18" x14ac:dyDescent="0.25">
      <c r="G126" s="1">
        <v>122</v>
      </c>
      <c r="H126" s="1">
        <v>1</v>
      </c>
      <c r="I126" s="1">
        <v>46</v>
      </c>
      <c r="J126" s="15">
        <f t="shared" si="9"/>
        <v>-0.36979429250095364</v>
      </c>
      <c r="K126" s="15">
        <f t="shared" si="10"/>
        <v>0.40859072868626617</v>
      </c>
      <c r="L126" s="15">
        <f t="shared" si="11"/>
        <v>0.59140927131373378</v>
      </c>
      <c r="M126" s="15">
        <f t="shared" si="12"/>
        <v>0.40859072868626617</v>
      </c>
      <c r="N126" s="15">
        <f t="shared" si="13"/>
        <v>-0.89504128729592447</v>
      </c>
      <c r="O126" s="1" t="b">
        <f t="shared" si="14"/>
        <v>0</v>
      </c>
      <c r="P126" s="1">
        <f t="shared" si="15"/>
        <v>1</v>
      </c>
      <c r="Q126" s="1">
        <f t="shared" si="16"/>
        <v>0</v>
      </c>
      <c r="R126" s="1">
        <f t="shared" si="17"/>
        <v>0.69952985239168308</v>
      </c>
    </row>
    <row r="127" spans="7:18" x14ac:dyDescent="0.25">
      <c r="G127" s="1">
        <v>123</v>
      </c>
      <c r="H127" s="1">
        <v>0</v>
      </c>
      <c r="I127" s="1">
        <v>57</v>
      </c>
      <c r="J127" s="15">
        <f t="shared" si="9"/>
        <v>-0.20843273230448567</v>
      </c>
      <c r="K127" s="15">
        <f t="shared" si="10"/>
        <v>0.44807965081419682</v>
      </c>
      <c r="L127" s="15">
        <f t="shared" si="11"/>
        <v>0.55192034918580313</v>
      </c>
      <c r="M127" s="15">
        <f t="shared" si="12"/>
        <v>0.55192034918580313</v>
      </c>
      <c r="N127" s="15">
        <f t="shared" si="13"/>
        <v>-0.59435153806981533</v>
      </c>
      <c r="O127" s="1" t="b">
        <f t="shared" si="14"/>
        <v>1</v>
      </c>
      <c r="P127" s="1">
        <f t="shared" si="15"/>
        <v>0</v>
      </c>
      <c r="Q127" s="1">
        <f t="shared" si="16"/>
        <v>1</v>
      </c>
      <c r="R127" s="1">
        <f t="shared" si="17"/>
        <v>0.40155074694754517</v>
      </c>
    </row>
    <row r="128" spans="7:18" x14ac:dyDescent="0.25">
      <c r="G128" s="1">
        <v>124</v>
      </c>
      <c r="H128" s="1">
        <v>1</v>
      </c>
      <c r="I128" s="1">
        <v>70</v>
      </c>
      <c r="J128" s="15">
        <f t="shared" si="9"/>
        <v>-1.7732706617750837E-2</v>
      </c>
      <c r="K128" s="15">
        <f t="shared" si="10"/>
        <v>0.49556693950919711</v>
      </c>
      <c r="L128" s="15">
        <f t="shared" si="11"/>
        <v>0.50443306049080294</v>
      </c>
      <c r="M128" s="15">
        <f t="shared" si="12"/>
        <v>0.49556693950919711</v>
      </c>
      <c r="N128" s="15">
        <f t="shared" si="13"/>
        <v>-0.70205283946434038</v>
      </c>
      <c r="O128" s="1" t="b">
        <f t="shared" si="14"/>
        <v>0</v>
      </c>
      <c r="P128" s="1">
        <f t="shared" si="15"/>
        <v>1</v>
      </c>
      <c r="Q128" s="1">
        <f t="shared" si="16"/>
        <v>0</v>
      </c>
      <c r="R128" s="1">
        <f t="shared" si="17"/>
        <v>0.50890542503223613</v>
      </c>
    </row>
    <row r="129" spans="7:18" x14ac:dyDescent="0.25">
      <c r="G129" s="1">
        <v>125</v>
      </c>
      <c r="H129" s="1">
        <v>0</v>
      </c>
      <c r="I129" s="1">
        <v>62</v>
      </c>
      <c r="J129" s="15">
        <f t="shared" si="9"/>
        <v>-0.1350865685788184</v>
      </c>
      <c r="K129" s="15">
        <f t="shared" si="10"/>
        <v>0.46627962079353125</v>
      </c>
      <c r="L129" s="15">
        <f t="shared" si="11"/>
        <v>0.53372037920646875</v>
      </c>
      <c r="M129" s="15">
        <f t="shared" si="12"/>
        <v>0.53372037920646875</v>
      </c>
      <c r="N129" s="15">
        <f t="shared" si="13"/>
        <v>-0.6278832116111509</v>
      </c>
      <c r="O129" s="1" t="b">
        <f t="shared" si="14"/>
        <v>1</v>
      </c>
      <c r="P129" s="1">
        <f t="shared" si="15"/>
        <v>0</v>
      </c>
      <c r="Q129" s="1">
        <f t="shared" si="16"/>
        <v>1</v>
      </c>
      <c r="R129" s="1">
        <f t="shared" si="17"/>
        <v>0.43483336953471857</v>
      </c>
    </row>
    <row r="130" spans="7:18" x14ac:dyDescent="0.25">
      <c r="G130" s="1">
        <v>126</v>
      </c>
      <c r="H130" s="1">
        <v>0</v>
      </c>
      <c r="I130" s="1">
        <v>43</v>
      </c>
      <c r="J130" s="15">
        <f t="shared" si="9"/>
        <v>-0.41380199073635393</v>
      </c>
      <c r="K130" s="15">
        <f t="shared" si="10"/>
        <v>0.39800082643590545</v>
      </c>
      <c r="L130" s="15">
        <f t="shared" si="11"/>
        <v>0.6019991735640946</v>
      </c>
      <c r="M130" s="15">
        <f t="shared" si="12"/>
        <v>0.6019991735640946</v>
      </c>
      <c r="N130" s="15">
        <f t="shared" si="13"/>
        <v>-0.50749920649137692</v>
      </c>
      <c r="O130" s="1" t="b">
        <f t="shared" si="14"/>
        <v>1</v>
      </c>
      <c r="P130" s="1">
        <f t="shared" si="15"/>
        <v>0</v>
      </c>
      <c r="Q130" s="1">
        <f t="shared" si="16"/>
        <v>1</v>
      </c>
      <c r="R130" s="1">
        <f t="shared" si="17"/>
        <v>0.3168093156873274</v>
      </c>
    </row>
    <row r="131" spans="7:18" x14ac:dyDescent="0.25">
      <c r="G131" s="1">
        <v>127</v>
      </c>
      <c r="H131" s="1">
        <v>1</v>
      </c>
      <c r="I131" s="1">
        <v>50</v>
      </c>
      <c r="J131" s="15">
        <f t="shared" si="9"/>
        <v>-0.3111173615204198</v>
      </c>
      <c r="K131" s="15">
        <f t="shared" si="10"/>
        <v>0.42284202705214718</v>
      </c>
      <c r="L131" s="15">
        <f t="shared" si="11"/>
        <v>0.57715797294785287</v>
      </c>
      <c r="M131" s="15">
        <f t="shared" si="12"/>
        <v>0.42284202705214718</v>
      </c>
      <c r="N131" s="15">
        <f t="shared" si="13"/>
        <v>-0.86075662819441612</v>
      </c>
      <c r="O131" s="1" t="b">
        <f t="shared" si="14"/>
        <v>0</v>
      </c>
      <c r="P131" s="1">
        <f t="shared" si="15"/>
        <v>1</v>
      </c>
      <c r="Q131" s="1">
        <f t="shared" si="16"/>
        <v>0</v>
      </c>
      <c r="R131" s="1">
        <f t="shared" si="17"/>
        <v>0.66622265147454895</v>
      </c>
    </row>
    <row r="132" spans="7:18" x14ac:dyDescent="0.25">
      <c r="G132" s="1">
        <v>128</v>
      </c>
      <c r="H132" s="1">
        <v>0</v>
      </c>
      <c r="I132" s="1">
        <v>25</v>
      </c>
      <c r="J132" s="15">
        <f t="shared" si="9"/>
        <v>-0.67784818014875592</v>
      </c>
      <c r="K132" s="15">
        <f t="shared" si="10"/>
        <v>0.33674173557992199</v>
      </c>
      <c r="L132" s="15">
        <f t="shared" si="11"/>
        <v>0.66325826442007796</v>
      </c>
      <c r="M132" s="15">
        <f t="shared" si="12"/>
        <v>0.66325826442007796</v>
      </c>
      <c r="N132" s="15">
        <f t="shared" si="13"/>
        <v>-0.41059082555179044</v>
      </c>
      <c r="O132" s="1" t="b">
        <f t="shared" si="14"/>
        <v>1</v>
      </c>
      <c r="P132" s="1">
        <f t="shared" si="15"/>
        <v>0</v>
      </c>
      <c r="Q132" s="1">
        <f t="shared" si="16"/>
        <v>1</v>
      </c>
      <c r="R132" s="1">
        <f t="shared" si="17"/>
        <v>0.22678999296275623</v>
      </c>
    </row>
    <row r="133" spans="7:18" x14ac:dyDescent="0.25">
      <c r="G133" s="1">
        <v>129</v>
      </c>
      <c r="H133" s="1">
        <v>0</v>
      </c>
      <c r="I133" s="1">
        <v>45</v>
      </c>
      <c r="J133" s="15">
        <f t="shared" si="9"/>
        <v>-0.38446352524608707</v>
      </c>
      <c r="K133" s="15">
        <f t="shared" si="10"/>
        <v>0.40505080172641494</v>
      </c>
      <c r="L133" s="15">
        <f t="shared" si="11"/>
        <v>0.59494919827358506</v>
      </c>
      <c r="M133" s="15">
        <f t="shared" si="12"/>
        <v>0.59494919827358506</v>
      </c>
      <c r="N133" s="15">
        <f t="shared" si="13"/>
        <v>-0.51927925813447506</v>
      </c>
      <c r="O133" s="1" t="b">
        <f t="shared" si="14"/>
        <v>1</v>
      </c>
      <c r="P133" s="1">
        <f t="shared" si="15"/>
        <v>0</v>
      </c>
      <c r="Q133" s="1">
        <f t="shared" si="16"/>
        <v>1</v>
      </c>
      <c r="R133" s="1">
        <f t="shared" si="17"/>
        <v>0.32813230395842302</v>
      </c>
    </row>
    <row r="134" spans="7:18" x14ac:dyDescent="0.25">
      <c r="G134" s="1">
        <v>130</v>
      </c>
      <c r="H134" s="1">
        <v>0</v>
      </c>
      <c r="I134" s="1">
        <v>48</v>
      </c>
      <c r="J134" s="15">
        <f t="shared" ref="J134:J197" si="18">$D$4+$D$5*I134</f>
        <v>-0.34045582701068666</v>
      </c>
      <c r="K134" s="15">
        <f t="shared" ref="K134:K197" si="19">EXP(J134)/(1+EXP(J134))</f>
        <v>0.41569875548490176</v>
      </c>
      <c r="L134" s="15">
        <f t="shared" ref="L134:L197" si="20">1-K134</f>
        <v>0.58430124451509824</v>
      </c>
      <c r="M134" s="15">
        <f t="shared" ref="M134:M197" si="21">IF(H134=1,K134,L134)</f>
        <v>0.58430124451509824</v>
      </c>
      <c r="N134" s="15">
        <f t="shared" ref="N134:N197" si="22">LN(M134)</f>
        <v>-0.53733859949914964</v>
      </c>
      <c r="O134" s="1" t="b">
        <f t="shared" ref="O134:O197" si="23">IF(K134&gt;0.5,1,0)=H134</f>
        <v>1</v>
      </c>
      <c r="P134" s="1">
        <f t="shared" ref="P134:P197" si="24">IF(H134=1,1,0)</f>
        <v>0</v>
      </c>
      <c r="Q134" s="1">
        <f t="shared" ref="Q134:Q197" si="25">IF(P134=1,0,1)</f>
        <v>1</v>
      </c>
      <c r="R134" s="1">
        <f t="shared" ref="R134:R197" si="26">SUMXMY2(K134:L134,P134:Q134)</f>
        <v>0.34561091062339228</v>
      </c>
    </row>
    <row r="135" spans="7:18" x14ac:dyDescent="0.25">
      <c r="G135" s="1">
        <v>131</v>
      </c>
      <c r="H135" s="1">
        <v>1</v>
      </c>
      <c r="I135" s="1">
        <v>31</v>
      </c>
      <c r="J135" s="15">
        <f t="shared" si="18"/>
        <v>-0.58983278367795533</v>
      </c>
      <c r="K135" s="15">
        <f t="shared" si="19"/>
        <v>0.35667322241427418</v>
      </c>
      <c r="L135" s="15">
        <f t="shared" si="20"/>
        <v>0.64332677758572587</v>
      </c>
      <c r="M135" s="15">
        <f t="shared" si="21"/>
        <v>0.35667322241427418</v>
      </c>
      <c r="N135" s="15">
        <f t="shared" si="22"/>
        <v>-1.0309352597624473</v>
      </c>
      <c r="O135" s="1" t="b">
        <f t="shared" si="23"/>
        <v>0</v>
      </c>
      <c r="P135" s="1">
        <f t="shared" si="24"/>
        <v>1</v>
      </c>
      <c r="Q135" s="1">
        <f t="shared" si="25"/>
        <v>0</v>
      </c>
      <c r="R135" s="1">
        <f t="shared" si="26"/>
        <v>0.82773868551766805</v>
      </c>
    </row>
    <row r="136" spans="7:18" x14ac:dyDescent="0.25">
      <c r="G136" s="1">
        <v>132</v>
      </c>
      <c r="H136" s="1">
        <v>1</v>
      </c>
      <c r="I136" s="1">
        <v>52</v>
      </c>
      <c r="J136" s="15">
        <f t="shared" si="18"/>
        <v>-0.28177889603015294</v>
      </c>
      <c r="K136" s="15">
        <f t="shared" si="19"/>
        <v>0.43001771006233408</v>
      </c>
      <c r="L136" s="15">
        <f t="shared" si="20"/>
        <v>0.56998228993766586</v>
      </c>
      <c r="M136" s="15">
        <f t="shared" si="21"/>
        <v>0.43001771006233408</v>
      </c>
      <c r="N136" s="15">
        <f t="shared" si="22"/>
        <v>-0.84392888495118223</v>
      </c>
      <c r="O136" s="1" t="b">
        <f t="shared" si="23"/>
        <v>0</v>
      </c>
      <c r="P136" s="1">
        <f t="shared" si="24"/>
        <v>1</v>
      </c>
      <c r="Q136" s="1">
        <f t="shared" si="25"/>
        <v>0</v>
      </c>
      <c r="R136" s="1">
        <f t="shared" si="26"/>
        <v>0.64975962168517076</v>
      </c>
    </row>
    <row r="137" spans="7:18" x14ac:dyDescent="0.25">
      <c r="G137" s="1">
        <v>133</v>
      </c>
      <c r="H137" s="1">
        <v>0</v>
      </c>
      <c r="I137" s="1">
        <v>60</v>
      </c>
      <c r="J137" s="15">
        <f t="shared" si="18"/>
        <v>-0.16442503406908537</v>
      </c>
      <c r="K137" s="15">
        <f t="shared" si="19"/>
        <v>0.45898610278874558</v>
      </c>
      <c r="L137" s="15">
        <f t="shared" si="20"/>
        <v>0.54101389721125437</v>
      </c>
      <c r="M137" s="15">
        <f t="shared" si="21"/>
        <v>0.54101389721125437</v>
      </c>
      <c r="N137" s="15">
        <f t="shared" si="22"/>
        <v>-0.61431031245957124</v>
      </c>
      <c r="O137" s="1" t="b">
        <f t="shared" si="23"/>
        <v>1</v>
      </c>
      <c r="P137" s="1">
        <f t="shared" si="24"/>
        <v>0</v>
      </c>
      <c r="Q137" s="1">
        <f t="shared" si="25"/>
        <v>1</v>
      </c>
      <c r="R137" s="1">
        <f t="shared" si="26"/>
        <v>0.42133648510640187</v>
      </c>
    </row>
    <row r="138" spans="7:18" x14ac:dyDescent="0.25">
      <c r="G138" s="1">
        <v>134</v>
      </c>
      <c r="H138" s="1">
        <v>0</v>
      </c>
      <c r="I138" s="1">
        <v>25</v>
      </c>
      <c r="J138" s="15">
        <f t="shared" si="18"/>
        <v>-0.67784818014875592</v>
      </c>
      <c r="K138" s="15">
        <f t="shared" si="19"/>
        <v>0.33674173557992199</v>
      </c>
      <c r="L138" s="15">
        <f t="shared" si="20"/>
        <v>0.66325826442007796</v>
      </c>
      <c r="M138" s="15">
        <f t="shared" si="21"/>
        <v>0.66325826442007796</v>
      </c>
      <c r="N138" s="15">
        <f t="shared" si="22"/>
        <v>-0.41059082555179044</v>
      </c>
      <c r="O138" s="1" t="b">
        <f t="shared" si="23"/>
        <v>1</v>
      </c>
      <c r="P138" s="1">
        <f t="shared" si="24"/>
        <v>0</v>
      </c>
      <c r="Q138" s="1">
        <f t="shared" si="25"/>
        <v>1</v>
      </c>
      <c r="R138" s="1">
        <f t="shared" si="26"/>
        <v>0.22678999296275623</v>
      </c>
    </row>
    <row r="139" spans="7:18" x14ac:dyDescent="0.25">
      <c r="G139" s="1">
        <v>135</v>
      </c>
      <c r="H139" s="1">
        <v>1</v>
      </c>
      <c r="I139" s="1">
        <v>29</v>
      </c>
      <c r="J139" s="15">
        <f t="shared" si="18"/>
        <v>-0.61917124916822219</v>
      </c>
      <c r="K139" s="15">
        <f t="shared" si="19"/>
        <v>0.34996996132163843</v>
      </c>
      <c r="L139" s="15">
        <f t="shared" si="20"/>
        <v>0.65003003867836151</v>
      </c>
      <c r="M139" s="15">
        <f t="shared" si="21"/>
        <v>0.34996996132163843</v>
      </c>
      <c r="N139" s="15">
        <f t="shared" si="22"/>
        <v>-1.0499079529771549</v>
      </c>
      <c r="O139" s="1" t="b">
        <f t="shared" si="23"/>
        <v>0</v>
      </c>
      <c r="P139" s="1">
        <f t="shared" si="24"/>
        <v>1</v>
      </c>
      <c r="Q139" s="1">
        <f t="shared" si="25"/>
        <v>0</v>
      </c>
      <c r="R139" s="1">
        <f t="shared" si="26"/>
        <v>0.84507810236838432</v>
      </c>
    </row>
    <row r="140" spans="7:18" x14ac:dyDescent="0.25">
      <c r="G140" s="1">
        <v>136</v>
      </c>
      <c r="H140" s="1">
        <v>0</v>
      </c>
      <c r="I140" s="1">
        <v>31</v>
      </c>
      <c r="J140" s="15">
        <f t="shared" si="18"/>
        <v>-0.58983278367795533</v>
      </c>
      <c r="K140" s="15">
        <f t="shared" si="19"/>
        <v>0.35667322241427418</v>
      </c>
      <c r="L140" s="15">
        <f t="shared" si="20"/>
        <v>0.64332677758572587</v>
      </c>
      <c r="M140" s="15">
        <f t="shared" si="21"/>
        <v>0.64332677758572587</v>
      </c>
      <c r="N140" s="15">
        <f t="shared" si="22"/>
        <v>-0.44110247608449188</v>
      </c>
      <c r="O140" s="1" t="b">
        <f t="shared" si="23"/>
        <v>1</v>
      </c>
      <c r="P140" s="1">
        <f t="shared" si="24"/>
        <v>0</v>
      </c>
      <c r="Q140" s="1">
        <f t="shared" si="25"/>
        <v>1</v>
      </c>
      <c r="R140" s="1">
        <f t="shared" si="26"/>
        <v>0.25443157517476456</v>
      </c>
    </row>
    <row r="141" spans="7:18" x14ac:dyDescent="0.25">
      <c r="G141" s="1">
        <v>137</v>
      </c>
      <c r="H141" s="1">
        <v>0</v>
      </c>
      <c r="I141" s="1">
        <v>34</v>
      </c>
      <c r="J141" s="15">
        <f t="shared" si="18"/>
        <v>-0.54582508544255492</v>
      </c>
      <c r="K141" s="15">
        <f t="shared" si="19"/>
        <v>0.36683356239904497</v>
      </c>
      <c r="L141" s="15">
        <f t="shared" si="20"/>
        <v>0.63316643760095503</v>
      </c>
      <c r="M141" s="15">
        <f t="shared" si="21"/>
        <v>0.63316643760095503</v>
      </c>
      <c r="N141" s="15">
        <f t="shared" si="22"/>
        <v>-0.4570219568005392</v>
      </c>
      <c r="O141" s="1" t="b">
        <f t="shared" si="23"/>
        <v>1</v>
      </c>
      <c r="P141" s="1">
        <f t="shared" si="24"/>
        <v>0</v>
      </c>
      <c r="Q141" s="1">
        <f t="shared" si="25"/>
        <v>1</v>
      </c>
      <c r="R141" s="1">
        <f t="shared" si="26"/>
        <v>0.26913372500474803</v>
      </c>
    </row>
    <row r="142" spans="7:18" x14ac:dyDescent="0.25">
      <c r="G142" s="1">
        <v>138</v>
      </c>
      <c r="H142" s="1">
        <v>1</v>
      </c>
      <c r="I142" s="1">
        <v>66</v>
      </c>
      <c r="J142" s="15">
        <f t="shared" si="18"/>
        <v>-7.6409637598284674E-2</v>
      </c>
      <c r="K142" s="15">
        <f t="shared" si="19"/>
        <v>0.48090687918838937</v>
      </c>
      <c r="L142" s="15">
        <f t="shared" si="20"/>
        <v>0.51909312081161063</v>
      </c>
      <c r="M142" s="15">
        <f t="shared" si="21"/>
        <v>0.48090687918838937</v>
      </c>
      <c r="N142" s="15">
        <f t="shared" si="22"/>
        <v>-0.73208162597989446</v>
      </c>
      <c r="O142" s="1" t="b">
        <f t="shared" si="23"/>
        <v>0</v>
      </c>
      <c r="P142" s="1">
        <f t="shared" si="24"/>
        <v>1</v>
      </c>
      <c r="Q142" s="1">
        <f t="shared" si="25"/>
        <v>0</v>
      </c>
      <c r="R142" s="1">
        <f t="shared" si="26"/>
        <v>0.53891533614787479</v>
      </c>
    </row>
    <row r="143" spans="7:18" x14ac:dyDescent="0.25">
      <c r="G143" s="1">
        <v>139</v>
      </c>
      <c r="H143" s="1">
        <v>0</v>
      </c>
      <c r="I143" s="1">
        <v>26</v>
      </c>
      <c r="J143" s="15">
        <f t="shared" si="18"/>
        <v>-0.66317894740362249</v>
      </c>
      <c r="K143" s="15">
        <f t="shared" si="19"/>
        <v>0.34002586706653326</v>
      </c>
      <c r="L143" s="15">
        <f t="shared" si="20"/>
        <v>0.65997413293346674</v>
      </c>
      <c r="M143" s="15">
        <f t="shared" si="21"/>
        <v>0.65997413293346674</v>
      </c>
      <c r="N143" s="15">
        <f t="shared" si="22"/>
        <v>-0.41555463725476327</v>
      </c>
      <c r="O143" s="1" t="b">
        <f t="shared" si="23"/>
        <v>1</v>
      </c>
      <c r="P143" s="1">
        <f t="shared" si="24"/>
        <v>0</v>
      </c>
      <c r="Q143" s="1">
        <f t="shared" si="25"/>
        <v>1</v>
      </c>
      <c r="R143" s="1">
        <f t="shared" si="26"/>
        <v>0.23123518054869549</v>
      </c>
    </row>
    <row r="144" spans="7:18" x14ac:dyDescent="0.25">
      <c r="G144" s="1">
        <v>140</v>
      </c>
      <c r="H144" s="1">
        <v>1</v>
      </c>
      <c r="I144" s="1">
        <v>62</v>
      </c>
      <c r="J144" s="15">
        <f t="shared" si="18"/>
        <v>-0.1350865685788184</v>
      </c>
      <c r="K144" s="15">
        <f t="shared" si="19"/>
        <v>0.46627962079353125</v>
      </c>
      <c r="L144" s="15">
        <f t="shared" si="20"/>
        <v>0.53372037920646875</v>
      </c>
      <c r="M144" s="15">
        <f t="shared" si="21"/>
        <v>0.46627962079353125</v>
      </c>
      <c r="N144" s="15">
        <f t="shared" si="22"/>
        <v>-0.76296978018996964</v>
      </c>
      <c r="O144" s="1" t="b">
        <f t="shared" si="23"/>
        <v>0</v>
      </c>
      <c r="P144" s="1">
        <f t="shared" si="24"/>
        <v>1</v>
      </c>
      <c r="Q144" s="1">
        <f t="shared" si="25"/>
        <v>0</v>
      </c>
      <c r="R144" s="1">
        <f t="shared" si="26"/>
        <v>0.56971488636059364</v>
      </c>
    </row>
    <row r="145" spans="7:18" x14ac:dyDescent="0.25">
      <c r="G145" s="1">
        <v>141</v>
      </c>
      <c r="H145" s="1">
        <v>0</v>
      </c>
      <c r="I145" s="1">
        <v>57</v>
      </c>
      <c r="J145" s="15">
        <f t="shared" si="18"/>
        <v>-0.20843273230448567</v>
      </c>
      <c r="K145" s="15">
        <f t="shared" si="19"/>
        <v>0.44807965081419682</v>
      </c>
      <c r="L145" s="15">
        <f t="shared" si="20"/>
        <v>0.55192034918580313</v>
      </c>
      <c r="M145" s="15">
        <f t="shared" si="21"/>
        <v>0.55192034918580313</v>
      </c>
      <c r="N145" s="15">
        <f t="shared" si="22"/>
        <v>-0.59435153806981533</v>
      </c>
      <c r="O145" s="1" t="b">
        <f t="shared" si="23"/>
        <v>1</v>
      </c>
      <c r="P145" s="1">
        <f t="shared" si="24"/>
        <v>0</v>
      </c>
      <c r="Q145" s="1">
        <f t="shared" si="25"/>
        <v>1</v>
      </c>
      <c r="R145" s="1">
        <f t="shared" si="26"/>
        <v>0.40155074694754517</v>
      </c>
    </row>
    <row r="146" spans="7:18" x14ac:dyDescent="0.25">
      <c r="G146" s="1">
        <v>142</v>
      </c>
      <c r="H146" s="1">
        <v>0</v>
      </c>
      <c r="I146" s="1">
        <v>70</v>
      </c>
      <c r="J146" s="15">
        <f t="shared" si="18"/>
        <v>-1.7732706617750837E-2</v>
      </c>
      <c r="K146" s="15">
        <f t="shared" si="19"/>
        <v>0.49556693950919711</v>
      </c>
      <c r="L146" s="15">
        <f t="shared" si="20"/>
        <v>0.50443306049080294</v>
      </c>
      <c r="M146" s="15">
        <f t="shared" si="21"/>
        <v>0.50443306049080294</v>
      </c>
      <c r="N146" s="15">
        <f t="shared" si="22"/>
        <v>-0.68432013284658921</v>
      </c>
      <c r="O146" s="1" t="b">
        <f t="shared" si="23"/>
        <v>1</v>
      </c>
      <c r="P146" s="1">
        <f t="shared" si="24"/>
        <v>0</v>
      </c>
      <c r="Q146" s="1">
        <f t="shared" si="25"/>
        <v>1</v>
      </c>
      <c r="R146" s="1">
        <f t="shared" si="26"/>
        <v>0.49117318306902441</v>
      </c>
    </row>
    <row r="147" spans="7:18" x14ac:dyDescent="0.25">
      <c r="G147" s="1">
        <v>143</v>
      </c>
      <c r="H147" s="1">
        <v>1</v>
      </c>
      <c r="I147" s="1">
        <v>56</v>
      </c>
      <c r="J147" s="15">
        <f t="shared" si="18"/>
        <v>-0.2231019650496191</v>
      </c>
      <c r="K147" s="15">
        <f t="shared" si="19"/>
        <v>0.44445471268164538</v>
      </c>
      <c r="L147" s="15">
        <f t="shared" si="20"/>
        <v>0.55554528731835462</v>
      </c>
      <c r="M147" s="15">
        <f t="shared" si="21"/>
        <v>0.44445471268164538</v>
      </c>
      <c r="N147" s="15">
        <f t="shared" si="22"/>
        <v>-0.81090711294950923</v>
      </c>
      <c r="O147" s="1" t="b">
        <f t="shared" si="23"/>
        <v>0</v>
      </c>
      <c r="P147" s="1">
        <f t="shared" si="24"/>
        <v>1</v>
      </c>
      <c r="Q147" s="1">
        <f t="shared" si="25"/>
        <v>0</v>
      </c>
      <c r="R147" s="1">
        <f t="shared" si="26"/>
        <v>0.61726113252326642</v>
      </c>
    </row>
    <row r="148" spans="7:18" x14ac:dyDescent="0.25">
      <c r="G148" s="1">
        <v>144</v>
      </c>
      <c r="H148" s="1">
        <v>0</v>
      </c>
      <c r="I148" s="1">
        <v>45</v>
      </c>
      <c r="J148" s="15">
        <f t="shared" si="18"/>
        <v>-0.38446352524608707</v>
      </c>
      <c r="K148" s="15">
        <f t="shared" si="19"/>
        <v>0.40505080172641494</v>
      </c>
      <c r="L148" s="15">
        <f t="shared" si="20"/>
        <v>0.59494919827358506</v>
      </c>
      <c r="M148" s="15">
        <f t="shared" si="21"/>
        <v>0.59494919827358506</v>
      </c>
      <c r="N148" s="15">
        <f t="shared" si="22"/>
        <v>-0.51927925813447506</v>
      </c>
      <c r="O148" s="1" t="b">
        <f t="shared" si="23"/>
        <v>1</v>
      </c>
      <c r="P148" s="1">
        <f t="shared" si="24"/>
        <v>0</v>
      </c>
      <c r="Q148" s="1">
        <f t="shared" si="25"/>
        <v>1</v>
      </c>
      <c r="R148" s="1">
        <f t="shared" si="26"/>
        <v>0.32813230395842302</v>
      </c>
    </row>
    <row r="149" spans="7:18" x14ac:dyDescent="0.25">
      <c r="G149" s="1">
        <v>145</v>
      </c>
      <c r="H149" s="1">
        <v>0</v>
      </c>
      <c r="I149" s="1">
        <v>40</v>
      </c>
      <c r="J149" s="15">
        <f t="shared" si="18"/>
        <v>-0.45780968897175423</v>
      </c>
      <c r="K149" s="15">
        <f t="shared" si="19"/>
        <v>0.38750555496290895</v>
      </c>
      <c r="L149" s="15">
        <f t="shared" si="20"/>
        <v>0.61249444503709105</v>
      </c>
      <c r="M149" s="15">
        <f t="shared" si="21"/>
        <v>0.61249444503709105</v>
      </c>
      <c r="N149" s="15">
        <f t="shared" si="22"/>
        <v>-0.49021540593157986</v>
      </c>
      <c r="O149" s="1" t="b">
        <f t="shared" si="23"/>
        <v>1</v>
      </c>
      <c r="P149" s="1">
        <f t="shared" si="24"/>
        <v>0</v>
      </c>
      <c r="Q149" s="1">
        <f t="shared" si="25"/>
        <v>1</v>
      </c>
      <c r="R149" s="1">
        <f t="shared" si="26"/>
        <v>0.30032111025422409</v>
      </c>
    </row>
    <row r="150" spans="7:18" x14ac:dyDescent="0.25">
      <c r="G150" s="1">
        <v>146</v>
      </c>
      <c r="H150" s="1">
        <v>1</v>
      </c>
      <c r="I150" s="1">
        <v>54</v>
      </c>
      <c r="J150" s="15">
        <f t="shared" si="18"/>
        <v>-0.25244043053988596</v>
      </c>
      <c r="K150" s="15">
        <f t="shared" si="19"/>
        <v>0.43722291741058111</v>
      </c>
      <c r="L150" s="15">
        <f t="shared" si="20"/>
        <v>0.56277708258941894</v>
      </c>
      <c r="M150" s="15">
        <f t="shared" si="21"/>
        <v>0.43722291741058111</v>
      </c>
      <c r="N150" s="15">
        <f t="shared" si="22"/>
        <v>-0.82731210545662259</v>
      </c>
      <c r="O150" s="1" t="b">
        <f t="shared" si="23"/>
        <v>0</v>
      </c>
      <c r="P150" s="1">
        <f t="shared" si="24"/>
        <v>1</v>
      </c>
      <c r="Q150" s="1">
        <f t="shared" si="25"/>
        <v>0</v>
      </c>
      <c r="R150" s="1">
        <f t="shared" si="26"/>
        <v>0.63343608937571538</v>
      </c>
    </row>
    <row r="151" spans="7:18" x14ac:dyDescent="0.25">
      <c r="G151" s="1">
        <v>147</v>
      </c>
      <c r="H151" s="1">
        <v>0</v>
      </c>
      <c r="I151" s="1">
        <v>49</v>
      </c>
      <c r="J151" s="15">
        <f t="shared" si="18"/>
        <v>-0.32578659426555323</v>
      </c>
      <c r="K151" s="15">
        <f t="shared" si="19"/>
        <v>0.41926616144372858</v>
      </c>
      <c r="L151" s="15">
        <f t="shared" si="20"/>
        <v>0.58073383855627148</v>
      </c>
      <c r="M151" s="15">
        <f t="shared" si="21"/>
        <v>0.58073383855627148</v>
      </c>
      <c r="N151" s="15">
        <f t="shared" si="22"/>
        <v>-0.54346273629176944</v>
      </c>
      <c r="O151" s="1" t="b">
        <f t="shared" si="23"/>
        <v>1</v>
      </c>
      <c r="P151" s="1">
        <f t="shared" si="24"/>
        <v>0</v>
      </c>
      <c r="Q151" s="1">
        <f t="shared" si="25"/>
        <v>1</v>
      </c>
      <c r="R151" s="1">
        <f t="shared" si="26"/>
        <v>0.3515682282635173</v>
      </c>
    </row>
    <row r="152" spans="7:18" x14ac:dyDescent="0.25">
      <c r="G152" s="1">
        <v>148</v>
      </c>
      <c r="H152" s="1">
        <v>0</v>
      </c>
      <c r="I152" s="1">
        <v>49</v>
      </c>
      <c r="J152" s="15">
        <f t="shared" si="18"/>
        <v>-0.32578659426555323</v>
      </c>
      <c r="K152" s="15">
        <f t="shared" si="19"/>
        <v>0.41926616144372858</v>
      </c>
      <c r="L152" s="15">
        <f t="shared" si="20"/>
        <v>0.58073383855627148</v>
      </c>
      <c r="M152" s="15">
        <f t="shared" si="21"/>
        <v>0.58073383855627148</v>
      </c>
      <c r="N152" s="15">
        <f t="shared" si="22"/>
        <v>-0.54346273629176944</v>
      </c>
      <c r="O152" s="1" t="b">
        <f t="shared" si="23"/>
        <v>1</v>
      </c>
      <c r="P152" s="1">
        <f t="shared" si="24"/>
        <v>0</v>
      </c>
      <c r="Q152" s="1">
        <f t="shared" si="25"/>
        <v>1</v>
      </c>
      <c r="R152" s="1">
        <f t="shared" si="26"/>
        <v>0.3515682282635173</v>
      </c>
    </row>
    <row r="153" spans="7:18" x14ac:dyDescent="0.25">
      <c r="G153" s="1">
        <v>149</v>
      </c>
      <c r="H153" s="1">
        <v>1</v>
      </c>
      <c r="I153" s="1">
        <v>74</v>
      </c>
      <c r="J153" s="15">
        <f t="shared" si="18"/>
        <v>4.0944224362782888E-2</v>
      </c>
      <c r="K153" s="15">
        <f t="shared" si="19"/>
        <v>0.51023462632817795</v>
      </c>
      <c r="L153" s="15">
        <f t="shared" si="20"/>
        <v>0.48976537367182205</v>
      </c>
      <c r="M153" s="15">
        <f t="shared" si="21"/>
        <v>0.51023462632817795</v>
      </c>
      <c r="N153" s="15">
        <f t="shared" si="22"/>
        <v>-0.6728846074311905</v>
      </c>
      <c r="O153" s="1" t="b">
        <f t="shared" si="23"/>
        <v>1</v>
      </c>
      <c r="P153" s="1">
        <f t="shared" si="24"/>
        <v>1</v>
      </c>
      <c r="Q153" s="1">
        <f t="shared" si="25"/>
        <v>0</v>
      </c>
      <c r="R153" s="1">
        <f t="shared" si="26"/>
        <v>0.47974024249579894</v>
      </c>
    </row>
    <row r="154" spans="7:18" x14ac:dyDescent="0.25">
      <c r="G154" s="1">
        <v>150</v>
      </c>
      <c r="H154" s="1">
        <v>1</v>
      </c>
      <c r="I154" s="1">
        <v>72</v>
      </c>
      <c r="J154" s="15">
        <f t="shared" si="18"/>
        <v>1.1605758872516025E-2</v>
      </c>
      <c r="K154" s="15">
        <f t="shared" si="19"/>
        <v>0.50290140715144482</v>
      </c>
      <c r="L154" s="15">
        <f t="shared" si="20"/>
        <v>0.49709859284855518</v>
      </c>
      <c r="M154" s="15">
        <f t="shared" si="21"/>
        <v>0.50290140715144482</v>
      </c>
      <c r="N154" s="15">
        <f t="shared" si="22"/>
        <v>-0.68736113773407248</v>
      </c>
      <c r="O154" s="1" t="b">
        <f t="shared" si="23"/>
        <v>1</v>
      </c>
      <c r="P154" s="1">
        <f t="shared" si="24"/>
        <v>1</v>
      </c>
      <c r="Q154" s="1">
        <f t="shared" si="25"/>
        <v>0</v>
      </c>
      <c r="R154" s="1">
        <f t="shared" si="26"/>
        <v>0.49421402202402726</v>
      </c>
    </row>
    <row r="155" spans="7:18" x14ac:dyDescent="0.25">
      <c r="G155" s="1">
        <v>151</v>
      </c>
      <c r="H155" s="1">
        <v>1</v>
      </c>
      <c r="I155" s="1">
        <v>75</v>
      </c>
      <c r="J155" s="15">
        <f t="shared" si="18"/>
        <v>5.561345710791632E-2</v>
      </c>
      <c r="K155" s="15">
        <f t="shared" si="19"/>
        <v>0.51389978195892405</v>
      </c>
      <c r="L155" s="15">
        <f t="shared" si="20"/>
        <v>0.48610021804107595</v>
      </c>
      <c r="M155" s="15">
        <f t="shared" si="21"/>
        <v>0.51389978195892405</v>
      </c>
      <c r="N155" s="15">
        <f t="shared" si="22"/>
        <v>-0.66572700927101713</v>
      </c>
      <c r="O155" s="1" t="b">
        <f t="shared" si="23"/>
        <v>1</v>
      </c>
      <c r="P155" s="1">
        <f t="shared" si="24"/>
        <v>1</v>
      </c>
      <c r="Q155" s="1">
        <f t="shared" si="25"/>
        <v>0</v>
      </c>
      <c r="R155" s="1">
        <f t="shared" si="26"/>
        <v>0.47258684395916317</v>
      </c>
    </row>
    <row r="156" spans="7:18" x14ac:dyDescent="0.25">
      <c r="G156" s="1">
        <v>152</v>
      </c>
      <c r="H156" s="1">
        <v>1</v>
      </c>
      <c r="I156" s="1">
        <v>58</v>
      </c>
      <c r="J156" s="15">
        <f t="shared" si="18"/>
        <v>-0.19376349955935224</v>
      </c>
      <c r="K156" s="15">
        <f t="shared" si="19"/>
        <v>0.45171011479180279</v>
      </c>
      <c r="L156" s="15">
        <f t="shared" si="20"/>
        <v>0.54828988520819721</v>
      </c>
      <c r="M156" s="15">
        <f t="shared" si="21"/>
        <v>0.45171011479180279</v>
      </c>
      <c r="N156" s="15">
        <f t="shared" si="22"/>
        <v>-0.79471464385189594</v>
      </c>
      <c r="O156" s="1" t="b">
        <f t="shared" si="23"/>
        <v>0</v>
      </c>
      <c r="P156" s="1">
        <f t="shared" si="24"/>
        <v>1</v>
      </c>
      <c r="Q156" s="1">
        <f t="shared" si="25"/>
        <v>0</v>
      </c>
      <c r="R156" s="1">
        <f t="shared" si="26"/>
        <v>0.60124359644323611</v>
      </c>
    </row>
    <row r="157" spans="7:18" x14ac:dyDescent="0.25">
      <c r="G157" s="1">
        <v>153</v>
      </c>
      <c r="H157" s="1">
        <v>0</v>
      </c>
      <c r="I157" s="1">
        <v>63</v>
      </c>
      <c r="J157" s="15">
        <f t="shared" si="18"/>
        <v>-0.12041733583368497</v>
      </c>
      <c r="K157" s="15">
        <f t="shared" si="19"/>
        <v>0.46993199028115801</v>
      </c>
      <c r="L157" s="15">
        <f t="shared" si="20"/>
        <v>0.53006800971884194</v>
      </c>
      <c r="M157" s="15">
        <f t="shared" si="21"/>
        <v>0.53006800971884194</v>
      </c>
      <c r="N157" s="15">
        <f t="shared" si="22"/>
        <v>-0.63474996044407517</v>
      </c>
      <c r="O157" s="1" t="b">
        <f t="shared" si="23"/>
        <v>1</v>
      </c>
      <c r="P157" s="1">
        <f t="shared" si="24"/>
        <v>0</v>
      </c>
      <c r="Q157" s="1">
        <f t="shared" si="25"/>
        <v>1</v>
      </c>
      <c r="R157" s="1">
        <f t="shared" si="26"/>
        <v>0.4416721509792208</v>
      </c>
    </row>
    <row r="158" spans="7:18" x14ac:dyDescent="0.25">
      <c r="G158" s="1">
        <v>154</v>
      </c>
      <c r="H158" s="1">
        <v>1</v>
      </c>
      <c r="I158" s="1">
        <v>56</v>
      </c>
      <c r="J158" s="15">
        <f t="shared" si="18"/>
        <v>-0.2231019650496191</v>
      </c>
      <c r="K158" s="15">
        <f t="shared" si="19"/>
        <v>0.44445471268164538</v>
      </c>
      <c r="L158" s="15">
        <f t="shared" si="20"/>
        <v>0.55554528731835462</v>
      </c>
      <c r="M158" s="15">
        <f t="shared" si="21"/>
        <v>0.44445471268164538</v>
      </c>
      <c r="N158" s="15">
        <f t="shared" si="22"/>
        <v>-0.81090711294950923</v>
      </c>
      <c r="O158" s="1" t="b">
        <f t="shared" si="23"/>
        <v>0</v>
      </c>
      <c r="P158" s="1">
        <f t="shared" si="24"/>
        <v>1</v>
      </c>
      <c r="Q158" s="1">
        <f t="shared" si="25"/>
        <v>0</v>
      </c>
      <c r="R158" s="1">
        <f t="shared" si="26"/>
        <v>0.61726113252326642</v>
      </c>
    </row>
    <row r="159" spans="7:18" x14ac:dyDescent="0.25">
      <c r="G159" s="1">
        <v>155</v>
      </c>
      <c r="H159" s="1">
        <v>0</v>
      </c>
      <c r="I159" s="1">
        <v>29</v>
      </c>
      <c r="J159" s="15">
        <f t="shared" si="18"/>
        <v>-0.61917124916822219</v>
      </c>
      <c r="K159" s="15">
        <f t="shared" si="19"/>
        <v>0.34996996132163843</v>
      </c>
      <c r="L159" s="15">
        <f t="shared" si="20"/>
        <v>0.65003003867836151</v>
      </c>
      <c r="M159" s="15">
        <f t="shared" si="21"/>
        <v>0.65003003867836151</v>
      </c>
      <c r="N159" s="15">
        <f t="shared" si="22"/>
        <v>-0.43073670380893286</v>
      </c>
      <c r="O159" s="1" t="b">
        <f t="shared" si="23"/>
        <v>1</v>
      </c>
      <c r="P159" s="1">
        <f t="shared" si="24"/>
        <v>0</v>
      </c>
      <c r="Q159" s="1">
        <f t="shared" si="25"/>
        <v>1</v>
      </c>
      <c r="R159" s="1">
        <f t="shared" si="26"/>
        <v>0.24495794765493822</v>
      </c>
    </row>
    <row r="160" spans="7:18" x14ac:dyDescent="0.25">
      <c r="G160" s="1">
        <v>156</v>
      </c>
      <c r="H160" s="1">
        <v>0</v>
      </c>
      <c r="I160" s="1">
        <v>26</v>
      </c>
      <c r="J160" s="15">
        <f t="shared" si="18"/>
        <v>-0.66317894740362249</v>
      </c>
      <c r="K160" s="15">
        <f t="shared" si="19"/>
        <v>0.34002586706653326</v>
      </c>
      <c r="L160" s="15">
        <f t="shared" si="20"/>
        <v>0.65997413293346674</v>
      </c>
      <c r="M160" s="15">
        <f t="shared" si="21"/>
        <v>0.65997413293346674</v>
      </c>
      <c r="N160" s="15">
        <f t="shared" si="22"/>
        <v>-0.41555463725476327</v>
      </c>
      <c r="O160" s="1" t="b">
        <f t="shared" si="23"/>
        <v>1</v>
      </c>
      <c r="P160" s="1">
        <f t="shared" si="24"/>
        <v>0</v>
      </c>
      <c r="Q160" s="1">
        <f t="shared" si="25"/>
        <v>1</v>
      </c>
      <c r="R160" s="1">
        <f t="shared" si="26"/>
        <v>0.23123518054869549</v>
      </c>
    </row>
    <row r="161" spans="7:18" x14ac:dyDescent="0.25">
      <c r="G161" s="1">
        <v>157</v>
      </c>
      <c r="H161" s="1">
        <v>0</v>
      </c>
      <c r="I161" s="1">
        <v>63</v>
      </c>
      <c r="J161" s="15">
        <f t="shared" si="18"/>
        <v>-0.12041733583368497</v>
      </c>
      <c r="K161" s="15">
        <f t="shared" si="19"/>
        <v>0.46993199028115801</v>
      </c>
      <c r="L161" s="15">
        <f t="shared" si="20"/>
        <v>0.53006800971884194</v>
      </c>
      <c r="M161" s="15">
        <f t="shared" si="21"/>
        <v>0.53006800971884194</v>
      </c>
      <c r="N161" s="15">
        <f t="shared" si="22"/>
        <v>-0.63474996044407517</v>
      </c>
      <c r="O161" s="1" t="b">
        <f t="shared" si="23"/>
        <v>1</v>
      </c>
      <c r="P161" s="1">
        <f t="shared" si="24"/>
        <v>0</v>
      </c>
      <c r="Q161" s="1">
        <f t="shared" si="25"/>
        <v>1</v>
      </c>
      <c r="R161" s="1">
        <f t="shared" si="26"/>
        <v>0.4416721509792208</v>
      </c>
    </row>
    <row r="162" spans="7:18" x14ac:dyDescent="0.25">
      <c r="G162" s="1">
        <v>158</v>
      </c>
      <c r="H162" s="1">
        <v>1</v>
      </c>
      <c r="I162" s="1">
        <v>55</v>
      </c>
      <c r="J162" s="15">
        <f t="shared" si="18"/>
        <v>-0.23777119779475253</v>
      </c>
      <c r="K162" s="15">
        <f t="shared" si="19"/>
        <v>0.44083567688209158</v>
      </c>
      <c r="L162" s="15">
        <f t="shared" si="20"/>
        <v>0.55916432311790842</v>
      </c>
      <c r="M162" s="15">
        <f t="shared" si="21"/>
        <v>0.44083567688209158</v>
      </c>
      <c r="N162" s="15">
        <f t="shared" si="22"/>
        <v>-0.81908308775326544</v>
      </c>
      <c r="O162" s="1" t="b">
        <f t="shared" si="23"/>
        <v>0</v>
      </c>
      <c r="P162" s="1">
        <f t="shared" si="24"/>
        <v>1</v>
      </c>
      <c r="Q162" s="1">
        <f t="shared" si="25"/>
        <v>0</v>
      </c>
      <c r="R162" s="1">
        <f t="shared" si="26"/>
        <v>0.62532948049581738</v>
      </c>
    </row>
    <row r="163" spans="7:18" x14ac:dyDescent="0.25">
      <c r="G163" s="1">
        <v>159</v>
      </c>
      <c r="H163" s="1">
        <v>0</v>
      </c>
      <c r="I163" s="1">
        <v>71</v>
      </c>
      <c r="J163" s="15">
        <f t="shared" si="18"/>
        <v>-3.063473872617406E-3</v>
      </c>
      <c r="K163" s="15">
        <f t="shared" si="19"/>
        <v>0.49923413213080992</v>
      </c>
      <c r="L163" s="15">
        <f t="shared" si="20"/>
        <v>0.50076586786919008</v>
      </c>
      <c r="M163" s="15">
        <f t="shared" si="21"/>
        <v>0.50076586786919008</v>
      </c>
      <c r="N163" s="15">
        <f t="shared" si="22"/>
        <v>-0.69161661673219899</v>
      </c>
      <c r="O163" s="1" t="b">
        <f t="shared" si="23"/>
        <v>1</v>
      </c>
      <c r="P163" s="1">
        <f t="shared" si="24"/>
        <v>0</v>
      </c>
      <c r="Q163" s="1">
        <f t="shared" si="25"/>
        <v>1</v>
      </c>
      <c r="R163" s="1">
        <f t="shared" si="26"/>
        <v>0.49846943736880595</v>
      </c>
    </row>
    <row r="164" spans="7:18" x14ac:dyDescent="0.25">
      <c r="G164" s="1">
        <v>160</v>
      </c>
      <c r="H164" s="1">
        <v>0</v>
      </c>
      <c r="I164" s="1">
        <v>37</v>
      </c>
      <c r="J164" s="15">
        <f t="shared" si="18"/>
        <v>-0.50181738720715463</v>
      </c>
      <c r="K164" s="15">
        <f t="shared" si="19"/>
        <v>0.37711367120636918</v>
      </c>
      <c r="L164" s="15">
        <f t="shared" si="20"/>
        <v>0.62288632879363082</v>
      </c>
      <c r="M164" s="15">
        <f t="shared" si="21"/>
        <v>0.62288632879363082</v>
      </c>
      <c r="N164" s="15">
        <f t="shared" si="22"/>
        <v>-0.47339123463726757</v>
      </c>
      <c r="O164" s="1" t="b">
        <f t="shared" si="23"/>
        <v>1</v>
      </c>
      <c r="P164" s="1">
        <f t="shared" si="24"/>
        <v>0</v>
      </c>
      <c r="Q164" s="1">
        <f t="shared" si="25"/>
        <v>1</v>
      </c>
      <c r="R164" s="1">
        <f t="shared" si="26"/>
        <v>0.28442944202149106</v>
      </c>
    </row>
    <row r="165" spans="7:18" x14ac:dyDescent="0.25">
      <c r="G165" s="1">
        <v>161</v>
      </c>
      <c r="H165" s="1">
        <v>0</v>
      </c>
      <c r="I165" s="1">
        <v>50</v>
      </c>
      <c r="J165" s="15">
        <f t="shared" si="18"/>
        <v>-0.3111173615204198</v>
      </c>
      <c r="K165" s="15">
        <f t="shared" si="19"/>
        <v>0.42284202705214718</v>
      </c>
      <c r="L165" s="15">
        <f t="shared" si="20"/>
        <v>0.57715797294785287</v>
      </c>
      <c r="M165" s="15">
        <f t="shared" si="21"/>
        <v>0.57715797294785287</v>
      </c>
      <c r="N165" s="15">
        <f t="shared" si="22"/>
        <v>-0.5496392666739961</v>
      </c>
      <c r="O165" s="1" t="b">
        <f t="shared" si="23"/>
        <v>1</v>
      </c>
      <c r="P165" s="1">
        <f t="shared" si="24"/>
        <v>0</v>
      </c>
      <c r="Q165" s="1">
        <f t="shared" si="25"/>
        <v>1</v>
      </c>
      <c r="R165" s="1">
        <f t="shared" si="26"/>
        <v>0.35759075968313747</v>
      </c>
    </row>
    <row r="166" spans="7:18" x14ac:dyDescent="0.25">
      <c r="G166" s="1">
        <v>162</v>
      </c>
      <c r="H166" s="1">
        <v>0</v>
      </c>
      <c r="I166" s="1">
        <v>70</v>
      </c>
      <c r="J166" s="15">
        <f t="shared" si="18"/>
        <v>-1.7732706617750837E-2</v>
      </c>
      <c r="K166" s="15">
        <f t="shared" si="19"/>
        <v>0.49556693950919711</v>
      </c>
      <c r="L166" s="15">
        <f t="shared" si="20"/>
        <v>0.50443306049080294</v>
      </c>
      <c r="M166" s="15">
        <f t="shared" si="21"/>
        <v>0.50443306049080294</v>
      </c>
      <c r="N166" s="15">
        <f t="shared" si="22"/>
        <v>-0.68432013284658921</v>
      </c>
      <c r="O166" s="1" t="b">
        <f t="shared" si="23"/>
        <v>1</v>
      </c>
      <c r="P166" s="1">
        <f t="shared" si="24"/>
        <v>0</v>
      </c>
      <c r="Q166" s="1">
        <f t="shared" si="25"/>
        <v>1</v>
      </c>
      <c r="R166" s="1">
        <f t="shared" si="26"/>
        <v>0.49117318306902441</v>
      </c>
    </row>
    <row r="167" spans="7:18" x14ac:dyDescent="0.25">
      <c r="G167" s="1">
        <v>163</v>
      </c>
      <c r="H167" s="1">
        <v>0</v>
      </c>
      <c r="I167" s="1">
        <v>28</v>
      </c>
      <c r="J167" s="15">
        <f t="shared" si="18"/>
        <v>-0.63384048191335562</v>
      </c>
      <c r="K167" s="15">
        <f t="shared" si="19"/>
        <v>0.34664023094355134</v>
      </c>
      <c r="L167" s="15">
        <f t="shared" si="20"/>
        <v>0.65335976905644866</v>
      </c>
      <c r="M167" s="15">
        <f t="shared" si="21"/>
        <v>0.65335976905644866</v>
      </c>
      <c r="N167" s="15">
        <f t="shared" si="22"/>
        <v>-0.42562735340277946</v>
      </c>
      <c r="O167" s="1" t="b">
        <f t="shared" si="23"/>
        <v>1</v>
      </c>
      <c r="P167" s="1">
        <f t="shared" si="24"/>
        <v>0</v>
      </c>
      <c r="Q167" s="1">
        <f t="shared" si="25"/>
        <v>1</v>
      </c>
      <c r="R167" s="1">
        <f t="shared" si="26"/>
        <v>0.24031889941719722</v>
      </c>
    </row>
    <row r="168" spans="7:18" x14ac:dyDescent="0.25">
      <c r="G168" s="1">
        <v>164</v>
      </c>
      <c r="H168" s="1">
        <v>0</v>
      </c>
      <c r="I168" s="1">
        <v>72</v>
      </c>
      <c r="J168" s="15">
        <f t="shared" si="18"/>
        <v>1.1605758872516025E-2</v>
      </c>
      <c r="K168" s="15">
        <f t="shared" si="19"/>
        <v>0.50290140715144482</v>
      </c>
      <c r="L168" s="15">
        <f t="shared" si="20"/>
        <v>0.49709859284855518</v>
      </c>
      <c r="M168" s="15">
        <f t="shared" si="21"/>
        <v>0.49709859284855518</v>
      </c>
      <c r="N168" s="15">
        <f t="shared" si="22"/>
        <v>-0.69896689660658851</v>
      </c>
      <c r="O168" s="1" t="b">
        <f t="shared" si="23"/>
        <v>0</v>
      </c>
      <c r="P168" s="1">
        <f t="shared" si="24"/>
        <v>0</v>
      </c>
      <c r="Q168" s="1">
        <f t="shared" si="25"/>
        <v>1</v>
      </c>
      <c r="R168" s="1">
        <f t="shared" si="26"/>
        <v>0.50581965062980661</v>
      </c>
    </row>
    <row r="169" spans="7:18" x14ac:dyDescent="0.25">
      <c r="G169" s="1">
        <v>165</v>
      </c>
      <c r="H169" s="1">
        <v>1</v>
      </c>
      <c r="I169" s="1">
        <v>73</v>
      </c>
      <c r="J169" s="15">
        <f t="shared" si="18"/>
        <v>2.6274991617649457E-2</v>
      </c>
      <c r="K169" s="15">
        <f t="shared" si="19"/>
        <v>0.50656837002212152</v>
      </c>
      <c r="L169" s="15">
        <f t="shared" si="20"/>
        <v>0.49343162997787848</v>
      </c>
      <c r="M169" s="15">
        <f t="shared" si="21"/>
        <v>0.50656837002212152</v>
      </c>
      <c r="N169" s="15">
        <f t="shared" si="22"/>
        <v>-0.68009597916691344</v>
      </c>
      <c r="O169" s="1" t="b">
        <f t="shared" si="23"/>
        <v>1</v>
      </c>
      <c r="P169" s="1">
        <f t="shared" si="24"/>
        <v>1</v>
      </c>
      <c r="Q169" s="1">
        <f t="shared" si="25"/>
        <v>0</v>
      </c>
      <c r="R169" s="1">
        <f t="shared" si="26"/>
        <v>0.486949546925252</v>
      </c>
    </row>
    <row r="170" spans="7:18" x14ac:dyDescent="0.25">
      <c r="G170" s="1">
        <v>166</v>
      </c>
      <c r="H170" s="1">
        <v>0</v>
      </c>
      <c r="I170" s="1">
        <v>49</v>
      </c>
      <c r="J170" s="15">
        <f t="shared" si="18"/>
        <v>-0.32578659426555323</v>
      </c>
      <c r="K170" s="15">
        <f t="shared" si="19"/>
        <v>0.41926616144372858</v>
      </c>
      <c r="L170" s="15">
        <f t="shared" si="20"/>
        <v>0.58073383855627148</v>
      </c>
      <c r="M170" s="15">
        <f t="shared" si="21"/>
        <v>0.58073383855627148</v>
      </c>
      <c r="N170" s="15">
        <f t="shared" si="22"/>
        <v>-0.54346273629176944</v>
      </c>
      <c r="O170" s="1" t="b">
        <f t="shared" si="23"/>
        <v>1</v>
      </c>
      <c r="P170" s="1">
        <f t="shared" si="24"/>
        <v>0</v>
      </c>
      <c r="Q170" s="1">
        <f t="shared" si="25"/>
        <v>1</v>
      </c>
      <c r="R170" s="1">
        <f t="shared" si="26"/>
        <v>0.3515682282635173</v>
      </c>
    </row>
    <row r="171" spans="7:18" x14ac:dyDescent="0.25">
      <c r="G171" s="1">
        <v>167</v>
      </c>
      <c r="H171" s="1">
        <v>0</v>
      </c>
      <c r="I171" s="1">
        <v>44</v>
      </c>
      <c r="J171" s="15">
        <f t="shared" si="18"/>
        <v>-0.3991327579912205</v>
      </c>
      <c r="K171" s="15">
        <f t="shared" si="19"/>
        <v>0.40152072192085764</v>
      </c>
      <c r="L171" s="15">
        <f t="shared" si="20"/>
        <v>0.59847927807914236</v>
      </c>
      <c r="M171" s="15">
        <f t="shared" si="21"/>
        <v>0.59847927807914236</v>
      </c>
      <c r="N171" s="15">
        <f t="shared" si="22"/>
        <v>-0.51336337767599627</v>
      </c>
      <c r="O171" s="1" t="b">
        <f t="shared" si="23"/>
        <v>1</v>
      </c>
      <c r="P171" s="1">
        <f t="shared" si="24"/>
        <v>0</v>
      </c>
      <c r="Q171" s="1">
        <f t="shared" si="25"/>
        <v>1</v>
      </c>
      <c r="R171" s="1">
        <f t="shared" si="26"/>
        <v>0.32243778026369335</v>
      </c>
    </row>
    <row r="172" spans="7:18" x14ac:dyDescent="0.25">
      <c r="G172" s="1">
        <v>168</v>
      </c>
      <c r="H172" s="1">
        <v>0</v>
      </c>
      <c r="I172" s="1">
        <v>57</v>
      </c>
      <c r="J172" s="15">
        <f t="shared" si="18"/>
        <v>-0.20843273230448567</v>
      </c>
      <c r="K172" s="15">
        <f t="shared" si="19"/>
        <v>0.44807965081419682</v>
      </c>
      <c r="L172" s="15">
        <f t="shared" si="20"/>
        <v>0.55192034918580313</v>
      </c>
      <c r="M172" s="15">
        <f t="shared" si="21"/>
        <v>0.55192034918580313</v>
      </c>
      <c r="N172" s="15">
        <f t="shared" si="22"/>
        <v>-0.59435153806981533</v>
      </c>
      <c r="O172" s="1" t="b">
        <f t="shared" si="23"/>
        <v>1</v>
      </c>
      <c r="P172" s="1">
        <f t="shared" si="24"/>
        <v>0</v>
      </c>
      <c r="Q172" s="1">
        <f t="shared" si="25"/>
        <v>1</v>
      </c>
      <c r="R172" s="1">
        <f t="shared" si="26"/>
        <v>0.40155074694754517</v>
      </c>
    </row>
    <row r="173" spans="7:18" x14ac:dyDescent="0.25">
      <c r="G173" s="1">
        <v>169</v>
      </c>
      <c r="H173" s="1">
        <v>0</v>
      </c>
      <c r="I173" s="1">
        <v>28</v>
      </c>
      <c r="J173" s="15">
        <f t="shared" si="18"/>
        <v>-0.63384048191335562</v>
      </c>
      <c r="K173" s="15">
        <f t="shared" si="19"/>
        <v>0.34664023094355134</v>
      </c>
      <c r="L173" s="15">
        <f t="shared" si="20"/>
        <v>0.65335976905644866</v>
      </c>
      <c r="M173" s="15">
        <f t="shared" si="21"/>
        <v>0.65335976905644866</v>
      </c>
      <c r="N173" s="15">
        <f t="shared" si="22"/>
        <v>-0.42562735340277946</v>
      </c>
      <c r="O173" s="1" t="b">
        <f t="shared" si="23"/>
        <v>1</v>
      </c>
      <c r="P173" s="1">
        <f t="shared" si="24"/>
        <v>0</v>
      </c>
      <c r="Q173" s="1">
        <f t="shared" si="25"/>
        <v>1</v>
      </c>
      <c r="R173" s="1">
        <f t="shared" si="26"/>
        <v>0.24031889941719722</v>
      </c>
    </row>
    <row r="174" spans="7:18" x14ac:dyDescent="0.25">
      <c r="G174" s="1">
        <v>170</v>
      </c>
      <c r="H174" s="1">
        <v>0</v>
      </c>
      <c r="I174" s="1">
        <v>69</v>
      </c>
      <c r="J174" s="15">
        <f t="shared" si="18"/>
        <v>-3.2401939362884269E-2</v>
      </c>
      <c r="K174" s="15">
        <f t="shared" si="19"/>
        <v>0.49190022380012904</v>
      </c>
      <c r="L174" s="15">
        <f t="shared" si="20"/>
        <v>0.5080997761998709</v>
      </c>
      <c r="M174" s="15">
        <f t="shared" si="21"/>
        <v>0.5080997761998709</v>
      </c>
      <c r="N174" s="15">
        <f t="shared" si="22"/>
        <v>-0.67707744084727739</v>
      </c>
      <c r="O174" s="1" t="b">
        <f t="shared" si="23"/>
        <v>1</v>
      </c>
      <c r="P174" s="1">
        <f t="shared" si="24"/>
        <v>0</v>
      </c>
      <c r="Q174" s="1">
        <f t="shared" si="25"/>
        <v>1</v>
      </c>
      <c r="R174" s="1">
        <f t="shared" si="26"/>
        <v>0.48393166034923413</v>
      </c>
    </row>
    <row r="175" spans="7:18" x14ac:dyDescent="0.25">
      <c r="G175" s="1">
        <v>171</v>
      </c>
      <c r="H175" s="1">
        <v>0</v>
      </c>
      <c r="I175" s="1">
        <v>37</v>
      </c>
      <c r="J175" s="15">
        <f t="shared" si="18"/>
        <v>-0.50181738720715463</v>
      </c>
      <c r="K175" s="15">
        <f t="shared" si="19"/>
        <v>0.37711367120636918</v>
      </c>
      <c r="L175" s="15">
        <f t="shared" si="20"/>
        <v>0.62288632879363082</v>
      </c>
      <c r="M175" s="15">
        <f t="shared" si="21"/>
        <v>0.62288632879363082</v>
      </c>
      <c r="N175" s="15">
        <f t="shared" si="22"/>
        <v>-0.47339123463726757</v>
      </c>
      <c r="O175" s="1" t="b">
        <f t="shared" si="23"/>
        <v>1</v>
      </c>
      <c r="P175" s="1">
        <f t="shared" si="24"/>
        <v>0</v>
      </c>
      <c r="Q175" s="1">
        <f t="shared" si="25"/>
        <v>1</v>
      </c>
      <c r="R175" s="1">
        <f t="shared" si="26"/>
        <v>0.28442944202149106</v>
      </c>
    </row>
    <row r="176" spans="7:18" x14ac:dyDescent="0.25">
      <c r="G176" s="1">
        <v>172</v>
      </c>
      <c r="H176" s="1">
        <v>0</v>
      </c>
      <c r="I176" s="1">
        <v>29</v>
      </c>
      <c r="J176" s="15">
        <f t="shared" si="18"/>
        <v>-0.61917124916822219</v>
      </c>
      <c r="K176" s="15">
        <f t="shared" si="19"/>
        <v>0.34996996132163843</v>
      </c>
      <c r="L176" s="15">
        <f t="shared" si="20"/>
        <v>0.65003003867836151</v>
      </c>
      <c r="M176" s="15">
        <f t="shared" si="21"/>
        <v>0.65003003867836151</v>
      </c>
      <c r="N176" s="15">
        <f t="shared" si="22"/>
        <v>-0.43073670380893286</v>
      </c>
      <c r="O176" s="1" t="b">
        <f t="shared" si="23"/>
        <v>1</v>
      </c>
      <c r="P176" s="1">
        <f t="shared" si="24"/>
        <v>0</v>
      </c>
      <c r="Q176" s="1">
        <f t="shared" si="25"/>
        <v>1</v>
      </c>
      <c r="R176" s="1">
        <f t="shared" si="26"/>
        <v>0.24495794765493822</v>
      </c>
    </row>
    <row r="177" spans="7:18" x14ac:dyDescent="0.25">
      <c r="G177" s="1">
        <v>173</v>
      </c>
      <c r="H177" s="1">
        <v>1</v>
      </c>
      <c r="I177" s="1">
        <v>62</v>
      </c>
      <c r="J177" s="15">
        <f t="shared" si="18"/>
        <v>-0.1350865685788184</v>
      </c>
      <c r="K177" s="15">
        <f t="shared" si="19"/>
        <v>0.46627962079353125</v>
      </c>
      <c r="L177" s="15">
        <f t="shared" si="20"/>
        <v>0.53372037920646875</v>
      </c>
      <c r="M177" s="15">
        <f t="shared" si="21"/>
        <v>0.46627962079353125</v>
      </c>
      <c r="N177" s="15">
        <f t="shared" si="22"/>
        <v>-0.76296978018996964</v>
      </c>
      <c r="O177" s="1" t="b">
        <f t="shared" si="23"/>
        <v>0</v>
      </c>
      <c r="P177" s="1">
        <f t="shared" si="24"/>
        <v>1</v>
      </c>
      <c r="Q177" s="1">
        <f t="shared" si="25"/>
        <v>0</v>
      </c>
      <c r="R177" s="1">
        <f t="shared" si="26"/>
        <v>0.56971488636059364</v>
      </c>
    </row>
    <row r="178" spans="7:18" x14ac:dyDescent="0.25">
      <c r="G178" s="1">
        <v>174</v>
      </c>
      <c r="H178" s="1">
        <v>0</v>
      </c>
      <c r="I178" s="1">
        <v>53</v>
      </c>
      <c r="J178" s="15">
        <f t="shared" si="18"/>
        <v>-0.26710966328501951</v>
      </c>
      <c r="K178" s="15">
        <f t="shared" si="19"/>
        <v>0.43361680561802901</v>
      </c>
      <c r="L178" s="15">
        <f t="shared" si="20"/>
        <v>0.56638319438197104</v>
      </c>
      <c r="M178" s="15">
        <f t="shared" si="21"/>
        <v>0.56638319438197104</v>
      </c>
      <c r="N178" s="15">
        <f t="shared" si="22"/>
        <v>-0.56848440797860356</v>
      </c>
      <c r="O178" s="1" t="b">
        <f t="shared" si="23"/>
        <v>1</v>
      </c>
      <c r="P178" s="1">
        <f t="shared" si="24"/>
        <v>0</v>
      </c>
      <c r="Q178" s="1">
        <f t="shared" si="25"/>
        <v>1</v>
      </c>
      <c r="R178" s="1">
        <f t="shared" si="26"/>
        <v>0.37604706822876705</v>
      </c>
    </row>
    <row r="179" spans="7:18" x14ac:dyDescent="0.25">
      <c r="G179" s="1">
        <v>175</v>
      </c>
      <c r="H179" s="1">
        <v>1</v>
      </c>
      <c r="I179" s="1">
        <v>60</v>
      </c>
      <c r="J179" s="15">
        <f t="shared" si="18"/>
        <v>-0.16442503406908537</v>
      </c>
      <c r="K179" s="15">
        <f t="shared" si="19"/>
        <v>0.45898610278874558</v>
      </c>
      <c r="L179" s="15">
        <f t="shared" si="20"/>
        <v>0.54101389721125437</v>
      </c>
      <c r="M179" s="15">
        <f t="shared" si="21"/>
        <v>0.45898610278874558</v>
      </c>
      <c r="N179" s="15">
        <f t="shared" si="22"/>
        <v>-0.7787353465286565</v>
      </c>
      <c r="O179" s="1" t="b">
        <f t="shared" si="23"/>
        <v>0</v>
      </c>
      <c r="P179" s="1">
        <f t="shared" si="24"/>
        <v>1</v>
      </c>
      <c r="Q179" s="1">
        <f t="shared" si="25"/>
        <v>0</v>
      </c>
      <c r="R179" s="1">
        <f t="shared" si="26"/>
        <v>0.58539207395141946</v>
      </c>
    </row>
    <row r="180" spans="7:18" x14ac:dyDescent="0.25">
      <c r="G180" s="1">
        <v>176</v>
      </c>
      <c r="H180" s="1">
        <v>0</v>
      </c>
      <c r="I180" s="1">
        <v>32</v>
      </c>
      <c r="J180" s="15">
        <f t="shared" si="18"/>
        <v>-0.5751635509328219</v>
      </c>
      <c r="K180" s="15">
        <f t="shared" si="19"/>
        <v>0.36004621814865501</v>
      </c>
      <c r="L180" s="15">
        <f t="shared" si="20"/>
        <v>0.63995378185134499</v>
      </c>
      <c r="M180" s="15">
        <f t="shared" si="21"/>
        <v>0.63995378185134499</v>
      </c>
      <c r="N180" s="15">
        <f t="shared" si="22"/>
        <v>-0.4463593210933835</v>
      </c>
      <c r="O180" s="1" t="b">
        <f t="shared" si="23"/>
        <v>1</v>
      </c>
      <c r="P180" s="1">
        <f t="shared" si="24"/>
        <v>0</v>
      </c>
      <c r="Q180" s="1">
        <f t="shared" si="25"/>
        <v>1</v>
      </c>
      <c r="R180" s="1">
        <f t="shared" si="26"/>
        <v>0.25926655840629775</v>
      </c>
    </row>
    <row r="181" spans="7:18" x14ac:dyDescent="0.25">
      <c r="G181" s="1">
        <v>177</v>
      </c>
      <c r="H181" s="1">
        <v>0</v>
      </c>
      <c r="I181" s="1">
        <v>42</v>
      </c>
      <c r="J181" s="15">
        <f t="shared" si="18"/>
        <v>-0.42847122348148736</v>
      </c>
      <c r="K181" s="15">
        <f t="shared" si="19"/>
        <v>0.39449144831030097</v>
      </c>
      <c r="L181" s="15">
        <f t="shared" si="20"/>
        <v>0.60550855168969897</v>
      </c>
      <c r="M181" s="15">
        <f t="shared" si="21"/>
        <v>0.60550855168969897</v>
      </c>
      <c r="N181" s="15">
        <f t="shared" si="22"/>
        <v>-0.50168659273661975</v>
      </c>
      <c r="O181" s="1" t="b">
        <f t="shared" si="23"/>
        <v>1</v>
      </c>
      <c r="P181" s="1">
        <f t="shared" si="24"/>
        <v>0</v>
      </c>
      <c r="Q181" s="1">
        <f t="shared" si="25"/>
        <v>1</v>
      </c>
      <c r="R181" s="1">
        <f t="shared" si="26"/>
        <v>0.3112470055799178</v>
      </c>
    </row>
    <row r="182" spans="7:18" x14ac:dyDescent="0.25">
      <c r="G182" s="1">
        <v>178</v>
      </c>
      <c r="H182" s="1">
        <v>1</v>
      </c>
      <c r="I182" s="1">
        <v>65</v>
      </c>
      <c r="J182" s="15">
        <f t="shared" si="18"/>
        <v>-9.1078870343418106E-2</v>
      </c>
      <c r="K182" s="15">
        <f t="shared" si="19"/>
        <v>0.47724600961954516</v>
      </c>
      <c r="L182" s="15">
        <f t="shared" si="20"/>
        <v>0.52275399038045478</v>
      </c>
      <c r="M182" s="15">
        <f t="shared" si="21"/>
        <v>0.47724600961954516</v>
      </c>
      <c r="N182" s="15">
        <f t="shared" si="22"/>
        <v>-0.73972317760653061</v>
      </c>
      <c r="O182" s="1" t="b">
        <f t="shared" si="23"/>
        <v>0</v>
      </c>
      <c r="P182" s="1">
        <f t="shared" si="24"/>
        <v>1</v>
      </c>
      <c r="Q182" s="1">
        <f t="shared" si="25"/>
        <v>0</v>
      </c>
      <c r="R182" s="1">
        <f t="shared" si="26"/>
        <v>0.54654346891737726</v>
      </c>
    </row>
    <row r="183" spans="7:18" x14ac:dyDescent="0.25">
      <c r="G183" s="1">
        <v>179</v>
      </c>
      <c r="H183" s="1">
        <v>1</v>
      </c>
      <c r="I183" s="1">
        <v>39</v>
      </c>
      <c r="J183" s="15">
        <f t="shared" si="18"/>
        <v>-0.47247892171688777</v>
      </c>
      <c r="K183" s="15">
        <f t="shared" si="19"/>
        <v>0.38402968415622801</v>
      </c>
      <c r="L183" s="15">
        <f t="shared" si="20"/>
        <v>0.61597031584377193</v>
      </c>
      <c r="M183" s="15">
        <f t="shared" si="21"/>
        <v>0.38402968415622801</v>
      </c>
      <c r="N183" s="15">
        <f t="shared" si="22"/>
        <v>-0.95703542689191656</v>
      </c>
      <c r="O183" s="1" t="b">
        <f t="shared" si="23"/>
        <v>0</v>
      </c>
      <c r="P183" s="1">
        <f t="shared" si="24"/>
        <v>1</v>
      </c>
      <c r="Q183" s="1">
        <f t="shared" si="25"/>
        <v>0</v>
      </c>
      <c r="R183" s="1">
        <f t="shared" si="26"/>
        <v>0.75883886000135226</v>
      </c>
    </row>
    <row r="184" spans="7:18" x14ac:dyDescent="0.25">
      <c r="G184" s="1">
        <v>180</v>
      </c>
      <c r="H184" s="1">
        <v>0</v>
      </c>
      <c r="I184" s="1">
        <v>54</v>
      </c>
      <c r="J184" s="15">
        <f t="shared" si="18"/>
        <v>-0.25244043053988596</v>
      </c>
      <c r="K184" s="15">
        <f t="shared" si="19"/>
        <v>0.43722291741058111</v>
      </c>
      <c r="L184" s="15">
        <f t="shared" si="20"/>
        <v>0.56277708258941894</v>
      </c>
      <c r="M184" s="15">
        <f t="shared" si="21"/>
        <v>0.56277708258941894</v>
      </c>
      <c r="N184" s="15">
        <f t="shared" si="22"/>
        <v>-0.5748716749167363</v>
      </c>
      <c r="O184" s="1" t="b">
        <f t="shared" si="23"/>
        <v>1</v>
      </c>
      <c r="P184" s="1">
        <f t="shared" si="24"/>
        <v>0</v>
      </c>
      <c r="Q184" s="1">
        <f t="shared" si="25"/>
        <v>1</v>
      </c>
      <c r="R184" s="1">
        <f t="shared" si="26"/>
        <v>0.38232775901803961</v>
      </c>
    </row>
    <row r="185" spans="7:18" x14ac:dyDescent="0.25">
      <c r="G185" s="1">
        <v>181</v>
      </c>
      <c r="H185" s="1">
        <v>1</v>
      </c>
      <c r="I185" s="1">
        <v>50</v>
      </c>
      <c r="J185" s="15">
        <f t="shared" si="18"/>
        <v>-0.3111173615204198</v>
      </c>
      <c r="K185" s="15">
        <f t="shared" si="19"/>
        <v>0.42284202705214718</v>
      </c>
      <c r="L185" s="15">
        <f t="shared" si="20"/>
        <v>0.57715797294785287</v>
      </c>
      <c r="M185" s="15">
        <f t="shared" si="21"/>
        <v>0.42284202705214718</v>
      </c>
      <c r="N185" s="15">
        <f t="shared" si="22"/>
        <v>-0.86075662819441612</v>
      </c>
      <c r="O185" s="1" t="b">
        <f t="shared" si="23"/>
        <v>0</v>
      </c>
      <c r="P185" s="1">
        <f t="shared" si="24"/>
        <v>1</v>
      </c>
      <c r="Q185" s="1">
        <f t="shared" si="25"/>
        <v>0</v>
      </c>
      <c r="R185" s="1">
        <f t="shared" si="26"/>
        <v>0.66622265147454895</v>
      </c>
    </row>
    <row r="186" spans="7:18" x14ac:dyDescent="0.25">
      <c r="G186" s="1">
        <v>182</v>
      </c>
      <c r="H186" s="1">
        <v>0</v>
      </c>
      <c r="I186" s="1">
        <v>42</v>
      </c>
      <c r="J186" s="15">
        <f t="shared" si="18"/>
        <v>-0.42847122348148736</v>
      </c>
      <c r="K186" s="15">
        <f t="shared" si="19"/>
        <v>0.39449144831030097</v>
      </c>
      <c r="L186" s="15">
        <f t="shared" si="20"/>
        <v>0.60550855168969897</v>
      </c>
      <c r="M186" s="15">
        <f t="shared" si="21"/>
        <v>0.60550855168969897</v>
      </c>
      <c r="N186" s="15">
        <f t="shared" si="22"/>
        <v>-0.50168659273661975</v>
      </c>
      <c r="O186" s="1" t="b">
        <f t="shared" si="23"/>
        <v>1</v>
      </c>
      <c r="P186" s="1">
        <f t="shared" si="24"/>
        <v>0</v>
      </c>
      <c r="Q186" s="1">
        <f t="shared" si="25"/>
        <v>1</v>
      </c>
      <c r="R186" s="1">
        <f t="shared" si="26"/>
        <v>0.3112470055799178</v>
      </c>
    </row>
    <row r="187" spans="7:18" x14ac:dyDescent="0.25">
      <c r="G187" s="1">
        <v>183</v>
      </c>
      <c r="H187" s="1">
        <v>0</v>
      </c>
      <c r="I187" s="1">
        <v>25</v>
      </c>
      <c r="J187" s="15">
        <f t="shared" si="18"/>
        <v>-0.67784818014875592</v>
      </c>
      <c r="K187" s="15">
        <f t="shared" si="19"/>
        <v>0.33674173557992199</v>
      </c>
      <c r="L187" s="15">
        <f t="shared" si="20"/>
        <v>0.66325826442007796</v>
      </c>
      <c r="M187" s="15">
        <f t="shared" si="21"/>
        <v>0.66325826442007796</v>
      </c>
      <c r="N187" s="15">
        <f t="shared" si="22"/>
        <v>-0.41059082555179044</v>
      </c>
      <c r="O187" s="1" t="b">
        <f t="shared" si="23"/>
        <v>1</v>
      </c>
      <c r="P187" s="1">
        <f t="shared" si="24"/>
        <v>0</v>
      </c>
      <c r="Q187" s="1">
        <f t="shared" si="25"/>
        <v>1</v>
      </c>
      <c r="R187" s="1">
        <f t="shared" si="26"/>
        <v>0.22678999296275623</v>
      </c>
    </row>
    <row r="188" spans="7:18" x14ac:dyDescent="0.25">
      <c r="G188" s="1">
        <v>184</v>
      </c>
      <c r="H188" s="1">
        <v>0</v>
      </c>
      <c r="I188" s="1">
        <v>72</v>
      </c>
      <c r="J188" s="15">
        <f t="shared" si="18"/>
        <v>1.1605758872516025E-2</v>
      </c>
      <c r="K188" s="15">
        <f t="shared" si="19"/>
        <v>0.50290140715144482</v>
      </c>
      <c r="L188" s="15">
        <f t="shared" si="20"/>
        <v>0.49709859284855518</v>
      </c>
      <c r="M188" s="15">
        <f t="shared" si="21"/>
        <v>0.49709859284855518</v>
      </c>
      <c r="N188" s="15">
        <f t="shared" si="22"/>
        <v>-0.69896689660658851</v>
      </c>
      <c r="O188" s="1" t="b">
        <f t="shared" si="23"/>
        <v>0</v>
      </c>
      <c r="P188" s="1">
        <f t="shared" si="24"/>
        <v>0</v>
      </c>
      <c r="Q188" s="1">
        <f t="shared" si="25"/>
        <v>1</v>
      </c>
      <c r="R188" s="1">
        <f t="shared" si="26"/>
        <v>0.50581965062980661</v>
      </c>
    </row>
    <row r="189" spans="7:18" x14ac:dyDescent="0.25">
      <c r="G189" s="1">
        <v>185</v>
      </c>
      <c r="H189" s="1">
        <v>0</v>
      </c>
      <c r="I189" s="1">
        <v>58</v>
      </c>
      <c r="J189" s="15">
        <f t="shared" si="18"/>
        <v>-0.19376349955935224</v>
      </c>
      <c r="K189" s="15">
        <f t="shared" si="19"/>
        <v>0.45171011479180279</v>
      </c>
      <c r="L189" s="15">
        <f t="shared" si="20"/>
        <v>0.54828988520819721</v>
      </c>
      <c r="M189" s="15">
        <f t="shared" si="21"/>
        <v>0.54828988520819721</v>
      </c>
      <c r="N189" s="15">
        <f t="shared" si="22"/>
        <v>-0.6009511442925437</v>
      </c>
      <c r="O189" s="1" t="b">
        <f t="shared" si="23"/>
        <v>1</v>
      </c>
      <c r="P189" s="1">
        <f t="shared" si="24"/>
        <v>0</v>
      </c>
      <c r="Q189" s="1">
        <f t="shared" si="25"/>
        <v>1</v>
      </c>
      <c r="R189" s="1">
        <f t="shared" si="26"/>
        <v>0.4080840556104473</v>
      </c>
    </row>
    <row r="190" spans="7:18" x14ac:dyDescent="0.25">
      <c r="G190" s="1">
        <v>186</v>
      </c>
      <c r="H190" s="1">
        <v>1</v>
      </c>
      <c r="I190" s="1">
        <v>64</v>
      </c>
      <c r="J190" s="15">
        <f t="shared" si="18"/>
        <v>-0.10574810308855154</v>
      </c>
      <c r="K190" s="15">
        <f t="shared" si="19"/>
        <v>0.47358758306776039</v>
      </c>
      <c r="L190" s="15">
        <f t="shared" si="20"/>
        <v>0.52641241693223961</v>
      </c>
      <c r="M190" s="15">
        <f t="shared" si="21"/>
        <v>0.47358758306776039</v>
      </c>
      <c r="N190" s="15">
        <f t="shared" si="22"/>
        <v>-0.74741841394067132</v>
      </c>
      <c r="O190" s="1" t="b">
        <f t="shared" si="23"/>
        <v>0</v>
      </c>
      <c r="P190" s="1">
        <f t="shared" si="24"/>
        <v>1</v>
      </c>
      <c r="Q190" s="1">
        <f t="shared" si="25"/>
        <v>0</v>
      </c>
      <c r="R190" s="1">
        <f t="shared" si="26"/>
        <v>0.55422006540088409</v>
      </c>
    </row>
    <row r="191" spans="7:18" x14ac:dyDescent="0.25">
      <c r="G191" s="1">
        <v>187</v>
      </c>
      <c r="H191" s="1">
        <v>1</v>
      </c>
      <c r="I191" s="1">
        <v>53</v>
      </c>
      <c r="J191" s="15">
        <f t="shared" si="18"/>
        <v>-0.26710966328501951</v>
      </c>
      <c r="K191" s="15">
        <f t="shared" si="19"/>
        <v>0.43361680561802901</v>
      </c>
      <c r="L191" s="15">
        <f t="shared" si="20"/>
        <v>0.56638319438197104</v>
      </c>
      <c r="M191" s="15">
        <f t="shared" si="21"/>
        <v>0.43361680561802901</v>
      </c>
      <c r="N191" s="15">
        <f t="shared" si="22"/>
        <v>-0.83559407126362295</v>
      </c>
      <c r="O191" s="1" t="b">
        <f t="shared" si="23"/>
        <v>0</v>
      </c>
      <c r="P191" s="1">
        <f t="shared" si="24"/>
        <v>1</v>
      </c>
      <c r="Q191" s="1">
        <f t="shared" si="25"/>
        <v>0</v>
      </c>
      <c r="R191" s="1">
        <f t="shared" si="26"/>
        <v>0.64157984575665117</v>
      </c>
    </row>
    <row r="192" spans="7:18" x14ac:dyDescent="0.25">
      <c r="G192" s="1">
        <v>188</v>
      </c>
      <c r="H192" s="1">
        <v>0</v>
      </c>
      <c r="I192" s="1">
        <v>65</v>
      </c>
      <c r="J192" s="15">
        <f t="shared" si="18"/>
        <v>-9.1078870343418106E-2</v>
      </c>
      <c r="K192" s="15">
        <f t="shared" si="19"/>
        <v>0.47724600961954516</v>
      </c>
      <c r="L192" s="15">
        <f t="shared" si="20"/>
        <v>0.52275399038045478</v>
      </c>
      <c r="M192" s="15">
        <f t="shared" si="21"/>
        <v>0.52275399038045478</v>
      </c>
      <c r="N192" s="15">
        <f t="shared" si="22"/>
        <v>-0.64864430726311251</v>
      </c>
      <c r="O192" s="1" t="b">
        <f t="shared" si="23"/>
        <v>1</v>
      </c>
      <c r="P192" s="1">
        <f t="shared" si="24"/>
        <v>0</v>
      </c>
      <c r="Q192" s="1">
        <f t="shared" si="25"/>
        <v>1</v>
      </c>
      <c r="R192" s="1">
        <f t="shared" si="26"/>
        <v>0.45552750739555803</v>
      </c>
    </row>
    <row r="193" spans="7:18" x14ac:dyDescent="0.25">
      <c r="G193" s="1">
        <v>189</v>
      </c>
      <c r="H193" s="1">
        <v>1</v>
      </c>
      <c r="I193" s="1">
        <v>33</v>
      </c>
      <c r="J193" s="15">
        <f t="shared" si="18"/>
        <v>-0.56049431818768847</v>
      </c>
      <c r="K193" s="15">
        <f t="shared" si="19"/>
        <v>0.36343309174460225</v>
      </c>
      <c r="L193" s="15">
        <f t="shared" si="20"/>
        <v>0.63656690825539775</v>
      </c>
      <c r="M193" s="15">
        <f t="shared" si="21"/>
        <v>0.36343309174460225</v>
      </c>
      <c r="N193" s="15">
        <f t="shared" si="22"/>
        <v>-1.0121600656782888</v>
      </c>
      <c r="O193" s="1" t="b">
        <f t="shared" si="23"/>
        <v>0</v>
      </c>
      <c r="P193" s="1">
        <f t="shared" si="24"/>
        <v>1</v>
      </c>
      <c r="Q193" s="1">
        <f t="shared" si="25"/>
        <v>0</v>
      </c>
      <c r="R193" s="1">
        <f t="shared" si="26"/>
        <v>0.81043485737167198</v>
      </c>
    </row>
    <row r="194" spans="7:18" x14ac:dyDescent="0.25">
      <c r="G194" s="1">
        <v>190</v>
      </c>
      <c r="H194" s="1">
        <v>0</v>
      </c>
      <c r="I194" s="1">
        <v>43</v>
      </c>
      <c r="J194" s="15">
        <f t="shared" si="18"/>
        <v>-0.41380199073635393</v>
      </c>
      <c r="K194" s="15">
        <f t="shared" si="19"/>
        <v>0.39800082643590545</v>
      </c>
      <c r="L194" s="15">
        <f t="shared" si="20"/>
        <v>0.6019991735640946</v>
      </c>
      <c r="M194" s="15">
        <f t="shared" si="21"/>
        <v>0.6019991735640946</v>
      </c>
      <c r="N194" s="15">
        <f t="shared" si="22"/>
        <v>-0.50749920649137692</v>
      </c>
      <c r="O194" s="1" t="b">
        <f t="shared" si="23"/>
        <v>1</v>
      </c>
      <c r="P194" s="1">
        <f t="shared" si="24"/>
        <v>0</v>
      </c>
      <c r="Q194" s="1">
        <f t="shared" si="25"/>
        <v>1</v>
      </c>
      <c r="R194" s="1">
        <f t="shared" si="26"/>
        <v>0.3168093156873274</v>
      </c>
    </row>
    <row r="195" spans="7:18" x14ac:dyDescent="0.25">
      <c r="G195" s="1">
        <v>191</v>
      </c>
      <c r="H195" s="1">
        <v>0</v>
      </c>
      <c r="I195" s="1">
        <v>65</v>
      </c>
      <c r="J195" s="15">
        <f t="shared" si="18"/>
        <v>-9.1078870343418106E-2</v>
      </c>
      <c r="K195" s="15">
        <f t="shared" si="19"/>
        <v>0.47724600961954516</v>
      </c>
      <c r="L195" s="15">
        <f t="shared" si="20"/>
        <v>0.52275399038045478</v>
      </c>
      <c r="M195" s="15">
        <f t="shared" si="21"/>
        <v>0.52275399038045478</v>
      </c>
      <c r="N195" s="15">
        <f t="shared" si="22"/>
        <v>-0.64864430726311251</v>
      </c>
      <c r="O195" s="1" t="b">
        <f t="shared" si="23"/>
        <v>1</v>
      </c>
      <c r="P195" s="1">
        <f t="shared" si="24"/>
        <v>0</v>
      </c>
      <c r="Q195" s="1">
        <f t="shared" si="25"/>
        <v>1</v>
      </c>
      <c r="R195" s="1">
        <f t="shared" si="26"/>
        <v>0.45552750739555803</v>
      </c>
    </row>
    <row r="196" spans="7:18" x14ac:dyDescent="0.25">
      <c r="G196" s="1">
        <v>192</v>
      </c>
      <c r="H196" s="1">
        <v>0</v>
      </c>
      <c r="I196" s="1">
        <v>71</v>
      </c>
      <c r="J196" s="15">
        <f t="shared" si="18"/>
        <v>-3.063473872617406E-3</v>
      </c>
      <c r="K196" s="15">
        <f t="shared" si="19"/>
        <v>0.49923413213080992</v>
      </c>
      <c r="L196" s="15">
        <f t="shared" si="20"/>
        <v>0.50076586786919008</v>
      </c>
      <c r="M196" s="15">
        <f t="shared" si="21"/>
        <v>0.50076586786919008</v>
      </c>
      <c r="N196" s="15">
        <f t="shared" si="22"/>
        <v>-0.69161661673219899</v>
      </c>
      <c r="O196" s="1" t="b">
        <f t="shared" si="23"/>
        <v>1</v>
      </c>
      <c r="P196" s="1">
        <f t="shared" si="24"/>
        <v>0</v>
      </c>
      <c r="Q196" s="1">
        <f t="shared" si="25"/>
        <v>1</v>
      </c>
      <c r="R196" s="1">
        <f t="shared" si="26"/>
        <v>0.49846943736880595</v>
      </c>
    </row>
    <row r="197" spans="7:18" x14ac:dyDescent="0.25">
      <c r="G197" s="1">
        <v>193</v>
      </c>
      <c r="H197" s="1">
        <v>0</v>
      </c>
      <c r="I197" s="1">
        <v>72</v>
      </c>
      <c r="J197" s="15">
        <f t="shared" si="18"/>
        <v>1.1605758872516025E-2</v>
      </c>
      <c r="K197" s="15">
        <f t="shared" si="19"/>
        <v>0.50290140715144482</v>
      </c>
      <c r="L197" s="15">
        <f t="shared" si="20"/>
        <v>0.49709859284855518</v>
      </c>
      <c r="M197" s="15">
        <f t="shared" si="21"/>
        <v>0.49709859284855518</v>
      </c>
      <c r="N197" s="15">
        <f t="shared" si="22"/>
        <v>-0.69896689660658851</v>
      </c>
      <c r="O197" s="1" t="b">
        <f t="shared" si="23"/>
        <v>0</v>
      </c>
      <c r="P197" s="1">
        <f t="shared" si="24"/>
        <v>0</v>
      </c>
      <c r="Q197" s="1">
        <f t="shared" si="25"/>
        <v>1</v>
      </c>
      <c r="R197" s="1">
        <f t="shared" si="26"/>
        <v>0.50581965062980661</v>
      </c>
    </row>
    <row r="198" spans="7:18" x14ac:dyDescent="0.25">
      <c r="G198" s="1">
        <v>194</v>
      </c>
      <c r="H198" s="1">
        <v>0</v>
      </c>
      <c r="I198" s="1">
        <v>70</v>
      </c>
      <c r="J198" s="15">
        <f t="shared" ref="J198:J261" si="27">$D$4+$D$5*I198</f>
        <v>-1.7732706617750837E-2</v>
      </c>
      <c r="K198" s="15">
        <f t="shared" ref="K198:K261" si="28">EXP(J198)/(1+EXP(J198))</f>
        <v>0.49556693950919711</v>
      </c>
      <c r="L198" s="15">
        <f t="shared" ref="L198:L261" si="29">1-K198</f>
        <v>0.50443306049080294</v>
      </c>
      <c r="M198" s="15">
        <f t="shared" ref="M198:M261" si="30">IF(H198=1,K198,L198)</f>
        <v>0.50443306049080294</v>
      </c>
      <c r="N198" s="15">
        <f t="shared" ref="N198:N261" si="31">LN(M198)</f>
        <v>-0.68432013284658921</v>
      </c>
      <c r="O198" s="1" t="b">
        <f t="shared" ref="O198:O261" si="32">IF(K198&gt;0.5,1,0)=H198</f>
        <v>1</v>
      </c>
      <c r="P198" s="1">
        <f t="shared" ref="P198:P261" si="33">IF(H198=1,1,0)</f>
        <v>0</v>
      </c>
      <c r="Q198" s="1">
        <f t="shared" ref="Q198:Q261" si="34">IF(P198=1,0,1)</f>
        <v>1</v>
      </c>
      <c r="R198" s="1">
        <f t="shared" ref="R198:R261" si="35">SUMXMY2(K198:L198,P198:Q198)</f>
        <v>0.49117318306902441</v>
      </c>
    </row>
    <row r="199" spans="7:18" x14ac:dyDescent="0.25">
      <c r="G199" s="1">
        <v>195</v>
      </c>
      <c r="H199" s="1">
        <v>0</v>
      </c>
      <c r="I199" s="1">
        <v>45</v>
      </c>
      <c r="J199" s="15">
        <f t="shared" si="27"/>
        <v>-0.38446352524608707</v>
      </c>
      <c r="K199" s="15">
        <f t="shared" si="28"/>
        <v>0.40505080172641494</v>
      </c>
      <c r="L199" s="15">
        <f t="shared" si="29"/>
        <v>0.59494919827358506</v>
      </c>
      <c r="M199" s="15">
        <f t="shared" si="30"/>
        <v>0.59494919827358506</v>
      </c>
      <c r="N199" s="15">
        <f t="shared" si="31"/>
        <v>-0.51927925813447506</v>
      </c>
      <c r="O199" s="1" t="b">
        <f t="shared" si="32"/>
        <v>1</v>
      </c>
      <c r="P199" s="1">
        <f t="shared" si="33"/>
        <v>0</v>
      </c>
      <c r="Q199" s="1">
        <f t="shared" si="34"/>
        <v>1</v>
      </c>
      <c r="R199" s="1">
        <f t="shared" si="35"/>
        <v>0.32813230395842302</v>
      </c>
    </row>
    <row r="200" spans="7:18" x14ac:dyDescent="0.25">
      <c r="G200" s="1">
        <v>196</v>
      </c>
      <c r="H200" s="1">
        <v>1</v>
      </c>
      <c r="I200" s="1">
        <v>64</v>
      </c>
      <c r="J200" s="15">
        <f t="shared" si="27"/>
        <v>-0.10574810308855154</v>
      </c>
      <c r="K200" s="15">
        <f t="shared" si="28"/>
        <v>0.47358758306776039</v>
      </c>
      <c r="L200" s="15">
        <f t="shared" si="29"/>
        <v>0.52641241693223961</v>
      </c>
      <c r="M200" s="15">
        <f t="shared" si="30"/>
        <v>0.47358758306776039</v>
      </c>
      <c r="N200" s="15">
        <f t="shared" si="31"/>
        <v>-0.74741841394067132</v>
      </c>
      <c r="O200" s="1" t="b">
        <f t="shared" si="32"/>
        <v>0</v>
      </c>
      <c r="P200" s="1">
        <f t="shared" si="33"/>
        <v>1</v>
      </c>
      <c r="Q200" s="1">
        <f t="shared" si="34"/>
        <v>0</v>
      </c>
      <c r="R200" s="1">
        <f t="shared" si="35"/>
        <v>0.55422006540088409</v>
      </c>
    </row>
    <row r="201" spans="7:18" x14ac:dyDescent="0.25">
      <c r="G201" s="1">
        <v>197</v>
      </c>
      <c r="H201" s="1">
        <v>0</v>
      </c>
      <c r="I201" s="1">
        <v>74</v>
      </c>
      <c r="J201" s="15">
        <f t="shared" si="27"/>
        <v>4.0944224362782888E-2</v>
      </c>
      <c r="K201" s="15">
        <f t="shared" si="28"/>
        <v>0.51023462632817795</v>
      </c>
      <c r="L201" s="15">
        <f t="shared" si="29"/>
        <v>0.48976537367182205</v>
      </c>
      <c r="M201" s="15">
        <f t="shared" si="30"/>
        <v>0.48976537367182205</v>
      </c>
      <c r="N201" s="15">
        <f t="shared" si="31"/>
        <v>-0.71382883179397338</v>
      </c>
      <c r="O201" s="1" t="b">
        <f t="shared" si="32"/>
        <v>0</v>
      </c>
      <c r="P201" s="1">
        <f t="shared" si="33"/>
        <v>0</v>
      </c>
      <c r="Q201" s="1">
        <f t="shared" si="34"/>
        <v>1</v>
      </c>
      <c r="R201" s="1">
        <f t="shared" si="35"/>
        <v>0.52067874780851076</v>
      </c>
    </row>
    <row r="202" spans="7:18" x14ac:dyDescent="0.25">
      <c r="G202" s="1">
        <v>198</v>
      </c>
      <c r="H202" s="1">
        <v>1</v>
      </c>
      <c r="I202" s="1">
        <v>61</v>
      </c>
      <c r="J202" s="15">
        <f t="shared" si="27"/>
        <v>-0.14975580132395183</v>
      </c>
      <c r="K202" s="15">
        <f t="shared" si="28"/>
        <v>0.46263086275913773</v>
      </c>
      <c r="L202" s="15">
        <f t="shared" si="29"/>
        <v>0.53736913724086222</v>
      </c>
      <c r="M202" s="15">
        <f t="shared" si="30"/>
        <v>0.46263086275913773</v>
      </c>
      <c r="N202" s="15">
        <f t="shared" si="31"/>
        <v>-0.770825815545227</v>
      </c>
      <c r="O202" s="1" t="b">
        <f t="shared" si="32"/>
        <v>0</v>
      </c>
      <c r="P202" s="1">
        <f t="shared" si="33"/>
        <v>1</v>
      </c>
      <c r="Q202" s="1">
        <f t="shared" si="34"/>
        <v>0</v>
      </c>
      <c r="R202" s="1">
        <f t="shared" si="35"/>
        <v>0.57753117931797726</v>
      </c>
    </row>
    <row r="203" spans="7:18" x14ac:dyDescent="0.25">
      <c r="G203" s="1">
        <v>199</v>
      </c>
      <c r="H203" s="1">
        <v>1</v>
      </c>
      <c r="I203" s="1">
        <v>49</v>
      </c>
      <c r="J203" s="15">
        <f t="shared" si="27"/>
        <v>-0.32578659426555323</v>
      </c>
      <c r="K203" s="15">
        <f t="shared" si="28"/>
        <v>0.41926616144372858</v>
      </c>
      <c r="L203" s="15">
        <f t="shared" si="29"/>
        <v>0.58073383855627148</v>
      </c>
      <c r="M203" s="15">
        <f t="shared" si="30"/>
        <v>0.41926616144372858</v>
      </c>
      <c r="N203" s="15">
        <f t="shared" si="31"/>
        <v>-0.8692493305573229</v>
      </c>
      <c r="O203" s="1" t="b">
        <f t="shared" si="32"/>
        <v>0</v>
      </c>
      <c r="P203" s="1">
        <f t="shared" si="33"/>
        <v>1</v>
      </c>
      <c r="Q203" s="1">
        <f t="shared" si="34"/>
        <v>0</v>
      </c>
      <c r="R203" s="1">
        <f t="shared" si="35"/>
        <v>0.6745035824886032</v>
      </c>
    </row>
    <row r="204" spans="7:18" x14ac:dyDescent="0.25">
      <c r="G204" s="1">
        <v>200</v>
      </c>
      <c r="H204" s="1">
        <v>0</v>
      </c>
      <c r="I204" s="1">
        <v>28</v>
      </c>
      <c r="J204" s="15">
        <f t="shared" si="27"/>
        <v>-0.63384048191335562</v>
      </c>
      <c r="K204" s="15">
        <f t="shared" si="28"/>
        <v>0.34664023094355134</v>
      </c>
      <c r="L204" s="15">
        <f t="shared" si="29"/>
        <v>0.65335976905644866</v>
      </c>
      <c r="M204" s="15">
        <f t="shared" si="30"/>
        <v>0.65335976905644866</v>
      </c>
      <c r="N204" s="15">
        <f t="shared" si="31"/>
        <v>-0.42562735340277946</v>
      </c>
      <c r="O204" s="1" t="b">
        <f t="shared" si="32"/>
        <v>1</v>
      </c>
      <c r="P204" s="1">
        <f t="shared" si="33"/>
        <v>0</v>
      </c>
      <c r="Q204" s="1">
        <f t="shared" si="34"/>
        <v>1</v>
      </c>
      <c r="R204" s="1">
        <f t="shared" si="35"/>
        <v>0.24031889941719722</v>
      </c>
    </row>
    <row r="205" spans="7:18" x14ac:dyDescent="0.25">
      <c r="G205" s="1">
        <v>201</v>
      </c>
      <c r="H205" s="1">
        <v>0</v>
      </c>
      <c r="I205" s="1">
        <v>46</v>
      </c>
      <c r="J205" s="15">
        <f t="shared" si="27"/>
        <v>-0.36979429250095364</v>
      </c>
      <c r="K205" s="15">
        <f t="shared" si="28"/>
        <v>0.40859072868626617</v>
      </c>
      <c r="L205" s="15">
        <f t="shared" si="29"/>
        <v>0.59140927131373378</v>
      </c>
      <c r="M205" s="15">
        <f t="shared" si="30"/>
        <v>0.59140927131373378</v>
      </c>
      <c r="N205" s="15">
        <f t="shared" si="31"/>
        <v>-0.52524699479497117</v>
      </c>
      <c r="O205" s="1" t="b">
        <f t="shared" si="32"/>
        <v>1</v>
      </c>
      <c r="P205" s="1">
        <f t="shared" si="33"/>
        <v>0</v>
      </c>
      <c r="Q205" s="1">
        <f t="shared" si="34"/>
        <v>1</v>
      </c>
      <c r="R205" s="1">
        <f t="shared" si="35"/>
        <v>0.33389276713674798</v>
      </c>
    </row>
    <row r="206" spans="7:18" x14ac:dyDescent="0.25">
      <c r="G206" s="1">
        <v>202</v>
      </c>
      <c r="H206" s="1">
        <v>0</v>
      </c>
      <c r="I206" s="1">
        <v>64</v>
      </c>
      <c r="J206" s="15">
        <f t="shared" si="27"/>
        <v>-0.10574810308855154</v>
      </c>
      <c r="K206" s="15">
        <f t="shared" si="28"/>
        <v>0.47358758306776039</v>
      </c>
      <c r="L206" s="15">
        <f t="shared" si="29"/>
        <v>0.52641241693223961</v>
      </c>
      <c r="M206" s="15">
        <f t="shared" si="30"/>
        <v>0.52641241693223961</v>
      </c>
      <c r="N206" s="15">
        <f t="shared" si="31"/>
        <v>-0.64167031085211979</v>
      </c>
      <c r="O206" s="1" t="b">
        <f t="shared" si="32"/>
        <v>1</v>
      </c>
      <c r="P206" s="1">
        <f t="shared" si="33"/>
        <v>0</v>
      </c>
      <c r="Q206" s="1">
        <f t="shared" si="34"/>
        <v>1</v>
      </c>
      <c r="R206" s="1">
        <f t="shared" si="35"/>
        <v>0.44857039767192569</v>
      </c>
    </row>
    <row r="207" spans="7:18" x14ac:dyDescent="0.25">
      <c r="G207" s="1">
        <v>203</v>
      </c>
      <c r="H207" s="1">
        <v>1</v>
      </c>
      <c r="I207" s="1">
        <v>61</v>
      </c>
      <c r="J207" s="15">
        <f t="shared" si="27"/>
        <v>-0.14975580132395183</v>
      </c>
      <c r="K207" s="15">
        <f t="shared" si="28"/>
        <v>0.46263086275913773</v>
      </c>
      <c r="L207" s="15">
        <f t="shared" si="29"/>
        <v>0.53736913724086222</v>
      </c>
      <c r="M207" s="15">
        <f t="shared" si="30"/>
        <v>0.46263086275913773</v>
      </c>
      <c r="N207" s="15">
        <f t="shared" si="31"/>
        <v>-0.770825815545227</v>
      </c>
      <c r="O207" s="1" t="b">
        <f t="shared" si="32"/>
        <v>0</v>
      </c>
      <c r="P207" s="1">
        <f t="shared" si="33"/>
        <v>1</v>
      </c>
      <c r="Q207" s="1">
        <f t="shared" si="34"/>
        <v>0</v>
      </c>
      <c r="R207" s="1">
        <f t="shared" si="35"/>
        <v>0.57753117931797726</v>
      </c>
    </row>
    <row r="208" spans="7:18" x14ac:dyDescent="0.25">
      <c r="G208" s="1">
        <v>204</v>
      </c>
      <c r="H208" s="1">
        <v>0</v>
      </c>
      <c r="I208" s="1">
        <v>75</v>
      </c>
      <c r="J208" s="15">
        <f t="shared" si="27"/>
        <v>5.561345710791632E-2</v>
      </c>
      <c r="K208" s="15">
        <f t="shared" si="28"/>
        <v>0.51389978195892405</v>
      </c>
      <c r="L208" s="15">
        <f t="shared" si="29"/>
        <v>0.48610021804107595</v>
      </c>
      <c r="M208" s="15">
        <f t="shared" si="30"/>
        <v>0.48610021804107595</v>
      </c>
      <c r="N208" s="15">
        <f t="shared" si="31"/>
        <v>-0.72134046637893323</v>
      </c>
      <c r="O208" s="1" t="b">
        <f t="shared" si="32"/>
        <v>0</v>
      </c>
      <c r="P208" s="1">
        <f t="shared" si="33"/>
        <v>0</v>
      </c>
      <c r="Q208" s="1">
        <f t="shared" si="34"/>
        <v>1</v>
      </c>
      <c r="R208" s="1">
        <f t="shared" si="35"/>
        <v>0.52818597179485938</v>
      </c>
    </row>
    <row r="209" spans="7:18" x14ac:dyDescent="0.25">
      <c r="G209" s="1">
        <v>205</v>
      </c>
      <c r="H209" s="1">
        <v>0</v>
      </c>
      <c r="I209" s="1">
        <v>66</v>
      </c>
      <c r="J209" s="15">
        <f t="shared" si="27"/>
        <v>-7.6409637598284674E-2</v>
      </c>
      <c r="K209" s="15">
        <f t="shared" si="28"/>
        <v>0.48090687918838937</v>
      </c>
      <c r="L209" s="15">
        <f t="shared" si="29"/>
        <v>0.51909312081161063</v>
      </c>
      <c r="M209" s="15">
        <f t="shared" si="30"/>
        <v>0.51909312081161063</v>
      </c>
      <c r="N209" s="15">
        <f t="shared" si="31"/>
        <v>-0.65567198838160978</v>
      </c>
      <c r="O209" s="1" t="b">
        <f t="shared" si="32"/>
        <v>1</v>
      </c>
      <c r="P209" s="1">
        <f t="shared" si="33"/>
        <v>0</v>
      </c>
      <c r="Q209" s="1">
        <f t="shared" si="34"/>
        <v>1</v>
      </c>
      <c r="R209" s="1">
        <f t="shared" si="35"/>
        <v>0.46254285290143227</v>
      </c>
    </row>
    <row r="210" spans="7:18" x14ac:dyDescent="0.25">
      <c r="G210" s="1">
        <v>206</v>
      </c>
      <c r="H210" s="1">
        <v>0</v>
      </c>
      <c r="I210" s="1">
        <v>57</v>
      </c>
      <c r="J210" s="15">
        <f t="shared" si="27"/>
        <v>-0.20843273230448567</v>
      </c>
      <c r="K210" s="15">
        <f t="shared" si="28"/>
        <v>0.44807965081419682</v>
      </c>
      <c r="L210" s="15">
        <f t="shared" si="29"/>
        <v>0.55192034918580313</v>
      </c>
      <c r="M210" s="15">
        <f t="shared" si="30"/>
        <v>0.55192034918580313</v>
      </c>
      <c r="N210" s="15">
        <f t="shared" si="31"/>
        <v>-0.59435153806981533</v>
      </c>
      <c r="O210" s="1" t="b">
        <f t="shared" si="32"/>
        <v>1</v>
      </c>
      <c r="P210" s="1">
        <f t="shared" si="33"/>
        <v>0</v>
      </c>
      <c r="Q210" s="1">
        <f t="shared" si="34"/>
        <v>1</v>
      </c>
      <c r="R210" s="1">
        <f t="shared" si="35"/>
        <v>0.40155074694754517</v>
      </c>
    </row>
    <row r="211" spans="7:18" x14ac:dyDescent="0.25">
      <c r="G211" s="1">
        <v>207</v>
      </c>
      <c r="H211" s="1">
        <v>0</v>
      </c>
      <c r="I211" s="1">
        <v>49</v>
      </c>
      <c r="J211" s="15">
        <f t="shared" si="27"/>
        <v>-0.32578659426555323</v>
      </c>
      <c r="K211" s="15">
        <f t="shared" si="28"/>
        <v>0.41926616144372858</v>
      </c>
      <c r="L211" s="15">
        <f t="shared" si="29"/>
        <v>0.58073383855627148</v>
      </c>
      <c r="M211" s="15">
        <f t="shared" si="30"/>
        <v>0.58073383855627148</v>
      </c>
      <c r="N211" s="15">
        <f t="shared" si="31"/>
        <v>-0.54346273629176944</v>
      </c>
      <c r="O211" s="1" t="b">
        <f t="shared" si="32"/>
        <v>1</v>
      </c>
      <c r="P211" s="1">
        <f t="shared" si="33"/>
        <v>0</v>
      </c>
      <c r="Q211" s="1">
        <f t="shared" si="34"/>
        <v>1</v>
      </c>
      <c r="R211" s="1">
        <f t="shared" si="35"/>
        <v>0.3515682282635173</v>
      </c>
    </row>
    <row r="212" spans="7:18" x14ac:dyDescent="0.25">
      <c r="G212" s="1">
        <v>208</v>
      </c>
      <c r="H212" s="1">
        <v>0</v>
      </c>
      <c r="I212" s="1">
        <v>25</v>
      </c>
      <c r="J212" s="15">
        <f t="shared" si="27"/>
        <v>-0.67784818014875592</v>
      </c>
      <c r="K212" s="15">
        <f t="shared" si="28"/>
        <v>0.33674173557992199</v>
      </c>
      <c r="L212" s="15">
        <f t="shared" si="29"/>
        <v>0.66325826442007796</v>
      </c>
      <c r="M212" s="15">
        <f t="shared" si="30"/>
        <v>0.66325826442007796</v>
      </c>
      <c r="N212" s="15">
        <f t="shared" si="31"/>
        <v>-0.41059082555179044</v>
      </c>
      <c r="O212" s="1" t="b">
        <f t="shared" si="32"/>
        <v>1</v>
      </c>
      <c r="P212" s="1">
        <f t="shared" si="33"/>
        <v>0</v>
      </c>
      <c r="Q212" s="1">
        <f t="shared" si="34"/>
        <v>1</v>
      </c>
      <c r="R212" s="1">
        <f t="shared" si="35"/>
        <v>0.22678999296275623</v>
      </c>
    </row>
    <row r="213" spans="7:18" x14ac:dyDescent="0.25">
      <c r="G213" s="1">
        <v>209</v>
      </c>
      <c r="H213" s="1">
        <v>1</v>
      </c>
      <c r="I213" s="1">
        <v>43</v>
      </c>
      <c r="J213" s="15">
        <f t="shared" si="27"/>
        <v>-0.41380199073635393</v>
      </c>
      <c r="K213" s="15">
        <f t="shared" si="28"/>
        <v>0.39800082643590545</v>
      </c>
      <c r="L213" s="15">
        <f t="shared" si="29"/>
        <v>0.6019991735640946</v>
      </c>
      <c r="M213" s="15">
        <f t="shared" si="30"/>
        <v>0.39800082643590545</v>
      </c>
      <c r="N213" s="15">
        <f t="shared" si="31"/>
        <v>-0.92130119722773096</v>
      </c>
      <c r="O213" s="1" t="b">
        <f t="shared" si="32"/>
        <v>0</v>
      </c>
      <c r="P213" s="1">
        <f t="shared" si="33"/>
        <v>1</v>
      </c>
      <c r="Q213" s="1">
        <f t="shared" si="34"/>
        <v>0</v>
      </c>
      <c r="R213" s="1">
        <f t="shared" si="35"/>
        <v>0.72480600994370581</v>
      </c>
    </row>
    <row r="214" spans="7:18" x14ac:dyDescent="0.25">
      <c r="G214" s="1">
        <v>210</v>
      </c>
      <c r="H214" s="1">
        <v>1</v>
      </c>
      <c r="I214" s="1">
        <v>27</v>
      </c>
      <c r="J214" s="15">
        <f t="shared" si="27"/>
        <v>-0.64850971465848906</v>
      </c>
      <c r="K214" s="15">
        <f t="shared" si="28"/>
        <v>0.34332544826008965</v>
      </c>
      <c r="L214" s="15">
        <f t="shared" si="29"/>
        <v>0.65667455173991041</v>
      </c>
      <c r="M214" s="15">
        <f t="shared" si="30"/>
        <v>0.34332544826008965</v>
      </c>
      <c r="N214" s="15">
        <f t="shared" si="31"/>
        <v>-1.0690764529230419</v>
      </c>
      <c r="O214" s="1" t="b">
        <f t="shared" si="32"/>
        <v>0</v>
      </c>
      <c r="P214" s="1">
        <f t="shared" si="33"/>
        <v>1</v>
      </c>
      <c r="Q214" s="1">
        <f t="shared" si="34"/>
        <v>0</v>
      </c>
      <c r="R214" s="1">
        <f t="shared" si="35"/>
        <v>0.86244293380562453</v>
      </c>
    </row>
    <row r="215" spans="7:18" x14ac:dyDescent="0.25">
      <c r="G215" s="1">
        <v>211</v>
      </c>
      <c r="H215" s="1">
        <v>0</v>
      </c>
      <c r="I215" s="1">
        <v>74</v>
      </c>
      <c r="J215" s="15">
        <f t="shared" si="27"/>
        <v>4.0944224362782888E-2</v>
      </c>
      <c r="K215" s="15">
        <f t="shared" si="28"/>
        <v>0.51023462632817795</v>
      </c>
      <c r="L215" s="15">
        <f t="shared" si="29"/>
        <v>0.48976537367182205</v>
      </c>
      <c r="M215" s="15">
        <f t="shared" si="30"/>
        <v>0.48976537367182205</v>
      </c>
      <c r="N215" s="15">
        <f t="shared" si="31"/>
        <v>-0.71382883179397338</v>
      </c>
      <c r="O215" s="1" t="b">
        <f t="shared" si="32"/>
        <v>0</v>
      </c>
      <c r="P215" s="1">
        <f t="shared" si="33"/>
        <v>0</v>
      </c>
      <c r="Q215" s="1">
        <f t="shared" si="34"/>
        <v>1</v>
      </c>
      <c r="R215" s="1">
        <f t="shared" si="35"/>
        <v>0.52067874780851076</v>
      </c>
    </row>
    <row r="216" spans="7:18" x14ac:dyDescent="0.25">
      <c r="G216" s="1">
        <v>212</v>
      </c>
      <c r="H216" s="1">
        <v>1</v>
      </c>
      <c r="I216" s="1">
        <v>33</v>
      </c>
      <c r="J216" s="15">
        <f t="shared" si="27"/>
        <v>-0.56049431818768847</v>
      </c>
      <c r="K216" s="15">
        <f t="shared" si="28"/>
        <v>0.36343309174460225</v>
      </c>
      <c r="L216" s="15">
        <f t="shared" si="29"/>
        <v>0.63656690825539775</v>
      </c>
      <c r="M216" s="15">
        <f t="shared" si="30"/>
        <v>0.36343309174460225</v>
      </c>
      <c r="N216" s="15">
        <f t="shared" si="31"/>
        <v>-1.0121600656782888</v>
      </c>
      <c r="O216" s="1" t="b">
        <f t="shared" si="32"/>
        <v>0</v>
      </c>
      <c r="P216" s="1">
        <f t="shared" si="33"/>
        <v>1</v>
      </c>
      <c r="Q216" s="1">
        <f t="shared" si="34"/>
        <v>0</v>
      </c>
      <c r="R216" s="1">
        <f t="shared" si="35"/>
        <v>0.81043485737167198</v>
      </c>
    </row>
    <row r="217" spans="7:18" x14ac:dyDescent="0.25">
      <c r="G217" s="1">
        <v>213</v>
      </c>
      <c r="H217" s="1">
        <v>0</v>
      </c>
      <c r="I217" s="1">
        <v>71</v>
      </c>
      <c r="J217" s="15">
        <f t="shared" si="27"/>
        <v>-3.063473872617406E-3</v>
      </c>
      <c r="K217" s="15">
        <f t="shared" si="28"/>
        <v>0.49923413213080992</v>
      </c>
      <c r="L217" s="15">
        <f t="shared" si="29"/>
        <v>0.50076586786919008</v>
      </c>
      <c r="M217" s="15">
        <f t="shared" si="30"/>
        <v>0.50076586786919008</v>
      </c>
      <c r="N217" s="15">
        <f t="shared" si="31"/>
        <v>-0.69161661673219899</v>
      </c>
      <c r="O217" s="1" t="b">
        <f t="shared" si="32"/>
        <v>1</v>
      </c>
      <c r="P217" s="1">
        <f t="shared" si="33"/>
        <v>0</v>
      </c>
      <c r="Q217" s="1">
        <f t="shared" si="34"/>
        <v>1</v>
      </c>
      <c r="R217" s="1">
        <f t="shared" si="35"/>
        <v>0.49846943736880595</v>
      </c>
    </row>
    <row r="218" spans="7:18" x14ac:dyDescent="0.25">
      <c r="G218" s="1">
        <v>214</v>
      </c>
      <c r="H218" s="1">
        <v>0</v>
      </c>
      <c r="I218" s="1">
        <v>31</v>
      </c>
      <c r="J218" s="15">
        <f t="shared" si="27"/>
        <v>-0.58983278367795533</v>
      </c>
      <c r="K218" s="15">
        <f t="shared" si="28"/>
        <v>0.35667322241427418</v>
      </c>
      <c r="L218" s="15">
        <f t="shared" si="29"/>
        <v>0.64332677758572587</v>
      </c>
      <c r="M218" s="15">
        <f t="shared" si="30"/>
        <v>0.64332677758572587</v>
      </c>
      <c r="N218" s="15">
        <f t="shared" si="31"/>
        <v>-0.44110247608449188</v>
      </c>
      <c r="O218" s="1" t="b">
        <f t="shared" si="32"/>
        <v>1</v>
      </c>
      <c r="P218" s="1">
        <f t="shared" si="33"/>
        <v>0</v>
      </c>
      <c r="Q218" s="1">
        <f t="shared" si="34"/>
        <v>1</v>
      </c>
      <c r="R218" s="1">
        <f t="shared" si="35"/>
        <v>0.25443157517476456</v>
      </c>
    </row>
    <row r="219" spans="7:18" x14ac:dyDescent="0.25">
      <c r="G219" s="1">
        <v>215</v>
      </c>
      <c r="H219" s="1">
        <v>1</v>
      </c>
      <c r="I219" s="1">
        <v>60</v>
      </c>
      <c r="J219" s="15">
        <f t="shared" si="27"/>
        <v>-0.16442503406908537</v>
      </c>
      <c r="K219" s="15">
        <f t="shared" si="28"/>
        <v>0.45898610278874558</v>
      </c>
      <c r="L219" s="15">
        <f t="shared" si="29"/>
        <v>0.54101389721125437</v>
      </c>
      <c r="M219" s="15">
        <f t="shared" si="30"/>
        <v>0.45898610278874558</v>
      </c>
      <c r="N219" s="15">
        <f t="shared" si="31"/>
        <v>-0.7787353465286565</v>
      </c>
      <c r="O219" s="1" t="b">
        <f t="shared" si="32"/>
        <v>0</v>
      </c>
      <c r="P219" s="1">
        <f t="shared" si="33"/>
        <v>1</v>
      </c>
      <c r="Q219" s="1">
        <f t="shared" si="34"/>
        <v>0</v>
      </c>
      <c r="R219" s="1">
        <f t="shared" si="35"/>
        <v>0.58539207395141946</v>
      </c>
    </row>
    <row r="220" spans="7:18" x14ac:dyDescent="0.25">
      <c r="G220" s="1">
        <v>216</v>
      </c>
      <c r="H220" s="1">
        <v>0</v>
      </c>
      <c r="I220" s="1">
        <v>36</v>
      </c>
      <c r="J220" s="15">
        <f t="shared" si="27"/>
        <v>-0.51648661995228806</v>
      </c>
      <c r="K220" s="15">
        <f t="shared" si="28"/>
        <v>0.37367414576659524</v>
      </c>
      <c r="L220" s="15">
        <f t="shared" si="29"/>
        <v>0.6263258542334047</v>
      </c>
      <c r="M220" s="15">
        <f t="shared" si="30"/>
        <v>0.6263258542334047</v>
      </c>
      <c r="N220" s="15">
        <f t="shared" si="31"/>
        <v>-0.46788450939364667</v>
      </c>
      <c r="O220" s="1" t="b">
        <f t="shared" si="32"/>
        <v>1</v>
      </c>
      <c r="P220" s="1">
        <f t="shared" si="33"/>
        <v>0</v>
      </c>
      <c r="Q220" s="1">
        <f t="shared" si="34"/>
        <v>1</v>
      </c>
      <c r="R220" s="1">
        <f t="shared" si="35"/>
        <v>0.27926473442878941</v>
      </c>
    </row>
    <row r="221" spans="7:18" x14ac:dyDescent="0.25">
      <c r="G221" s="1">
        <v>217</v>
      </c>
      <c r="H221" s="1">
        <v>1</v>
      </c>
      <c r="I221" s="1">
        <v>46</v>
      </c>
      <c r="J221" s="15">
        <f t="shared" si="27"/>
        <v>-0.36979429250095364</v>
      </c>
      <c r="K221" s="15">
        <f t="shared" si="28"/>
        <v>0.40859072868626617</v>
      </c>
      <c r="L221" s="15">
        <f t="shared" si="29"/>
        <v>0.59140927131373378</v>
      </c>
      <c r="M221" s="15">
        <f t="shared" si="30"/>
        <v>0.40859072868626617</v>
      </c>
      <c r="N221" s="15">
        <f t="shared" si="31"/>
        <v>-0.89504128729592447</v>
      </c>
      <c r="O221" s="1" t="b">
        <f t="shared" si="32"/>
        <v>0</v>
      </c>
      <c r="P221" s="1">
        <f t="shared" si="33"/>
        <v>1</v>
      </c>
      <c r="Q221" s="1">
        <f t="shared" si="34"/>
        <v>0</v>
      </c>
      <c r="R221" s="1">
        <f t="shared" si="35"/>
        <v>0.69952985239168308</v>
      </c>
    </row>
    <row r="222" spans="7:18" x14ac:dyDescent="0.25">
      <c r="G222" s="1">
        <v>218</v>
      </c>
      <c r="H222" s="1">
        <v>0</v>
      </c>
      <c r="I222" s="1">
        <v>49</v>
      </c>
      <c r="J222" s="15">
        <f t="shared" si="27"/>
        <v>-0.32578659426555323</v>
      </c>
      <c r="K222" s="15">
        <f t="shared" si="28"/>
        <v>0.41926616144372858</v>
      </c>
      <c r="L222" s="15">
        <f t="shared" si="29"/>
        <v>0.58073383855627148</v>
      </c>
      <c r="M222" s="15">
        <f t="shared" si="30"/>
        <v>0.58073383855627148</v>
      </c>
      <c r="N222" s="15">
        <f t="shared" si="31"/>
        <v>-0.54346273629176944</v>
      </c>
      <c r="O222" s="1" t="b">
        <f t="shared" si="32"/>
        <v>1</v>
      </c>
      <c r="P222" s="1">
        <f t="shared" si="33"/>
        <v>0</v>
      </c>
      <c r="Q222" s="1">
        <f t="shared" si="34"/>
        <v>1</v>
      </c>
      <c r="R222" s="1">
        <f t="shared" si="35"/>
        <v>0.3515682282635173</v>
      </c>
    </row>
    <row r="223" spans="7:18" x14ac:dyDescent="0.25">
      <c r="G223" s="1">
        <v>219</v>
      </c>
      <c r="H223" s="1">
        <v>0</v>
      </c>
      <c r="I223" s="1">
        <v>66</v>
      </c>
      <c r="J223" s="15">
        <f t="shared" si="27"/>
        <v>-7.6409637598284674E-2</v>
      </c>
      <c r="K223" s="15">
        <f t="shared" si="28"/>
        <v>0.48090687918838937</v>
      </c>
      <c r="L223" s="15">
        <f t="shared" si="29"/>
        <v>0.51909312081161063</v>
      </c>
      <c r="M223" s="15">
        <f t="shared" si="30"/>
        <v>0.51909312081161063</v>
      </c>
      <c r="N223" s="15">
        <f t="shared" si="31"/>
        <v>-0.65567198838160978</v>
      </c>
      <c r="O223" s="1" t="b">
        <f t="shared" si="32"/>
        <v>1</v>
      </c>
      <c r="P223" s="1">
        <f t="shared" si="33"/>
        <v>0</v>
      </c>
      <c r="Q223" s="1">
        <f t="shared" si="34"/>
        <v>1</v>
      </c>
      <c r="R223" s="1">
        <f t="shared" si="35"/>
        <v>0.46254285290143227</v>
      </c>
    </row>
    <row r="224" spans="7:18" x14ac:dyDescent="0.25">
      <c r="G224" s="1">
        <v>220</v>
      </c>
      <c r="H224" s="1">
        <v>1</v>
      </c>
      <c r="I224" s="1">
        <v>72</v>
      </c>
      <c r="J224" s="15">
        <f t="shared" si="27"/>
        <v>1.1605758872516025E-2</v>
      </c>
      <c r="K224" s="15">
        <f t="shared" si="28"/>
        <v>0.50290140715144482</v>
      </c>
      <c r="L224" s="15">
        <f t="shared" si="29"/>
        <v>0.49709859284855518</v>
      </c>
      <c r="M224" s="15">
        <f t="shared" si="30"/>
        <v>0.50290140715144482</v>
      </c>
      <c r="N224" s="15">
        <f t="shared" si="31"/>
        <v>-0.68736113773407248</v>
      </c>
      <c r="O224" s="1" t="b">
        <f t="shared" si="32"/>
        <v>1</v>
      </c>
      <c r="P224" s="1">
        <f t="shared" si="33"/>
        <v>1</v>
      </c>
      <c r="Q224" s="1">
        <f t="shared" si="34"/>
        <v>0</v>
      </c>
      <c r="R224" s="1">
        <f t="shared" si="35"/>
        <v>0.49421402202402726</v>
      </c>
    </row>
    <row r="225" spans="7:18" x14ac:dyDescent="0.25">
      <c r="G225" s="1">
        <v>221</v>
      </c>
      <c r="H225" s="1">
        <v>1</v>
      </c>
      <c r="I225" s="1">
        <v>72</v>
      </c>
      <c r="J225" s="15">
        <f t="shared" si="27"/>
        <v>1.1605758872516025E-2</v>
      </c>
      <c r="K225" s="15">
        <f t="shared" si="28"/>
        <v>0.50290140715144482</v>
      </c>
      <c r="L225" s="15">
        <f t="shared" si="29"/>
        <v>0.49709859284855518</v>
      </c>
      <c r="M225" s="15">
        <f t="shared" si="30"/>
        <v>0.50290140715144482</v>
      </c>
      <c r="N225" s="15">
        <f t="shared" si="31"/>
        <v>-0.68736113773407248</v>
      </c>
      <c r="O225" s="1" t="b">
        <f t="shared" si="32"/>
        <v>1</v>
      </c>
      <c r="P225" s="1">
        <f t="shared" si="33"/>
        <v>1</v>
      </c>
      <c r="Q225" s="1">
        <f t="shared" si="34"/>
        <v>0</v>
      </c>
      <c r="R225" s="1">
        <f t="shared" si="35"/>
        <v>0.49421402202402726</v>
      </c>
    </row>
    <row r="226" spans="7:18" x14ac:dyDescent="0.25">
      <c r="G226" s="1">
        <v>222</v>
      </c>
      <c r="H226" s="1">
        <v>0</v>
      </c>
      <c r="I226" s="1">
        <v>29</v>
      </c>
      <c r="J226" s="15">
        <f t="shared" si="27"/>
        <v>-0.61917124916822219</v>
      </c>
      <c r="K226" s="15">
        <f t="shared" si="28"/>
        <v>0.34996996132163843</v>
      </c>
      <c r="L226" s="15">
        <f t="shared" si="29"/>
        <v>0.65003003867836151</v>
      </c>
      <c r="M226" s="15">
        <f t="shared" si="30"/>
        <v>0.65003003867836151</v>
      </c>
      <c r="N226" s="15">
        <f t="shared" si="31"/>
        <v>-0.43073670380893286</v>
      </c>
      <c r="O226" s="1" t="b">
        <f t="shared" si="32"/>
        <v>1</v>
      </c>
      <c r="P226" s="1">
        <f t="shared" si="33"/>
        <v>0</v>
      </c>
      <c r="Q226" s="1">
        <f t="shared" si="34"/>
        <v>1</v>
      </c>
      <c r="R226" s="1">
        <f t="shared" si="35"/>
        <v>0.24495794765493822</v>
      </c>
    </row>
    <row r="227" spans="7:18" x14ac:dyDescent="0.25">
      <c r="G227" s="1">
        <v>223</v>
      </c>
      <c r="H227" s="1">
        <v>0</v>
      </c>
      <c r="I227" s="1">
        <v>36</v>
      </c>
      <c r="J227" s="15">
        <f t="shared" si="27"/>
        <v>-0.51648661995228806</v>
      </c>
      <c r="K227" s="15">
        <f t="shared" si="28"/>
        <v>0.37367414576659524</v>
      </c>
      <c r="L227" s="15">
        <f t="shared" si="29"/>
        <v>0.6263258542334047</v>
      </c>
      <c r="M227" s="15">
        <f t="shared" si="30"/>
        <v>0.6263258542334047</v>
      </c>
      <c r="N227" s="15">
        <f t="shared" si="31"/>
        <v>-0.46788450939364667</v>
      </c>
      <c r="O227" s="1" t="b">
        <f t="shared" si="32"/>
        <v>1</v>
      </c>
      <c r="P227" s="1">
        <f t="shared" si="33"/>
        <v>0</v>
      </c>
      <c r="Q227" s="1">
        <f t="shared" si="34"/>
        <v>1</v>
      </c>
      <c r="R227" s="1">
        <f t="shared" si="35"/>
        <v>0.27926473442878941</v>
      </c>
    </row>
    <row r="228" spans="7:18" x14ac:dyDescent="0.25">
      <c r="G228" s="1">
        <v>224</v>
      </c>
      <c r="H228" s="1">
        <v>0</v>
      </c>
      <c r="I228" s="1">
        <v>47</v>
      </c>
      <c r="J228" s="15">
        <f t="shared" si="27"/>
        <v>-0.35512505975582009</v>
      </c>
      <c r="K228" s="15">
        <f t="shared" si="28"/>
        <v>0.41214016162582201</v>
      </c>
      <c r="L228" s="15">
        <f t="shared" si="29"/>
        <v>0.58785983837417799</v>
      </c>
      <c r="M228" s="15">
        <f t="shared" si="30"/>
        <v>0.58785983837417799</v>
      </c>
      <c r="N228" s="15">
        <f t="shared" si="31"/>
        <v>-0.531266729610123</v>
      </c>
      <c r="O228" s="1" t="b">
        <f t="shared" si="32"/>
        <v>1</v>
      </c>
      <c r="P228" s="1">
        <f t="shared" si="33"/>
        <v>0</v>
      </c>
      <c r="Q228" s="1">
        <f t="shared" si="34"/>
        <v>1</v>
      </c>
      <c r="R228" s="1">
        <f t="shared" si="35"/>
        <v>0.33971902564991741</v>
      </c>
    </row>
    <row r="229" spans="7:18" x14ac:dyDescent="0.25">
      <c r="G229" s="1">
        <v>225</v>
      </c>
      <c r="H229" s="1">
        <v>0</v>
      </c>
      <c r="I229" s="1">
        <v>37</v>
      </c>
      <c r="J229" s="15">
        <f t="shared" si="27"/>
        <v>-0.50181738720715463</v>
      </c>
      <c r="K229" s="15">
        <f t="shared" si="28"/>
        <v>0.37711367120636918</v>
      </c>
      <c r="L229" s="15">
        <f t="shared" si="29"/>
        <v>0.62288632879363082</v>
      </c>
      <c r="M229" s="15">
        <f t="shared" si="30"/>
        <v>0.62288632879363082</v>
      </c>
      <c r="N229" s="15">
        <f t="shared" si="31"/>
        <v>-0.47339123463726757</v>
      </c>
      <c r="O229" s="1" t="b">
        <f t="shared" si="32"/>
        <v>1</v>
      </c>
      <c r="P229" s="1">
        <f t="shared" si="33"/>
        <v>0</v>
      </c>
      <c r="Q229" s="1">
        <f t="shared" si="34"/>
        <v>1</v>
      </c>
      <c r="R229" s="1">
        <f t="shared" si="35"/>
        <v>0.28442944202149106</v>
      </c>
    </row>
    <row r="230" spans="7:18" x14ac:dyDescent="0.25">
      <c r="G230" s="1">
        <v>226</v>
      </c>
      <c r="H230" s="1">
        <v>0</v>
      </c>
      <c r="I230" s="1">
        <v>33</v>
      </c>
      <c r="J230" s="15">
        <f t="shared" si="27"/>
        <v>-0.56049431818768847</v>
      </c>
      <c r="K230" s="15">
        <f t="shared" si="28"/>
        <v>0.36343309174460225</v>
      </c>
      <c r="L230" s="15">
        <f t="shared" si="29"/>
        <v>0.63656690825539775</v>
      </c>
      <c r="M230" s="15">
        <f t="shared" si="30"/>
        <v>0.63656690825539775</v>
      </c>
      <c r="N230" s="15">
        <f t="shared" si="31"/>
        <v>-0.45166574749060029</v>
      </c>
      <c r="O230" s="1" t="b">
        <f t="shared" si="32"/>
        <v>1</v>
      </c>
      <c r="P230" s="1">
        <f t="shared" si="33"/>
        <v>0</v>
      </c>
      <c r="Q230" s="1">
        <f t="shared" si="34"/>
        <v>1</v>
      </c>
      <c r="R230" s="1">
        <f t="shared" si="35"/>
        <v>0.26416722435008094</v>
      </c>
    </row>
    <row r="231" spans="7:18" x14ac:dyDescent="0.25">
      <c r="G231" s="1">
        <v>227</v>
      </c>
      <c r="H231" s="1">
        <v>1</v>
      </c>
      <c r="I231" s="1">
        <v>57</v>
      </c>
      <c r="J231" s="15">
        <f t="shared" si="27"/>
        <v>-0.20843273230448567</v>
      </c>
      <c r="K231" s="15">
        <f t="shared" si="28"/>
        <v>0.44807965081419682</v>
      </c>
      <c r="L231" s="15">
        <f t="shared" si="29"/>
        <v>0.55192034918580313</v>
      </c>
      <c r="M231" s="15">
        <f t="shared" si="30"/>
        <v>0.44807965081419682</v>
      </c>
      <c r="N231" s="15">
        <f t="shared" si="31"/>
        <v>-0.80278427037430067</v>
      </c>
      <c r="O231" s="1" t="b">
        <f t="shared" si="32"/>
        <v>0</v>
      </c>
      <c r="P231" s="1">
        <f t="shared" si="33"/>
        <v>1</v>
      </c>
      <c r="Q231" s="1">
        <f t="shared" si="34"/>
        <v>0</v>
      </c>
      <c r="R231" s="1">
        <f t="shared" si="35"/>
        <v>0.60923214369075773</v>
      </c>
    </row>
    <row r="232" spans="7:18" x14ac:dyDescent="0.25">
      <c r="G232" s="1">
        <v>228</v>
      </c>
      <c r="H232" s="1">
        <v>0</v>
      </c>
      <c r="I232" s="1">
        <v>44</v>
      </c>
      <c r="J232" s="15">
        <f t="shared" si="27"/>
        <v>-0.3991327579912205</v>
      </c>
      <c r="K232" s="15">
        <f t="shared" si="28"/>
        <v>0.40152072192085764</v>
      </c>
      <c r="L232" s="15">
        <f t="shared" si="29"/>
        <v>0.59847927807914236</v>
      </c>
      <c r="M232" s="15">
        <f t="shared" si="30"/>
        <v>0.59847927807914236</v>
      </c>
      <c r="N232" s="15">
        <f t="shared" si="31"/>
        <v>-0.51336337767599627</v>
      </c>
      <c r="O232" s="1" t="b">
        <f t="shared" si="32"/>
        <v>1</v>
      </c>
      <c r="P232" s="1">
        <f t="shared" si="33"/>
        <v>0</v>
      </c>
      <c r="Q232" s="1">
        <f t="shared" si="34"/>
        <v>1</v>
      </c>
      <c r="R232" s="1">
        <f t="shared" si="35"/>
        <v>0.32243778026369335</v>
      </c>
    </row>
    <row r="233" spans="7:18" x14ac:dyDescent="0.25">
      <c r="G233" s="1">
        <v>229</v>
      </c>
      <c r="H233" s="1">
        <v>0</v>
      </c>
      <c r="I233" s="1">
        <v>31</v>
      </c>
      <c r="J233" s="15">
        <f t="shared" si="27"/>
        <v>-0.58983278367795533</v>
      </c>
      <c r="K233" s="15">
        <f t="shared" si="28"/>
        <v>0.35667322241427418</v>
      </c>
      <c r="L233" s="15">
        <f t="shared" si="29"/>
        <v>0.64332677758572587</v>
      </c>
      <c r="M233" s="15">
        <f t="shared" si="30"/>
        <v>0.64332677758572587</v>
      </c>
      <c r="N233" s="15">
        <f t="shared" si="31"/>
        <v>-0.44110247608449188</v>
      </c>
      <c r="O233" s="1" t="b">
        <f t="shared" si="32"/>
        <v>1</v>
      </c>
      <c r="P233" s="1">
        <f t="shared" si="33"/>
        <v>0</v>
      </c>
      <c r="Q233" s="1">
        <f t="shared" si="34"/>
        <v>1</v>
      </c>
      <c r="R233" s="1">
        <f t="shared" si="35"/>
        <v>0.25443157517476456</v>
      </c>
    </row>
    <row r="234" spans="7:18" x14ac:dyDescent="0.25">
      <c r="G234" s="1">
        <v>230</v>
      </c>
      <c r="H234" s="1">
        <v>0</v>
      </c>
      <c r="I234" s="1">
        <v>42</v>
      </c>
      <c r="J234" s="15">
        <f t="shared" si="27"/>
        <v>-0.42847122348148736</v>
      </c>
      <c r="K234" s="15">
        <f t="shared" si="28"/>
        <v>0.39449144831030097</v>
      </c>
      <c r="L234" s="15">
        <f t="shared" si="29"/>
        <v>0.60550855168969897</v>
      </c>
      <c r="M234" s="15">
        <f t="shared" si="30"/>
        <v>0.60550855168969897</v>
      </c>
      <c r="N234" s="15">
        <f t="shared" si="31"/>
        <v>-0.50168659273661975</v>
      </c>
      <c r="O234" s="1" t="b">
        <f t="shared" si="32"/>
        <v>1</v>
      </c>
      <c r="P234" s="1">
        <f t="shared" si="33"/>
        <v>0</v>
      </c>
      <c r="Q234" s="1">
        <f t="shared" si="34"/>
        <v>1</v>
      </c>
      <c r="R234" s="1">
        <f t="shared" si="35"/>
        <v>0.3112470055799178</v>
      </c>
    </row>
    <row r="235" spans="7:18" x14ac:dyDescent="0.25">
      <c r="G235" s="1">
        <v>231</v>
      </c>
      <c r="H235" s="1">
        <v>0</v>
      </c>
      <c r="I235" s="1">
        <v>67</v>
      </c>
      <c r="J235" s="15">
        <f t="shared" si="27"/>
        <v>-6.1740404853151243E-2</v>
      </c>
      <c r="K235" s="15">
        <f t="shared" si="28"/>
        <v>0.48456979997814953</v>
      </c>
      <c r="L235" s="15">
        <f t="shared" si="29"/>
        <v>0.51543020002185047</v>
      </c>
      <c r="M235" s="15">
        <f t="shared" si="30"/>
        <v>0.51543020002185047</v>
      </c>
      <c r="N235" s="15">
        <f t="shared" si="31"/>
        <v>-0.66275338717230226</v>
      </c>
      <c r="O235" s="1" t="b">
        <f t="shared" si="32"/>
        <v>1</v>
      </c>
      <c r="P235" s="1">
        <f t="shared" si="33"/>
        <v>0</v>
      </c>
      <c r="Q235" s="1">
        <f t="shared" si="34"/>
        <v>1</v>
      </c>
      <c r="R235" s="1">
        <f t="shared" si="35"/>
        <v>0.46961578210172766</v>
      </c>
    </row>
    <row r="236" spans="7:18" x14ac:dyDescent="0.25">
      <c r="G236" s="1">
        <v>232</v>
      </c>
      <c r="H236" s="1">
        <v>0</v>
      </c>
      <c r="I236" s="1">
        <v>52</v>
      </c>
      <c r="J236" s="15">
        <f t="shared" si="27"/>
        <v>-0.28177889603015294</v>
      </c>
      <c r="K236" s="15">
        <f t="shared" si="28"/>
        <v>0.43001771006233408</v>
      </c>
      <c r="L236" s="15">
        <f t="shared" si="29"/>
        <v>0.56998228993766586</v>
      </c>
      <c r="M236" s="15">
        <f t="shared" si="30"/>
        <v>0.56998228993766586</v>
      </c>
      <c r="N236" s="15">
        <f t="shared" si="31"/>
        <v>-0.56214998892102919</v>
      </c>
      <c r="O236" s="1" t="b">
        <f t="shared" si="32"/>
        <v>1</v>
      </c>
      <c r="P236" s="1">
        <f t="shared" si="33"/>
        <v>0</v>
      </c>
      <c r="Q236" s="1">
        <f t="shared" si="34"/>
        <v>1</v>
      </c>
      <c r="R236" s="1">
        <f t="shared" si="35"/>
        <v>0.3698304619345073</v>
      </c>
    </row>
    <row r="237" spans="7:18" x14ac:dyDescent="0.25">
      <c r="G237" s="1">
        <v>233</v>
      </c>
      <c r="H237" s="1">
        <v>0</v>
      </c>
      <c r="I237" s="1">
        <v>38</v>
      </c>
      <c r="J237" s="15">
        <f t="shared" si="27"/>
        <v>-0.4871481544620212</v>
      </c>
      <c r="K237" s="15">
        <f t="shared" si="28"/>
        <v>0.38056561932549671</v>
      </c>
      <c r="L237" s="15">
        <f t="shared" si="29"/>
        <v>0.61943438067450329</v>
      </c>
      <c r="M237" s="15">
        <f t="shared" si="30"/>
        <v>0.61943438067450329</v>
      </c>
      <c r="N237" s="15">
        <f t="shared" si="31"/>
        <v>-0.47894850656675991</v>
      </c>
      <c r="O237" s="1" t="b">
        <f t="shared" si="32"/>
        <v>1</v>
      </c>
      <c r="P237" s="1">
        <f t="shared" si="33"/>
        <v>0</v>
      </c>
      <c r="Q237" s="1">
        <f t="shared" si="34"/>
        <v>1</v>
      </c>
      <c r="R237" s="1">
        <f t="shared" si="35"/>
        <v>0.28966038122519777</v>
      </c>
    </row>
    <row r="238" spans="7:18" x14ac:dyDescent="0.25">
      <c r="G238" s="1">
        <v>234</v>
      </c>
      <c r="H238" s="1">
        <v>0</v>
      </c>
      <c r="I238" s="1">
        <v>33</v>
      </c>
      <c r="J238" s="15">
        <f t="shared" si="27"/>
        <v>-0.56049431818768847</v>
      </c>
      <c r="K238" s="15">
        <f t="shared" si="28"/>
        <v>0.36343309174460225</v>
      </c>
      <c r="L238" s="15">
        <f t="shared" si="29"/>
        <v>0.63656690825539775</v>
      </c>
      <c r="M238" s="15">
        <f t="shared" si="30"/>
        <v>0.63656690825539775</v>
      </c>
      <c r="N238" s="15">
        <f t="shared" si="31"/>
        <v>-0.45166574749060029</v>
      </c>
      <c r="O238" s="1" t="b">
        <f t="shared" si="32"/>
        <v>1</v>
      </c>
      <c r="P238" s="1">
        <f t="shared" si="33"/>
        <v>0</v>
      </c>
      <c r="Q238" s="1">
        <f t="shared" si="34"/>
        <v>1</v>
      </c>
      <c r="R238" s="1">
        <f t="shared" si="35"/>
        <v>0.26416722435008094</v>
      </c>
    </row>
    <row r="239" spans="7:18" x14ac:dyDescent="0.25">
      <c r="G239" s="1">
        <v>235</v>
      </c>
      <c r="H239" s="1">
        <v>1</v>
      </c>
      <c r="I239" s="1">
        <v>49</v>
      </c>
      <c r="J239" s="15">
        <f t="shared" si="27"/>
        <v>-0.32578659426555323</v>
      </c>
      <c r="K239" s="15">
        <f t="shared" si="28"/>
        <v>0.41926616144372858</v>
      </c>
      <c r="L239" s="15">
        <f t="shared" si="29"/>
        <v>0.58073383855627148</v>
      </c>
      <c r="M239" s="15">
        <f t="shared" si="30"/>
        <v>0.41926616144372858</v>
      </c>
      <c r="N239" s="15">
        <f t="shared" si="31"/>
        <v>-0.8692493305573229</v>
      </c>
      <c r="O239" s="1" t="b">
        <f t="shared" si="32"/>
        <v>0</v>
      </c>
      <c r="P239" s="1">
        <f t="shared" si="33"/>
        <v>1</v>
      </c>
      <c r="Q239" s="1">
        <f t="shared" si="34"/>
        <v>0</v>
      </c>
      <c r="R239" s="1">
        <f t="shared" si="35"/>
        <v>0.6745035824886032</v>
      </c>
    </row>
    <row r="240" spans="7:18" x14ac:dyDescent="0.25">
      <c r="G240" s="1">
        <v>236</v>
      </c>
      <c r="H240" s="1">
        <v>0</v>
      </c>
      <c r="I240" s="1">
        <v>32</v>
      </c>
      <c r="J240" s="15">
        <f t="shared" si="27"/>
        <v>-0.5751635509328219</v>
      </c>
      <c r="K240" s="15">
        <f t="shared" si="28"/>
        <v>0.36004621814865501</v>
      </c>
      <c r="L240" s="15">
        <f t="shared" si="29"/>
        <v>0.63995378185134499</v>
      </c>
      <c r="M240" s="15">
        <f t="shared" si="30"/>
        <v>0.63995378185134499</v>
      </c>
      <c r="N240" s="15">
        <f t="shared" si="31"/>
        <v>-0.4463593210933835</v>
      </c>
      <c r="O240" s="1" t="b">
        <f t="shared" si="32"/>
        <v>1</v>
      </c>
      <c r="P240" s="1">
        <f t="shared" si="33"/>
        <v>0</v>
      </c>
      <c r="Q240" s="1">
        <f t="shared" si="34"/>
        <v>1</v>
      </c>
      <c r="R240" s="1">
        <f t="shared" si="35"/>
        <v>0.25926655840629775</v>
      </c>
    </row>
    <row r="241" spans="7:18" x14ac:dyDescent="0.25">
      <c r="G241" s="1">
        <v>237</v>
      </c>
      <c r="H241" s="1">
        <v>1</v>
      </c>
      <c r="I241" s="1">
        <v>38</v>
      </c>
      <c r="J241" s="15">
        <f t="shared" si="27"/>
        <v>-0.4871481544620212</v>
      </c>
      <c r="K241" s="15">
        <f t="shared" si="28"/>
        <v>0.38056561932549671</v>
      </c>
      <c r="L241" s="15">
        <f t="shared" si="29"/>
        <v>0.61943438067450329</v>
      </c>
      <c r="M241" s="15">
        <f t="shared" si="30"/>
        <v>0.38056561932549671</v>
      </c>
      <c r="N241" s="15">
        <f t="shared" si="31"/>
        <v>-0.966096661028781</v>
      </c>
      <c r="O241" s="1" t="b">
        <f t="shared" si="32"/>
        <v>0</v>
      </c>
      <c r="P241" s="1">
        <f t="shared" si="33"/>
        <v>1</v>
      </c>
      <c r="Q241" s="1">
        <f t="shared" si="34"/>
        <v>0</v>
      </c>
      <c r="R241" s="1">
        <f t="shared" si="35"/>
        <v>0.76739790392321094</v>
      </c>
    </row>
    <row r="242" spans="7:18" x14ac:dyDescent="0.25">
      <c r="G242" s="1">
        <v>238</v>
      </c>
      <c r="H242" s="1">
        <v>1</v>
      </c>
      <c r="I242" s="1">
        <v>72</v>
      </c>
      <c r="J242" s="15">
        <f t="shared" si="27"/>
        <v>1.1605758872516025E-2</v>
      </c>
      <c r="K242" s="15">
        <f t="shared" si="28"/>
        <v>0.50290140715144482</v>
      </c>
      <c r="L242" s="15">
        <f t="shared" si="29"/>
        <v>0.49709859284855518</v>
      </c>
      <c r="M242" s="15">
        <f t="shared" si="30"/>
        <v>0.50290140715144482</v>
      </c>
      <c r="N242" s="15">
        <f t="shared" si="31"/>
        <v>-0.68736113773407248</v>
      </c>
      <c r="O242" s="1" t="b">
        <f t="shared" si="32"/>
        <v>1</v>
      </c>
      <c r="P242" s="1">
        <f t="shared" si="33"/>
        <v>1</v>
      </c>
      <c r="Q242" s="1">
        <f t="shared" si="34"/>
        <v>0</v>
      </c>
      <c r="R242" s="1">
        <f t="shared" si="35"/>
        <v>0.49421402202402726</v>
      </c>
    </row>
    <row r="243" spans="7:18" x14ac:dyDescent="0.25">
      <c r="G243" s="1">
        <v>239</v>
      </c>
      <c r="H243" s="1">
        <v>1</v>
      </c>
      <c r="I243" s="1">
        <v>64</v>
      </c>
      <c r="J243" s="15">
        <f t="shared" si="27"/>
        <v>-0.10574810308855154</v>
      </c>
      <c r="K243" s="15">
        <f t="shared" si="28"/>
        <v>0.47358758306776039</v>
      </c>
      <c r="L243" s="15">
        <f t="shared" si="29"/>
        <v>0.52641241693223961</v>
      </c>
      <c r="M243" s="15">
        <f t="shared" si="30"/>
        <v>0.47358758306776039</v>
      </c>
      <c r="N243" s="15">
        <f t="shared" si="31"/>
        <v>-0.74741841394067132</v>
      </c>
      <c r="O243" s="1" t="b">
        <f t="shared" si="32"/>
        <v>0</v>
      </c>
      <c r="P243" s="1">
        <f t="shared" si="33"/>
        <v>1</v>
      </c>
      <c r="Q243" s="1">
        <f t="shared" si="34"/>
        <v>0</v>
      </c>
      <c r="R243" s="1">
        <f t="shared" si="35"/>
        <v>0.55422006540088409</v>
      </c>
    </row>
    <row r="244" spans="7:18" x14ac:dyDescent="0.25">
      <c r="G244" s="1">
        <v>240</v>
      </c>
      <c r="H244" s="1">
        <v>1</v>
      </c>
      <c r="I244" s="1">
        <v>61</v>
      </c>
      <c r="J244" s="15">
        <f t="shared" si="27"/>
        <v>-0.14975580132395183</v>
      </c>
      <c r="K244" s="15">
        <f t="shared" si="28"/>
        <v>0.46263086275913773</v>
      </c>
      <c r="L244" s="15">
        <f t="shared" si="29"/>
        <v>0.53736913724086222</v>
      </c>
      <c r="M244" s="15">
        <f t="shared" si="30"/>
        <v>0.46263086275913773</v>
      </c>
      <c r="N244" s="15">
        <f t="shared" si="31"/>
        <v>-0.770825815545227</v>
      </c>
      <c r="O244" s="1" t="b">
        <f t="shared" si="32"/>
        <v>0</v>
      </c>
      <c r="P244" s="1">
        <f t="shared" si="33"/>
        <v>1</v>
      </c>
      <c r="Q244" s="1">
        <f t="shared" si="34"/>
        <v>0</v>
      </c>
      <c r="R244" s="1">
        <f t="shared" si="35"/>
        <v>0.57753117931797726</v>
      </c>
    </row>
    <row r="245" spans="7:18" x14ac:dyDescent="0.25">
      <c r="G245" s="1">
        <v>241</v>
      </c>
      <c r="H245" s="1">
        <v>0</v>
      </c>
      <c r="I245" s="1">
        <v>49</v>
      </c>
      <c r="J245" s="15">
        <f t="shared" si="27"/>
        <v>-0.32578659426555323</v>
      </c>
      <c r="K245" s="15">
        <f t="shared" si="28"/>
        <v>0.41926616144372858</v>
      </c>
      <c r="L245" s="15">
        <f t="shared" si="29"/>
        <v>0.58073383855627148</v>
      </c>
      <c r="M245" s="15">
        <f t="shared" si="30"/>
        <v>0.58073383855627148</v>
      </c>
      <c r="N245" s="15">
        <f t="shared" si="31"/>
        <v>-0.54346273629176944</v>
      </c>
      <c r="O245" s="1" t="b">
        <f t="shared" si="32"/>
        <v>1</v>
      </c>
      <c r="P245" s="1">
        <f t="shared" si="33"/>
        <v>0</v>
      </c>
      <c r="Q245" s="1">
        <f t="shared" si="34"/>
        <v>1</v>
      </c>
      <c r="R245" s="1">
        <f t="shared" si="35"/>
        <v>0.3515682282635173</v>
      </c>
    </row>
    <row r="246" spans="7:18" x14ac:dyDescent="0.25">
      <c r="G246" s="1">
        <v>242</v>
      </c>
      <c r="H246" s="1">
        <v>0</v>
      </c>
      <c r="I246" s="1">
        <v>66</v>
      </c>
      <c r="J246" s="15">
        <f t="shared" si="27"/>
        <v>-7.6409637598284674E-2</v>
      </c>
      <c r="K246" s="15">
        <f t="shared" si="28"/>
        <v>0.48090687918838937</v>
      </c>
      <c r="L246" s="15">
        <f t="shared" si="29"/>
        <v>0.51909312081161063</v>
      </c>
      <c r="M246" s="15">
        <f t="shared" si="30"/>
        <v>0.51909312081161063</v>
      </c>
      <c r="N246" s="15">
        <f t="shared" si="31"/>
        <v>-0.65567198838160978</v>
      </c>
      <c r="O246" s="1" t="b">
        <f t="shared" si="32"/>
        <v>1</v>
      </c>
      <c r="P246" s="1">
        <f t="shared" si="33"/>
        <v>0</v>
      </c>
      <c r="Q246" s="1">
        <f t="shared" si="34"/>
        <v>1</v>
      </c>
      <c r="R246" s="1">
        <f t="shared" si="35"/>
        <v>0.46254285290143227</v>
      </c>
    </row>
    <row r="247" spans="7:18" x14ac:dyDescent="0.25">
      <c r="G247" s="1">
        <v>243</v>
      </c>
      <c r="H247" s="1">
        <v>0</v>
      </c>
      <c r="I247" s="1">
        <v>31</v>
      </c>
      <c r="J247" s="15">
        <f t="shared" si="27"/>
        <v>-0.58983278367795533</v>
      </c>
      <c r="K247" s="15">
        <f t="shared" si="28"/>
        <v>0.35667322241427418</v>
      </c>
      <c r="L247" s="15">
        <f t="shared" si="29"/>
        <v>0.64332677758572587</v>
      </c>
      <c r="M247" s="15">
        <f t="shared" si="30"/>
        <v>0.64332677758572587</v>
      </c>
      <c r="N247" s="15">
        <f t="shared" si="31"/>
        <v>-0.44110247608449188</v>
      </c>
      <c r="O247" s="1" t="b">
        <f t="shared" si="32"/>
        <v>1</v>
      </c>
      <c r="P247" s="1">
        <f t="shared" si="33"/>
        <v>0</v>
      </c>
      <c r="Q247" s="1">
        <f t="shared" si="34"/>
        <v>1</v>
      </c>
      <c r="R247" s="1">
        <f t="shared" si="35"/>
        <v>0.25443157517476456</v>
      </c>
    </row>
    <row r="248" spans="7:18" x14ac:dyDescent="0.25">
      <c r="G248" s="1">
        <v>244</v>
      </c>
      <c r="H248" s="1">
        <v>0</v>
      </c>
      <c r="I248" s="1">
        <v>50</v>
      </c>
      <c r="J248" s="15">
        <f t="shared" si="27"/>
        <v>-0.3111173615204198</v>
      </c>
      <c r="K248" s="15">
        <f t="shared" si="28"/>
        <v>0.42284202705214718</v>
      </c>
      <c r="L248" s="15">
        <f t="shared" si="29"/>
        <v>0.57715797294785287</v>
      </c>
      <c r="M248" s="15">
        <f t="shared" si="30"/>
        <v>0.57715797294785287</v>
      </c>
      <c r="N248" s="15">
        <f t="shared" si="31"/>
        <v>-0.5496392666739961</v>
      </c>
      <c r="O248" s="1" t="b">
        <f t="shared" si="32"/>
        <v>1</v>
      </c>
      <c r="P248" s="1">
        <f t="shared" si="33"/>
        <v>0</v>
      </c>
      <c r="Q248" s="1">
        <f t="shared" si="34"/>
        <v>1</v>
      </c>
      <c r="R248" s="1">
        <f t="shared" si="35"/>
        <v>0.35759075968313747</v>
      </c>
    </row>
    <row r="249" spans="7:18" x14ac:dyDescent="0.25">
      <c r="G249" s="1">
        <v>245</v>
      </c>
      <c r="H249" s="1">
        <v>0</v>
      </c>
      <c r="I249" s="1">
        <v>46</v>
      </c>
      <c r="J249" s="15">
        <f t="shared" si="27"/>
        <v>-0.36979429250095364</v>
      </c>
      <c r="K249" s="15">
        <f t="shared" si="28"/>
        <v>0.40859072868626617</v>
      </c>
      <c r="L249" s="15">
        <f t="shared" si="29"/>
        <v>0.59140927131373378</v>
      </c>
      <c r="M249" s="15">
        <f t="shared" si="30"/>
        <v>0.59140927131373378</v>
      </c>
      <c r="N249" s="15">
        <f t="shared" si="31"/>
        <v>-0.52524699479497117</v>
      </c>
      <c r="O249" s="1" t="b">
        <f t="shared" si="32"/>
        <v>1</v>
      </c>
      <c r="P249" s="1">
        <f t="shared" si="33"/>
        <v>0</v>
      </c>
      <c r="Q249" s="1">
        <f t="shared" si="34"/>
        <v>1</v>
      </c>
      <c r="R249" s="1">
        <f t="shared" si="35"/>
        <v>0.33389276713674798</v>
      </c>
    </row>
    <row r="250" spans="7:18" x14ac:dyDescent="0.25">
      <c r="G250" s="1">
        <v>246</v>
      </c>
      <c r="H250" s="1">
        <v>1</v>
      </c>
      <c r="I250" s="1">
        <v>50</v>
      </c>
      <c r="J250" s="15">
        <f t="shared" si="27"/>
        <v>-0.3111173615204198</v>
      </c>
      <c r="K250" s="15">
        <f t="shared" si="28"/>
        <v>0.42284202705214718</v>
      </c>
      <c r="L250" s="15">
        <f t="shared" si="29"/>
        <v>0.57715797294785287</v>
      </c>
      <c r="M250" s="15">
        <f t="shared" si="30"/>
        <v>0.42284202705214718</v>
      </c>
      <c r="N250" s="15">
        <f t="shared" si="31"/>
        <v>-0.86075662819441612</v>
      </c>
      <c r="O250" s="1" t="b">
        <f t="shared" si="32"/>
        <v>0</v>
      </c>
      <c r="P250" s="1">
        <f t="shared" si="33"/>
        <v>1</v>
      </c>
      <c r="Q250" s="1">
        <f t="shared" si="34"/>
        <v>0</v>
      </c>
      <c r="R250" s="1">
        <f t="shared" si="35"/>
        <v>0.66622265147454895</v>
      </c>
    </row>
    <row r="251" spans="7:18" x14ac:dyDescent="0.25">
      <c r="G251" s="1">
        <v>247</v>
      </c>
      <c r="H251" s="1">
        <v>0</v>
      </c>
      <c r="I251" s="1">
        <v>69</v>
      </c>
      <c r="J251" s="15">
        <f t="shared" si="27"/>
        <v>-3.2401939362884269E-2</v>
      </c>
      <c r="K251" s="15">
        <f t="shared" si="28"/>
        <v>0.49190022380012904</v>
      </c>
      <c r="L251" s="15">
        <f t="shared" si="29"/>
        <v>0.5080997761998709</v>
      </c>
      <c r="M251" s="15">
        <f t="shared" si="30"/>
        <v>0.5080997761998709</v>
      </c>
      <c r="N251" s="15">
        <f t="shared" si="31"/>
        <v>-0.67707744084727739</v>
      </c>
      <c r="O251" s="1" t="b">
        <f t="shared" si="32"/>
        <v>1</v>
      </c>
      <c r="P251" s="1">
        <f t="shared" si="33"/>
        <v>0</v>
      </c>
      <c r="Q251" s="1">
        <f t="shared" si="34"/>
        <v>1</v>
      </c>
      <c r="R251" s="1">
        <f t="shared" si="35"/>
        <v>0.48393166034923413</v>
      </c>
    </row>
    <row r="252" spans="7:18" x14ac:dyDescent="0.25">
      <c r="G252" s="1">
        <v>248</v>
      </c>
      <c r="H252" s="1">
        <v>1</v>
      </c>
      <c r="I252" s="1">
        <v>43</v>
      </c>
      <c r="J252" s="15">
        <f t="shared" si="27"/>
        <v>-0.41380199073635393</v>
      </c>
      <c r="K252" s="15">
        <f t="shared" si="28"/>
        <v>0.39800082643590545</v>
      </c>
      <c r="L252" s="15">
        <f t="shared" si="29"/>
        <v>0.6019991735640946</v>
      </c>
      <c r="M252" s="15">
        <f t="shared" si="30"/>
        <v>0.39800082643590545</v>
      </c>
      <c r="N252" s="15">
        <f t="shared" si="31"/>
        <v>-0.92130119722773096</v>
      </c>
      <c r="O252" s="1" t="b">
        <f t="shared" si="32"/>
        <v>0</v>
      </c>
      <c r="P252" s="1">
        <f t="shared" si="33"/>
        <v>1</v>
      </c>
      <c r="Q252" s="1">
        <f t="shared" si="34"/>
        <v>0</v>
      </c>
      <c r="R252" s="1">
        <f t="shared" si="35"/>
        <v>0.72480600994370581</v>
      </c>
    </row>
    <row r="253" spans="7:18" x14ac:dyDescent="0.25">
      <c r="G253" s="1">
        <v>249</v>
      </c>
      <c r="H253" s="1">
        <v>1</v>
      </c>
      <c r="I253" s="1">
        <v>75</v>
      </c>
      <c r="J253" s="15">
        <f t="shared" si="27"/>
        <v>5.561345710791632E-2</v>
      </c>
      <c r="K253" s="15">
        <f t="shared" si="28"/>
        <v>0.51389978195892405</v>
      </c>
      <c r="L253" s="15">
        <f t="shared" si="29"/>
        <v>0.48610021804107595</v>
      </c>
      <c r="M253" s="15">
        <f t="shared" si="30"/>
        <v>0.51389978195892405</v>
      </c>
      <c r="N253" s="15">
        <f t="shared" si="31"/>
        <v>-0.66572700927101713</v>
      </c>
      <c r="O253" s="1" t="b">
        <f t="shared" si="32"/>
        <v>1</v>
      </c>
      <c r="P253" s="1">
        <f t="shared" si="33"/>
        <v>1</v>
      </c>
      <c r="Q253" s="1">
        <f t="shared" si="34"/>
        <v>0</v>
      </c>
      <c r="R253" s="1">
        <f t="shared" si="35"/>
        <v>0.47258684395916317</v>
      </c>
    </row>
    <row r="254" spans="7:18" x14ac:dyDescent="0.25">
      <c r="G254" s="1">
        <v>250</v>
      </c>
      <c r="H254" s="1">
        <v>0</v>
      </c>
      <c r="I254" s="1">
        <v>39</v>
      </c>
      <c r="J254" s="15">
        <f t="shared" si="27"/>
        <v>-0.47247892171688777</v>
      </c>
      <c r="K254" s="15">
        <f t="shared" si="28"/>
        <v>0.38402968415622801</v>
      </c>
      <c r="L254" s="15">
        <f t="shared" si="29"/>
        <v>0.61597031584377193</v>
      </c>
      <c r="M254" s="15">
        <f t="shared" si="30"/>
        <v>0.61597031584377193</v>
      </c>
      <c r="N254" s="15">
        <f t="shared" si="31"/>
        <v>-0.4845565051750288</v>
      </c>
      <c r="O254" s="1" t="b">
        <f t="shared" si="32"/>
        <v>1</v>
      </c>
      <c r="P254" s="1">
        <f t="shared" si="33"/>
        <v>0</v>
      </c>
      <c r="Q254" s="1">
        <f t="shared" si="34"/>
        <v>1</v>
      </c>
      <c r="R254" s="1">
        <f t="shared" si="35"/>
        <v>0.29495759662626453</v>
      </c>
    </row>
    <row r="255" spans="7:18" x14ac:dyDescent="0.25">
      <c r="G255" s="1">
        <v>251</v>
      </c>
      <c r="H255" s="1">
        <v>1</v>
      </c>
      <c r="I255" s="1">
        <v>52</v>
      </c>
      <c r="J255" s="15">
        <f t="shared" si="27"/>
        <v>-0.28177889603015294</v>
      </c>
      <c r="K255" s="15">
        <f t="shared" si="28"/>
        <v>0.43001771006233408</v>
      </c>
      <c r="L255" s="15">
        <f t="shared" si="29"/>
        <v>0.56998228993766586</v>
      </c>
      <c r="M255" s="15">
        <f t="shared" si="30"/>
        <v>0.43001771006233408</v>
      </c>
      <c r="N255" s="15">
        <f t="shared" si="31"/>
        <v>-0.84392888495118223</v>
      </c>
      <c r="O255" s="1" t="b">
        <f t="shared" si="32"/>
        <v>0</v>
      </c>
      <c r="P255" s="1">
        <f t="shared" si="33"/>
        <v>1</v>
      </c>
      <c r="Q255" s="1">
        <f t="shared" si="34"/>
        <v>0</v>
      </c>
      <c r="R255" s="1">
        <f t="shared" si="35"/>
        <v>0.64975962168517076</v>
      </c>
    </row>
    <row r="256" spans="7:18" x14ac:dyDescent="0.25">
      <c r="G256" s="1">
        <v>252</v>
      </c>
      <c r="H256" s="1">
        <v>1</v>
      </c>
      <c r="I256" s="1">
        <v>67</v>
      </c>
      <c r="J256" s="15">
        <f t="shared" si="27"/>
        <v>-6.1740404853151243E-2</v>
      </c>
      <c r="K256" s="15">
        <f t="shared" si="28"/>
        <v>0.48456979997814953</v>
      </c>
      <c r="L256" s="15">
        <f t="shared" si="29"/>
        <v>0.51543020002185047</v>
      </c>
      <c r="M256" s="15">
        <f t="shared" si="30"/>
        <v>0.48456979997814953</v>
      </c>
      <c r="N256" s="15">
        <f t="shared" si="31"/>
        <v>-0.7244937920254535</v>
      </c>
      <c r="O256" s="1" t="b">
        <f t="shared" si="32"/>
        <v>0</v>
      </c>
      <c r="P256" s="1">
        <f t="shared" si="33"/>
        <v>1</v>
      </c>
      <c r="Q256" s="1">
        <f t="shared" si="34"/>
        <v>0</v>
      </c>
      <c r="R256" s="1">
        <f t="shared" si="35"/>
        <v>0.5313365821891296</v>
      </c>
    </row>
    <row r="257" spans="7:18" x14ac:dyDescent="0.25">
      <c r="G257" s="1">
        <v>253</v>
      </c>
      <c r="H257" s="1">
        <v>1</v>
      </c>
      <c r="I257" s="1">
        <v>64</v>
      </c>
      <c r="J257" s="15">
        <f t="shared" si="27"/>
        <v>-0.10574810308855154</v>
      </c>
      <c r="K257" s="15">
        <f t="shared" si="28"/>
        <v>0.47358758306776039</v>
      </c>
      <c r="L257" s="15">
        <f t="shared" si="29"/>
        <v>0.52641241693223961</v>
      </c>
      <c r="M257" s="15">
        <f t="shared" si="30"/>
        <v>0.47358758306776039</v>
      </c>
      <c r="N257" s="15">
        <f t="shared" si="31"/>
        <v>-0.74741841394067132</v>
      </c>
      <c r="O257" s="1" t="b">
        <f t="shared" si="32"/>
        <v>0</v>
      </c>
      <c r="P257" s="1">
        <f t="shared" si="33"/>
        <v>1</v>
      </c>
      <c r="Q257" s="1">
        <f t="shared" si="34"/>
        <v>0</v>
      </c>
      <c r="R257" s="1">
        <f t="shared" si="35"/>
        <v>0.55422006540088409</v>
      </c>
    </row>
    <row r="258" spans="7:18" x14ac:dyDescent="0.25">
      <c r="G258" s="1">
        <v>254</v>
      </c>
      <c r="H258" s="1">
        <v>0</v>
      </c>
      <c r="I258" s="1">
        <v>36</v>
      </c>
      <c r="J258" s="15">
        <f t="shared" si="27"/>
        <v>-0.51648661995228806</v>
      </c>
      <c r="K258" s="15">
        <f t="shared" si="28"/>
        <v>0.37367414576659524</v>
      </c>
      <c r="L258" s="15">
        <f t="shared" si="29"/>
        <v>0.6263258542334047</v>
      </c>
      <c r="M258" s="15">
        <f t="shared" si="30"/>
        <v>0.6263258542334047</v>
      </c>
      <c r="N258" s="15">
        <f t="shared" si="31"/>
        <v>-0.46788450939364667</v>
      </c>
      <c r="O258" s="1" t="b">
        <f t="shared" si="32"/>
        <v>1</v>
      </c>
      <c r="P258" s="1">
        <f t="shared" si="33"/>
        <v>0</v>
      </c>
      <c r="Q258" s="1">
        <f t="shared" si="34"/>
        <v>1</v>
      </c>
      <c r="R258" s="1">
        <f t="shared" si="35"/>
        <v>0.27926473442878941</v>
      </c>
    </row>
    <row r="259" spans="7:18" x14ac:dyDescent="0.25">
      <c r="G259" s="1">
        <v>255</v>
      </c>
      <c r="H259" s="1">
        <v>1</v>
      </c>
      <c r="I259" s="1">
        <v>37</v>
      </c>
      <c r="J259" s="15">
        <f t="shared" si="27"/>
        <v>-0.50181738720715463</v>
      </c>
      <c r="K259" s="15">
        <f t="shared" si="28"/>
        <v>0.37711367120636918</v>
      </c>
      <c r="L259" s="15">
        <f t="shared" si="29"/>
        <v>0.62288632879363082</v>
      </c>
      <c r="M259" s="15">
        <f t="shared" si="30"/>
        <v>0.37711367120636918</v>
      </c>
      <c r="N259" s="15">
        <f t="shared" si="31"/>
        <v>-0.97520862184442225</v>
      </c>
      <c r="O259" s="1" t="b">
        <f t="shared" si="32"/>
        <v>0</v>
      </c>
      <c r="P259" s="1">
        <f t="shared" si="33"/>
        <v>1</v>
      </c>
      <c r="Q259" s="1">
        <f t="shared" si="34"/>
        <v>0</v>
      </c>
      <c r="R259" s="1">
        <f t="shared" si="35"/>
        <v>0.77597475719601428</v>
      </c>
    </row>
    <row r="260" spans="7:18" x14ac:dyDescent="0.25">
      <c r="G260" s="1">
        <v>256</v>
      </c>
      <c r="H260" s="1">
        <v>0</v>
      </c>
      <c r="I260" s="1">
        <v>51</v>
      </c>
      <c r="J260" s="15">
        <f t="shared" si="27"/>
        <v>-0.29644812877528637</v>
      </c>
      <c r="K260" s="15">
        <f t="shared" si="28"/>
        <v>0.42642599636196699</v>
      </c>
      <c r="L260" s="15">
        <f t="shared" si="29"/>
        <v>0.57357400363803301</v>
      </c>
      <c r="M260" s="15">
        <f t="shared" si="30"/>
        <v>0.57357400363803301</v>
      </c>
      <c r="N260" s="15">
        <f t="shared" si="31"/>
        <v>-0.55586831213584897</v>
      </c>
      <c r="O260" s="1" t="b">
        <f t="shared" si="32"/>
        <v>1</v>
      </c>
      <c r="P260" s="1">
        <f t="shared" si="33"/>
        <v>0</v>
      </c>
      <c r="Q260" s="1">
        <f t="shared" si="34"/>
        <v>1</v>
      </c>
      <c r="R260" s="1">
        <f t="shared" si="35"/>
        <v>0.36367826074659254</v>
      </c>
    </row>
    <row r="261" spans="7:18" x14ac:dyDescent="0.25">
      <c r="G261" s="1">
        <v>257</v>
      </c>
      <c r="H261" s="1">
        <v>1</v>
      </c>
      <c r="I261" s="1">
        <v>47</v>
      </c>
      <c r="J261" s="15">
        <f t="shared" si="27"/>
        <v>-0.35512505975582009</v>
      </c>
      <c r="K261" s="15">
        <f t="shared" si="28"/>
        <v>0.41214016162582201</v>
      </c>
      <c r="L261" s="15">
        <f t="shared" si="29"/>
        <v>0.58785983837417799</v>
      </c>
      <c r="M261" s="15">
        <f t="shared" si="30"/>
        <v>0.41214016162582201</v>
      </c>
      <c r="N261" s="15">
        <f t="shared" si="31"/>
        <v>-0.88639178936594332</v>
      </c>
      <c r="O261" s="1" t="b">
        <f t="shared" si="32"/>
        <v>0</v>
      </c>
      <c r="P261" s="1">
        <f t="shared" si="33"/>
        <v>1</v>
      </c>
      <c r="Q261" s="1">
        <f t="shared" si="34"/>
        <v>0</v>
      </c>
      <c r="R261" s="1">
        <f t="shared" si="35"/>
        <v>0.69115837914662936</v>
      </c>
    </row>
    <row r="262" spans="7:18" x14ac:dyDescent="0.25">
      <c r="G262" s="1">
        <v>258</v>
      </c>
      <c r="H262" s="1">
        <v>0</v>
      </c>
      <c r="I262" s="1">
        <v>25</v>
      </c>
      <c r="J262" s="15">
        <f t="shared" ref="J262:J289" si="36">$D$4+$D$5*I262</f>
        <v>-0.67784818014875592</v>
      </c>
      <c r="K262" s="15">
        <f t="shared" ref="K262:K289" si="37">EXP(J262)/(1+EXP(J262))</f>
        <v>0.33674173557992199</v>
      </c>
      <c r="L262" s="15">
        <f t="shared" ref="L262:L289" si="38">1-K262</f>
        <v>0.66325826442007796</v>
      </c>
      <c r="M262" s="15">
        <f t="shared" ref="M262:M289" si="39">IF(H262=1,K262,L262)</f>
        <v>0.66325826442007796</v>
      </c>
      <c r="N262" s="15">
        <f t="shared" ref="N262:N289" si="40">LN(M262)</f>
        <v>-0.41059082555179044</v>
      </c>
      <c r="O262" s="1" t="b">
        <f t="shared" ref="O262:O289" si="41">IF(K262&gt;0.5,1,0)=H262</f>
        <v>1</v>
      </c>
      <c r="P262" s="1">
        <f t="shared" ref="P262:P289" si="42">IF(H262=1,1,0)</f>
        <v>0</v>
      </c>
      <c r="Q262" s="1">
        <f t="shared" ref="Q262:Q289" si="43">IF(P262=1,0,1)</f>
        <v>1</v>
      </c>
      <c r="R262" s="1">
        <f t="shared" ref="R262:R289" si="44">SUMXMY2(K262:L262,P262:Q262)</f>
        <v>0.22678999296275623</v>
      </c>
    </row>
    <row r="263" spans="7:18" x14ac:dyDescent="0.25">
      <c r="G263" s="1">
        <v>259</v>
      </c>
      <c r="H263" s="1">
        <v>1</v>
      </c>
      <c r="I263" s="1">
        <v>73</v>
      </c>
      <c r="J263" s="15">
        <f t="shared" si="36"/>
        <v>2.6274991617649457E-2</v>
      </c>
      <c r="K263" s="15">
        <f t="shared" si="37"/>
        <v>0.50656837002212152</v>
      </c>
      <c r="L263" s="15">
        <f t="shared" si="38"/>
        <v>0.49343162997787848</v>
      </c>
      <c r="M263" s="15">
        <f t="shared" si="39"/>
        <v>0.50656837002212152</v>
      </c>
      <c r="N263" s="15">
        <f t="shared" si="40"/>
        <v>-0.68009597916691344</v>
      </c>
      <c r="O263" s="1" t="b">
        <f t="shared" si="41"/>
        <v>1</v>
      </c>
      <c r="P263" s="1">
        <f t="shared" si="42"/>
        <v>1</v>
      </c>
      <c r="Q263" s="1">
        <f t="shared" si="43"/>
        <v>0</v>
      </c>
      <c r="R263" s="1">
        <f t="shared" si="44"/>
        <v>0.486949546925252</v>
      </c>
    </row>
    <row r="264" spans="7:18" x14ac:dyDescent="0.25">
      <c r="G264" s="1">
        <v>260</v>
      </c>
      <c r="H264" s="1">
        <v>0</v>
      </c>
      <c r="I264" s="1">
        <v>68</v>
      </c>
      <c r="J264" s="15">
        <f t="shared" si="36"/>
        <v>-4.70711721080177E-2</v>
      </c>
      <c r="K264" s="15">
        <f t="shared" si="37"/>
        <v>0.48823437931192587</v>
      </c>
      <c r="L264" s="15">
        <f t="shared" si="38"/>
        <v>0.51176562068807407</v>
      </c>
      <c r="M264" s="15">
        <f t="shared" si="39"/>
        <v>0.51176562068807407</v>
      </c>
      <c r="N264" s="15">
        <f t="shared" si="40"/>
        <v>-0.66988853084586664</v>
      </c>
      <c r="O264" s="1" t="b">
        <f t="shared" si="41"/>
        <v>1</v>
      </c>
      <c r="P264" s="1">
        <f t="shared" si="42"/>
        <v>0</v>
      </c>
      <c r="Q264" s="1">
        <f t="shared" si="43"/>
        <v>1</v>
      </c>
      <c r="R264" s="1">
        <f t="shared" si="44"/>
        <v>0.47674561828420309</v>
      </c>
    </row>
    <row r="265" spans="7:18" x14ac:dyDescent="0.25">
      <c r="G265" s="1">
        <v>261</v>
      </c>
      <c r="H265" s="1">
        <v>1</v>
      </c>
      <c r="I265" s="1">
        <v>61</v>
      </c>
      <c r="J265" s="15">
        <f t="shared" si="36"/>
        <v>-0.14975580132395183</v>
      </c>
      <c r="K265" s="15">
        <f t="shared" si="37"/>
        <v>0.46263086275913773</v>
      </c>
      <c r="L265" s="15">
        <f t="shared" si="38"/>
        <v>0.53736913724086222</v>
      </c>
      <c r="M265" s="15">
        <f t="shared" si="39"/>
        <v>0.46263086275913773</v>
      </c>
      <c r="N265" s="15">
        <f t="shared" si="40"/>
        <v>-0.770825815545227</v>
      </c>
      <c r="O265" s="1" t="b">
        <f t="shared" si="41"/>
        <v>0</v>
      </c>
      <c r="P265" s="1">
        <f t="shared" si="42"/>
        <v>1</v>
      </c>
      <c r="Q265" s="1">
        <f t="shared" si="43"/>
        <v>0</v>
      </c>
      <c r="R265" s="1">
        <f t="shared" si="44"/>
        <v>0.57753117931797726</v>
      </c>
    </row>
    <row r="266" spans="7:18" x14ac:dyDescent="0.25">
      <c r="G266" s="1">
        <v>262</v>
      </c>
      <c r="H266" s="1">
        <v>1</v>
      </c>
      <c r="I266" s="1">
        <v>53</v>
      </c>
      <c r="J266" s="15">
        <f t="shared" si="36"/>
        <v>-0.26710966328501951</v>
      </c>
      <c r="K266" s="15">
        <f t="shared" si="37"/>
        <v>0.43361680561802901</v>
      </c>
      <c r="L266" s="15">
        <f t="shared" si="38"/>
        <v>0.56638319438197104</v>
      </c>
      <c r="M266" s="15">
        <f t="shared" si="39"/>
        <v>0.43361680561802901</v>
      </c>
      <c r="N266" s="15">
        <f t="shared" si="40"/>
        <v>-0.83559407126362295</v>
      </c>
      <c r="O266" s="1" t="b">
        <f t="shared" si="41"/>
        <v>0</v>
      </c>
      <c r="P266" s="1">
        <f t="shared" si="42"/>
        <v>1</v>
      </c>
      <c r="Q266" s="1">
        <f t="shared" si="43"/>
        <v>0</v>
      </c>
      <c r="R266" s="1">
        <f t="shared" si="44"/>
        <v>0.64157984575665117</v>
      </c>
    </row>
    <row r="267" spans="7:18" x14ac:dyDescent="0.25">
      <c r="G267" s="1">
        <v>263</v>
      </c>
      <c r="H267" s="1">
        <v>0</v>
      </c>
      <c r="I267" s="1">
        <v>70</v>
      </c>
      <c r="J267" s="15">
        <f t="shared" si="36"/>
        <v>-1.7732706617750837E-2</v>
      </c>
      <c r="K267" s="15">
        <f t="shared" si="37"/>
        <v>0.49556693950919711</v>
      </c>
      <c r="L267" s="15">
        <f t="shared" si="38"/>
        <v>0.50443306049080294</v>
      </c>
      <c r="M267" s="15">
        <f t="shared" si="39"/>
        <v>0.50443306049080294</v>
      </c>
      <c r="N267" s="15">
        <f t="shared" si="40"/>
        <v>-0.68432013284658921</v>
      </c>
      <c r="O267" s="1" t="b">
        <f t="shared" si="41"/>
        <v>1</v>
      </c>
      <c r="P267" s="1">
        <f t="shared" si="42"/>
        <v>0</v>
      </c>
      <c r="Q267" s="1">
        <f t="shared" si="43"/>
        <v>1</v>
      </c>
      <c r="R267" s="1">
        <f t="shared" si="44"/>
        <v>0.49117318306902441</v>
      </c>
    </row>
    <row r="268" spans="7:18" x14ac:dyDescent="0.25">
      <c r="G268" s="1">
        <v>264</v>
      </c>
      <c r="H268" s="1">
        <v>1</v>
      </c>
      <c r="I268" s="1">
        <v>27</v>
      </c>
      <c r="J268" s="15">
        <f t="shared" si="36"/>
        <v>-0.64850971465848906</v>
      </c>
      <c r="K268" s="15">
        <f t="shared" si="37"/>
        <v>0.34332544826008965</v>
      </c>
      <c r="L268" s="15">
        <f t="shared" si="38"/>
        <v>0.65667455173991041</v>
      </c>
      <c r="M268" s="15">
        <f t="shared" si="39"/>
        <v>0.34332544826008965</v>
      </c>
      <c r="N268" s="15">
        <f t="shared" si="40"/>
        <v>-1.0690764529230419</v>
      </c>
      <c r="O268" s="1" t="b">
        <f t="shared" si="41"/>
        <v>0</v>
      </c>
      <c r="P268" s="1">
        <f t="shared" si="42"/>
        <v>1</v>
      </c>
      <c r="Q268" s="1">
        <f t="shared" si="43"/>
        <v>0</v>
      </c>
      <c r="R268" s="1">
        <f t="shared" si="44"/>
        <v>0.86244293380562453</v>
      </c>
    </row>
    <row r="269" spans="7:18" x14ac:dyDescent="0.25">
      <c r="G269" s="1">
        <v>265</v>
      </c>
      <c r="H269" s="1">
        <v>0</v>
      </c>
      <c r="I269" s="1">
        <v>39</v>
      </c>
      <c r="J269" s="15">
        <f t="shared" si="36"/>
        <v>-0.47247892171688777</v>
      </c>
      <c r="K269" s="15">
        <f t="shared" si="37"/>
        <v>0.38402968415622801</v>
      </c>
      <c r="L269" s="15">
        <f t="shared" si="38"/>
        <v>0.61597031584377193</v>
      </c>
      <c r="M269" s="15">
        <f t="shared" si="39"/>
        <v>0.61597031584377193</v>
      </c>
      <c r="N269" s="15">
        <f t="shared" si="40"/>
        <v>-0.4845565051750288</v>
      </c>
      <c r="O269" s="1" t="b">
        <f t="shared" si="41"/>
        <v>1</v>
      </c>
      <c r="P269" s="1">
        <f t="shared" si="42"/>
        <v>0</v>
      </c>
      <c r="Q269" s="1">
        <f t="shared" si="43"/>
        <v>1</v>
      </c>
      <c r="R269" s="1">
        <f t="shared" si="44"/>
        <v>0.29495759662626453</v>
      </c>
    </row>
    <row r="270" spans="7:18" x14ac:dyDescent="0.25">
      <c r="G270" s="1">
        <v>266</v>
      </c>
      <c r="H270" s="1">
        <v>1</v>
      </c>
      <c r="I270" s="1">
        <v>49</v>
      </c>
      <c r="J270" s="15">
        <f t="shared" si="36"/>
        <v>-0.32578659426555323</v>
      </c>
      <c r="K270" s="15">
        <f t="shared" si="37"/>
        <v>0.41926616144372858</v>
      </c>
      <c r="L270" s="15">
        <f t="shared" si="38"/>
        <v>0.58073383855627148</v>
      </c>
      <c r="M270" s="15">
        <f t="shared" si="39"/>
        <v>0.41926616144372858</v>
      </c>
      <c r="N270" s="15">
        <f t="shared" si="40"/>
        <v>-0.8692493305573229</v>
      </c>
      <c r="O270" s="1" t="b">
        <f t="shared" si="41"/>
        <v>0</v>
      </c>
      <c r="P270" s="1">
        <f t="shared" si="42"/>
        <v>1</v>
      </c>
      <c r="Q270" s="1">
        <f t="shared" si="43"/>
        <v>0</v>
      </c>
      <c r="R270" s="1">
        <f t="shared" si="44"/>
        <v>0.6745035824886032</v>
      </c>
    </row>
    <row r="271" spans="7:18" x14ac:dyDescent="0.25">
      <c r="G271" s="1">
        <v>267</v>
      </c>
      <c r="H271" s="1">
        <v>1</v>
      </c>
      <c r="I271" s="1">
        <v>63</v>
      </c>
      <c r="J271" s="15">
        <f t="shared" si="36"/>
        <v>-0.12041733583368497</v>
      </c>
      <c r="K271" s="15">
        <f t="shared" si="37"/>
        <v>0.46993199028115801</v>
      </c>
      <c r="L271" s="15">
        <f t="shared" si="38"/>
        <v>0.53006800971884194</v>
      </c>
      <c r="M271" s="15">
        <f t="shared" si="39"/>
        <v>0.46993199028115801</v>
      </c>
      <c r="N271" s="15">
        <f t="shared" si="40"/>
        <v>-0.75516729627776025</v>
      </c>
      <c r="O271" s="1" t="b">
        <f t="shared" si="41"/>
        <v>0</v>
      </c>
      <c r="P271" s="1">
        <f t="shared" si="42"/>
        <v>1</v>
      </c>
      <c r="Q271" s="1">
        <f t="shared" si="43"/>
        <v>0</v>
      </c>
      <c r="R271" s="1">
        <f t="shared" si="44"/>
        <v>0.5619441898545886</v>
      </c>
    </row>
    <row r="272" spans="7:18" x14ac:dyDescent="0.25">
      <c r="G272" s="1">
        <v>268</v>
      </c>
      <c r="H272" s="1">
        <v>0</v>
      </c>
      <c r="I272" s="1">
        <v>54</v>
      </c>
      <c r="J272" s="15">
        <f t="shared" si="36"/>
        <v>-0.25244043053988596</v>
      </c>
      <c r="K272" s="15">
        <f t="shared" si="37"/>
        <v>0.43722291741058111</v>
      </c>
      <c r="L272" s="15">
        <f t="shared" si="38"/>
        <v>0.56277708258941894</v>
      </c>
      <c r="M272" s="15">
        <f t="shared" si="39"/>
        <v>0.56277708258941894</v>
      </c>
      <c r="N272" s="15">
        <f t="shared" si="40"/>
        <v>-0.5748716749167363</v>
      </c>
      <c r="O272" s="1" t="b">
        <f t="shared" si="41"/>
        <v>1</v>
      </c>
      <c r="P272" s="1">
        <f t="shared" si="42"/>
        <v>0</v>
      </c>
      <c r="Q272" s="1">
        <f t="shared" si="43"/>
        <v>1</v>
      </c>
      <c r="R272" s="1">
        <f t="shared" si="44"/>
        <v>0.38232775901803961</v>
      </c>
    </row>
    <row r="273" spans="7:18" x14ac:dyDescent="0.25">
      <c r="G273" s="1">
        <v>269</v>
      </c>
      <c r="H273" s="1">
        <v>0</v>
      </c>
      <c r="I273" s="1">
        <v>54</v>
      </c>
      <c r="J273" s="15">
        <f t="shared" si="36"/>
        <v>-0.25244043053988596</v>
      </c>
      <c r="K273" s="15">
        <f t="shared" si="37"/>
        <v>0.43722291741058111</v>
      </c>
      <c r="L273" s="15">
        <f t="shared" si="38"/>
        <v>0.56277708258941894</v>
      </c>
      <c r="M273" s="15">
        <f t="shared" si="39"/>
        <v>0.56277708258941894</v>
      </c>
      <c r="N273" s="15">
        <f t="shared" si="40"/>
        <v>-0.5748716749167363</v>
      </c>
      <c r="O273" s="1" t="b">
        <f t="shared" si="41"/>
        <v>1</v>
      </c>
      <c r="P273" s="1">
        <f t="shared" si="42"/>
        <v>0</v>
      </c>
      <c r="Q273" s="1">
        <f t="shared" si="43"/>
        <v>1</v>
      </c>
      <c r="R273" s="1">
        <f t="shared" si="44"/>
        <v>0.38232775901803961</v>
      </c>
    </row>
    <row r="274" spans="7:18" x14ac:dyDescent="0.25">
      <c r="G274" s="1">
        <v>270</v>
      </c>
      <c r="H274" s="1">
        <v>0</v>
      </c>
      <c r="I274" s="1">
        <v>67</v>
      </c>
      <c r="J274" s="15">
        <f t="shared" si="36"/>
        <v>-6.1740404853151243E-2</v>
      </c>
      <c r="K274" s="15">
        <f t="shared" si="37"/>
        <v>0.48456979997814953</v>
      </c>
      <c r="L274" s="15">
        <f t="shared" si="38"/>
        <v>0.51543020002185047</v>
      </c>
      <c r="M274" s="15">
        <f t="shared" si="39"/>
        <v>0.51543020002185047</v>
      </c>
      <c r="N274" s="15">
        <f t="shared" si="40"/>
        <v>-0.66275338717230226</v>
      </c>
      <c r="O274" s="1" t="b">
        <f t="shared" si="41"/>
        <v>1</v>
      </c>
      <c r="P274" s="1">
        <f t="shared" si="42"/>
        <v>0</v>
      </c>
      <c r="Q274" s="1">
        <f t="shared" si="43"/>
        <v>1</v>
      </c>
      <c r="R274" s="1">
        <f t="shared" si="44"/>
        <v>0.46961578210172766</v>
      </c>
    </row>
    <row r="275" spans="7:18" x14ac:dyDescent="0.25">
      <c r="G275" s="1">
        <v>271</v>
      </c>
      <c r="H275" s="1">
        <v>1</v>
      </c>
      <c r="I275" s="1">
        <v>42</v>
      </c>
      <c r="J275" s="15">
        <f t="shared" si="36"/>
        <v>-0.42847122348148736</v>
      </c>
      <c r="K275" s="15">
        <f t="shared" si="37"/>
        <v>0.39449144831030097</v>
      </c>
      <c r="L275" s="15">
        <f t="shared" si="38"/>
        <v>0.60550855168969897</v>
      </c>
      <c r="M275" s="15">
        <f t="shared" si="39"/>
        <v>0.39449144831030097</v>
      </c>
      <c r="N275" s="15">
        <f t="shared" si="40"/>
        <v>-0.93015781621810689</v>
      </c>
      <c r="O275" s="1" t="b">
        <f t="shared" si="41"/>
        <v>0</v>
      </c>
      <c r="P275" s="1">
        <f t="shared" si="42"/>
        <v>1</v>
      </c>
      <c r="Q275" s="1">
        <f t="shared" si="43"/>
        <v>0</v>
      </c>
      <c r="R275" s="1">
        <f t="shared" si="44"/>
        <v>0.73328121233871368</v>
      </c>
    </row>
    <row r="276" spans="7:18" x14ac:dyDescent="0.25">
      <c r="G276" s="1">
        <v>272</v>
      </c>
      <c r="H276" s="1">
        <v>0</v>
      </c>
      <c r="I276" s="1">
        <v>63</v>
      </c>
      <c r="J276" s="15">
        <f t="shared" si="36"/>
        <v>-0.12041733583368497</v>
      </c>
      <c r="K276" s="15">
        <f t="shared" si="37"/>
        <v>0.46993199028115801</v>
      </c>
      <c r="L276" s="15">
        <f t="shared" si="38"/>
        <v>0.53006800971884194</v>
      </c>
      <c r="M276" s="15">
        <f t="shared" si="39"/>
        <v>0.53006800971884194</v>
      </c>
      <c r="N276" s="15">
        <f t="shared" si="40"/>
        <v>-0.63474996044407517</v>
      </c>
      <c r="O276" s="1" t="b">
        <f t="shared" si="41"/>
        <v>1</v>
      </c>
      <c r="P276" s="1">
        <f t="shared" si="42"/>
        <v>0</v>
      </c>
      <c r="Q276" s="1">
        <f t="shared" si="43"/>
        <v>1</v>
      </c>
      <c r="R276" s="1">
        <f t="shared" si="44"/>
        <v>0.4416721509792208</v>
      </c>
    </row>
    <row r="277" spans="7:18" x14ac:dyDescent="0.25">
      <c r="G277" s="1">
        <v>273</v>
      </c>
      <c r="H277" s="1">
        <v>1</v>
      </c>
      <c r="I277" s="1">
        <v>39</v>
      </c>
      <c r="J277" s="15">
        <f t="shared" si="36"/>
        <v>-0.47247892171688777</v>
      </c>
      <c r="K277" s="15">
        <f t="shared" si="37"/>
        <v>0.38402968415622801</v>
      </c>
      <c r="L277" s="15">
        <f t="shared" si="38"/>
        <v>0.61597031584377193</v>
      </c>
      <c r="M277" s="15">
        <f t="shared" si="39"/>
        <v>0.38402968415622801</v>
      </c>
      <c r="N277" s="15">
        <f t="shared" si="40"/>
        <v>-0.95703542689191656</v>
      </c>
      <c r="O277" s="1" t="b">
        <f t="shared" si="41"/>
        <v>0</v>
      </c>
      <c r="P277" s="1">
        <f t="shared" si="42"/>
        <v>1</v>
      </c>
      <c r="Q277" s="1">
        <f t="shared" si="43"/>
        <v>0</v>
      </c>
      <c r="R277" s="1">
        <f t="shared" si="44"/>
        <v>0.75883886000135226</v>
      </c>
    </row>
    <row r="278" spans="7:18" x14ac:dyDescent="0.25">
      <c r="G278" s="1">
        <v>274</v>
      </c>
      <c r="H278" s="1">
        <v>1</v>
      </c>
      <c r="I278" s="1">
        <v>35</v>
      </c>
      <c r="J278" s="15">
        <f t="shared" si="36"/>
        <v>-0.53115585269742149</v>
      </c>
      <c r="K278" s="15">
        <f t="shared" si="37"/>
        <v>0.37024734411244792</v>
      </c>
      <c r="L278" s="15">
        <f t="shared" si="38"/>
        <v>0.62975265588755214</v>
      </c>
      <c r="M278" s="15">
        <f t="shared" si="39"/>
        <v>0.37024734411244792</v>
      </c>
      <c r="N278" s="15">
        <f t="shared" si="40"/>
        <v>-0.99358399908764627</v>
      </c>
      <c r="O278" s="1" t="b">
        <f t="shared" si="41"/>
        <v>0</v>
      </c>
      <c r="P278" s="1">
        <f t="shared" si="42"/>
        <v>1</v>
      </c>
      <c r="Q278" s="1">
        <f t="shared" si="43"/>
        <v>0</v>
      </c>
      <c r="R278" s="1">
        <f t="shared" si="44"/>
        <v>0.79317681519485128</v>
      </c>
    </row>
    <row r="279" spans="7:18" x14ac:dyDescent="0.25">
      <c r="G279" s="1">
        <v>275</v>
      </c>
      <c r="H279" s="1">
        <v>0</v>
      </c>
      <c r="I279" s="1">
        <v>34</v>
      </c>
      <c r="J279" s="15">
        <f t="shared" si="36"/>
        <v>-0.54582508544255492</v>
      </c>
      <c r="K279" s="15">
        <f t="shared" si="37"/>
        <v>0.36683356239904497</v>
      </c>
      <c r="L279" s="15">
        <f t="shared" si="38"/>
        <v>0.63316643760095503</v>
      </c>
      <c r="M279" s="15">
        <f t="shared" si="39"/>
        <v>0.63316643760095503</v>
      </c>
      <c r="N279" s="15">
        <f t="shared" si="40"/>
        <v>-0.4570219568005392</v>
      </c>
      <c r="O279" s="1" t="b">
        <f t="shared" si="41"/>
        <v>1</v>
      </c>
      <c r="P279" s="1">
        <f t="shared" si="42"/>
        <v>0</v>
      </c>
      <c r="Q279" s="1">
        <f t="shared" si="43"/>
        <v>1</v>
      </c>
      <c r="R279" s="1">
        <f t="shared" si="44"/>
        <v>0.26913372500474803</v>
      </c>
    </row>
    <row r="280" spans="7:18" x14ac:dyDescent="0.25">
      <c r="G280" s="1">
        <v>276</v>
      </c>
      <c r="H280" s="1">
        <v>0</v>
      </c>
      <c r="I280" s="1">
        <v>43</v>
      </c>
      <c r="J280" s="15">
        <f t="shared" si="36"/>
        <v>-0.41380199073635393</v>
      </c>
      <c r="K280" s="15">
        <f t="shared" si="37"/>
        <v>0.39800082643590545</v>
      </c>
      <c r="L280" s="15">
        <f t="shared" si="38"/>
        <v>0.6019991735640946</v>
      </c>
      <c r="M280" s="15">
        <f t="shared" si="39"/>
        <v>0.6019991735640946</v>
      </c>
      <c r="N280" s="15">
        <f t="shared" si="40"/>
        <v>-0.50749920649137692</v>
      </c>
      <c r="O280" s="1" t="b">
        <f t="shared" si="41"/>
        <v>1</v>
      </c>
      <c r="P280" s="1">
        <f t="shared" si="42"/>
        <v>0</v>
      </c>
      <c r="Q280" s="1">
        <f t="shared" si="43"/>
        <v>1</v>
      </c>
      <c r="R280" s="1">
        <f t="shared" si="44"/>
        <v>0.3168093156873274</v>
      </c>
    </row>
    <row r="281" spans="7:18" x14ac:dyDescent="0.25">
      <c r="G281" s="1">
        <v>277</v>
      </c>
      <c r="H281" s="1">
        <v>0</v>
      </c>
      <c r="I281" s="1">
        <v>66</v>
      </c>
      <c r="J281" s="15">
        <f t="shared" si="36"/>
        <v>-7.6409637598284674E-2</v>
      </c>
      <c r="K281" s="15">
        <f t="shared" si="37"/>
        <v>0.48090687918838937</v>
      </c>
      <c r="L281" s="15">
        <f t="shared" si="38"/>
        <v>0.51909312081161063</v>
      </c>
      <c r="M281" s="15">
        <f t="shared" si="39"/>
        <v>0.51909312081161063</v>
      </c>
      <c r="N281" s="15">
        <f t="shared" si="40"/>
        <v>-0.65567198838160978</v>
      </c>
      <c r="O281" s="1" t="b">
        <f t="shared" si="41"/>
        <v>1</v>
      </c>
      <c r="P281" s="1">
        <f t="shared" si="42"/>
        <v>0</v>
      </c>
      <c r="Q281" s="1">
        <f t="shared" si="43"/>
        <v>1</v>
      </c>
      <c r="R281" s="1">
        <f t="shared" si="44"/>
        <v>0.46254285290143227</v>
      </c>
    </row>
    <row r="282" spans="7:18" x14ac:dyDescent="0.25">
      <c r="G282" s="1">
        <v>278</v>
      </c>
      <c r="H282" s="1">
        <v>1</v>
      </c>
      <c r="I282" s="1">
        <v>69</v>
      </c>
      <c r="J282" s="15">
        <f t="shared" si="36"/>
        <v>-3.2401939362884269E-2</v>
      </c>
      <c r="K282" s="15">
        <f t="shared" si="37"/>
        <v>0.49190022380012904</v>
      </c>
      <c r="L282" s="15">
        <f t="shared" si="38"/>
        <v>0.5080997761998709</v>
      </c>
      <c r="M282" s="15">
        <f t="shared" si="39"/>
        <v>0.49190022380012904</v>
      </c>
      <c r="N282" s="15">
        <f t="shared" si="40"/>
        <v>-0.70947938021016166</v>
      </c>
      <c r="O282" s="1" t="b">
        <f t="shared" si="41"/>
        <v>0</v>
      </c>
      <c r="P282" s="1">
        <f t="shared" si="42"/>
        <v>1</v>
      </c>
      <c r="Q282" s="1">
        <f t="shared" si="43"/>
        <v>0</v>
      </c>
      <c r="R282" s="1">
        <f t="shared" si="44"/>
        <v>0.51633076514871779</v>
      </c>
    </row>
    <row r="283" spans="7:18" x14ac:dyDescent="0.25">
      <c r="G283" s="1">
        <v>279</v>
      </c>
      <c r="H283" s="1">
        <v>1</v>
      </c>
      <c r="I283" s="1">
        <v>25</v>
      </c>
      <c r="J283" s="15">
        <f t="shared" si="36"/>
        <v>-0.67784818014875592</v>
      </c>
      <c r="K283" s="15">
        <f t="shared" si="37"/>
        <v>0.33674173557992199</v>
      </c>
      <c r="L283" s="15">
        <f t="shared" si="38"/>
        <v>0.66325826442007796</v>
      </c>
      <c r="M283" s="15">
        <f t="shared" si="39"/>
        <v>0.33674173557992199</v>
      </c>
      <c r="N283" s="15">
        <f t="shared" si="40"/>
        <v>-1.0884390057005462</v>
      </c>
      <c r="O283" s="1" t="b">
        <f t="shared" si="41"/>
        <v>0</v>
      </c>
      <c r="P283" s="1">
        <f t="shared" si="42"/>
        <v>1</v>
      </c>
      <c r="Q283" s="1">
        <f t="shared" si="43"/>
        <v>0</v>
      </c>
      <c r="R283" s="1">
        <f t="shared" si="44"/>
        <v>0.87982305064306809</v>
      </c>
    </row>
    <row r="284" spans="7:18" x14ac:dyDescent="0.25">
      <c r="G284" s="1">
        <v>280</v>
      </c>
      <c r="H284" s="1">
        <v>0</v>
      </c>
      <c r="I284" s="1">
        <v>42</v>
      </c>
      <c r="J284" s="15">
        <f t="shared" si="36"/>
        <v>-0.42847122348148736</v>
      </c>
      <c r="K284" s="15">
        <f t="shared" si="37"/>
        <v>0.39449144831030097</v>
      </c>
      <c r="L284" s="15">
        <f t="shared" si="38"/>
        <v>0.60550855168969897</v>
      </c>
      <c r="M284" s="15">
        <f t="shared" si="39"/>
        <v>0.60550855168969897</v>
      </c>
      <c r="N284" s="15">
        <f t="shared" si="40"/>
        <v>-0.50168659273661975</v>
      </c>
      <c r="O284" s="1" t="b">
        <f t="shared" si="41"/>
        <v>1</v>
      </c>
      <c r="P284" s="1">
        <f t="shared" si="42"/>
        <v>0</v>
      </c>
      <c r="Q284" s="1">
        <f t="shared" si="43"/>
        <v>1</v>
      </c>
      <c r="R284" s="1">
        <f t="shared" si="44"/>
        <v>0.3112470055799178</v>
      </c>
    </row>
    <row r="285" spans="7:18" x14ac:dyDescent="0.25">
      <c r="G285" s="1">
        <v>281</v>
      </c>
      <c r="H285" s="1">
        <v>0</v>
      </c>
      <c r="I285" s="1">
        <v>33</v>
      </c>
      <c r="J285" s="15">
        <f t="shared" si="36"/>
        <v>-0.56049431818768847</v>
      </c>
      <c r="K285" s="15">
        <f t="shared" si="37"/>
        <v>0.36343309174460225</v>
      </c>
      <c r="L285" s="15">
        <f t="shared" si="38"/>
        <v>0.63656690825539775</v>
      </c>
      <c r="M285" s="15">
        <f t="shared" si="39"/>
        <v>0.63656690825539775</v>
      </c>
      <c r="N285" s="15">
        <f t="shared" si="40"/>
        <v>-0.45166574749060029</v>
      </c>
      <c r="O285" s="1" t="b">
        <f t="shared" si="41"/>
        <v>1</v>
      </c>
      <c r="P285" s="1">
        <f t="shared" si="42"/>
        <v>0</v>
      </c>
      <c r="Q285" s="1">
        <f t="shared" si="43"/>
        <v>1</v>
      </c>
      <c r="R285" s="1">
        <f t="shared" si="44"/>
        <v>0.26416722435008094</v>
      </c>
    </row>
    <row r="286" spans="7:18" x14ac:dyDescent="0.25">
      <c r="G286" s="1">
        <v>282</v>
      </c>
      <c r="H286" s="1">
        <v>0</v>
      </c>
      <c r="I286" s="1">
        <v>38</v>
      </c>
      <c r="J286" s="15">
        <f t="shared" si="36"/>
        <v>-0.4871481544620212</v>
      </c>
      <c r="K286" s="15">
        <f t="shared" si="37"/>
        <v>0.38056561932549671</v>
      </c>
      <c r="L286" s="15">
        <f t="shared" si="38"/>
        <v>0.61943438067450329</v>
      </c>
      <c r="M286" s="15">
        <f t="shared" si="39"/>
        <v>0.61943438067450329</v>
      </c>
      <c r="N286" s="15">
        <f t="shared" si="40"/>
        <v>-0.47894850656675991</v>
      </c>
      <c r="O286" s="1" t="b">
        <f t="shared" si="41"/>
        <v>1</v>
      </c>
      <c r="P286" s="1">
        <f t="shared" si="42"/>
        <v>0</v>
      </c>
      <c r="Q286" s="1">
        <f t="shared" si="43"/>
        <v>1</v>
      </c>
      <c r="R286" s="1">
        <f t="shared" si="44"/>
        <v>0.28966038122519777</v>
      </c>
    </row>
    <row r="287" spans="7:18" x14ac:dyDescent="0.25">
      <c r="G287" s="1">
        <v>283</v>
      </c>
      <c r="H287" s="1">
        <v>1</v>
      </c>
      <c r="I287" s="1">
        <v>57</v>
      </c>
      <c r="J287" s="15">
        <f t="shared" si="36"/>
        <v>-0.20843273230448567</v>
      </c>
      <c r="K287" s="15">
        <f t="shared" si="37"/>
        <v>0.44807965081419682</v>
      </c>
      <c r="L287" s="15">
        <f t="shared" si="38"/>
        <v>0.55192034918580313</v>
      </c>
      <c r="M287" s="15">
        <f t="shared" si="39"/>
        <v>0.44807965081419682</v>
      </c>
      <c r="N287" s="15">
        <f t="shared" si="40"/>
        <v>-0.80278427037430067</v>
      </c>
      <c r="O287" s="1" t="b">
        <f t="shared" si="41"/>
        <v>0</v>
      </c>
      <c r="P287" s="1">
        <f t="shared" si="42"/>
        <v>1</v>
      </c>
      <c r="Q287" s="1">
        <f t="shared" si="43"/>
        <v>0</v>
      </c>
      <c r="R287" s="1">
        <f t="shared" si="44"/>
        <v>0.60923214369075773</v>
      </c>
    </row>
    <row r="288" spans="7:18" x14ac:dyDescent="0.25">
      <c r="G288" s="1">
        <v>284</v>
      </c>
      <c r="H288" s="1">
        <v>1</v>
      </c>
      <c r="I288" s="1">
        <v>28</v>
      </c>
      <c r="J288" s="15">
        <f t="shared" si="36"/>
        <v>-0.63384048191335562</v>
      </c>
      <c r="K288" s="15">
        <f t="shared" si="37"/>
        <v>0.34664023094355134</v>
      </c>
      <c r="L288" s="15">
        <f t="shared" si="38"/>
        <v>0.65335976905644866</v>
      </c>
      <c r="M288" s="15">
        <f t="shared" si="39"/>
        <v>0.34664023094355134</v>
      </c>
      <c r="N288" s="15">
        <f t="shared" si="40"/>
        <v>-1.0594678353161351</v>
      </c>
      <c r="O288" s="1" t="b">
        <f t="shared" si="41"/>
        <v>0</v>
      </c>
      <c r="P288" s="1">
        <f t="shared" si="42"/>
        <v>1</v>
      </c>
      <c r="Q288" s="1">
        <f t="shared" si="43"/>
        <v>0</v>
      </c>
      <c r="R288" s="1">
        <f t="shared" si="44"/>
        <v>0.85375797564299183</v>
      </c>
    </row>
    <row r="289" spans="7:18" x14ac:dyDescent="0.25">
      <c r="G289" s="12">
        <v>285</v>
      </c>
      <c r="H289" s="12">
        <v>1</v>
      </c>
      <c r="I289" s="12">
        <v>68</v>
      </c>
      <c r="J289" s="16">
        <f t="shared" si="36"/>
        <v>-4.70711721080177E-2</v>
      </c>
      <c r="K289" s="16">
        <f t="shared" si="37"/>
        <v>0.48823437931192587</v>
      </c>
      <c r="L289" s="16">
        <f t="shared" si="38"/>
        <v>0.51176562068807407</v>
      </c>
      <c r="M289" s="16">
        <f t="shared" si="39"/>
        <v>0.48823437931192587</v>
      </c>
      <c r="N289" s="16">
        <f t="shared" si="40"/>
        <v>-0.71695970295388434</v>
      </c>
      <c r="O289" s="12" t="b">
        <f t="shared" si="41"/>
        <v>0</v>
      </c>
      <c r="P289" s="12">
        <f t="shared" si="42"/>
        <v>1</v>
      </c>
      <c r="Q289" s="12">
        <f t="shared" si="43"/>
        <v>0</v>
      </c>
      <c r="R289" s="12">
        <f t="shared" si="44"/>
        <v>0.52380810103649944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A1C1-B02A-4617-94DE-4BCB7497933D}">
  <dimension ref="B1:R126"/>
  <sheetViews>
    <sheetView showGridLines="0" zoomScale="90" zoomScaleNormal="90" workbookViewId="0">
      <selection activeCell="D13" sqref="D13"/>
    </sheetView>
  </sheetViews>
  <sheetFormatPr defaultRowHeight="15" x14ac:dyDescent="0.25"/>
  <cols>
    <col min="1" max="1" width="2.140625" customWidth="1"/>
    <col min="2" max="2" width="2.28515625" customWidth="1"/>
    <col min="3" max="3" width="20" customWidth="1"/>
    <col min="4" max="4" width="21.28515625" customWidth="1"/>
    <col min="5" max="6" width="3.28515625" customWidth="1"/>
    <col min="7" max="7" width="12.140625" bestFit="1" customWidth="1"/>
    <col min="8" max="8" width="8.85546875" customWidth="1"/>
    <col min="9" max="9" width="10.5703125" bestFit="1" customWidth="1"/>
    <col min="10" max="10" width="9.42578125" bestFit="1" customWidth="1"/>
    <col min="11" max="11" width="8.140625" customWidth="1"/>
    <col min="12" max="12" width="8" customWidth="1"/>
    <col min="13" max="13" width="15" customWidth="1"/>
    <col min="14" max="14" width="16.28515625" customWidth="1"/>
    <col min="15" max="15" width="12.42578125" style="1" bestFit="1" customWidth="1"/>
    <col min="16" max="16" width="9.140625" customWidth="1"/>
  </cols>
  <sheetData>
    <row r="1" spans="2:18" ht="8.25" customHeight="1" x14ac:dyDescent="0.25"/>
    <row r="2" spans="2:18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1"/>
      <c r="P2" s="2"/>
      <c r="Q2" s="2"/>
      <c r="R2" s="2"/>
    </row>
    <row r="3" spans="2:18" ht="8.25" customHeight="1" x14ac:dyDescent="0.25"/>
    <row r="4" spans="2:18" ht="15.75" x14ac:dyDescent="0.25">
      <c r="C4" s="6" t="s">
        <v>11</v>
      </c>
      <c r="D4" s="3">
        <v>-1.0445789987770921</v>
      </c>
      <c r="G4" s="10" t="s">
        <v>2</v>
      </c>
      <c r="H4" s="10" t="s">
        <v>5</v>
      </c>
      <c r="I4" s="10" t="s">
        <v>0</v>
      </c>
      <c r="J4" s="10" t="s">
        <v>6</v>
      </c>
      <c r="K4" s="23" t="s">
        <v>1</v>
      </c>
      <c r="L4" s="10" t="s">
        <v>3</v>
      </c>
      <c r="M4" s="10" t="s">
        <v>4</v>
      </c>
      <c r="N4" s="10" t="s">
        <v>9</v>
      </c>
      <c r="O4" s="27" t="s">
        <v>19</v>
      </c>
      <c r="P4" s="27" t="s">
        <v>24</v>
      </c>
      <c r="Q4" s="27" t="s">
        <v>25</v>
      </c>
      <c r="R4" s="27" t="s">
        <v>21</v>
      </c>
    </row>
    <row r="5" spans="2:18" ht="17.25" x14ac:dyDescent="0.3">
      <c r="C5" s="7" t="s">
        <v>12</v>
      </c>
      <c r="D5" s="4">
        <v>1.4669232745133447E-2</v>
      </c>
      <c r="G5" s="1">
        <v>286</v>
      </c>
      <c r="H5" s="1">
        <v>0</v>
      </c>
      <c r="I5" s="1">
        <v>58</v>
      </c>
      <c r="J5" s="15">
        <f>$D$4+$D$5*I5</f>
        <v>-0.19376349955935224</v>
      </c>
      <c r="K5" s="15">
        <f>EXP(J5)/(1+EXP(J5))</f>
        <v>0.45171011479180279</v>
      </c>
      <c r="L5" s="15">
        <f>1-K5</f>
        <v>0.54828988520819721</v>
      </c>
      <c r="M5" s="15">
        <f>IF(H5=1,K5,L5)</f>
        <v>0.54828988520819721</v>
      </c>
      <c r="N5" s="15">
        <f>LN(M5)</f>
        <v>-0.6009511442925437</v>
      </c>
      <c r="O5" s="1" t="b">
        <f>IF(K5&gt;0.5,1,0)=H5</f>
        <v>1</v>
      </c>
      <c r="P5" s="1">
        <f>IF(H5=1,1,0)</f>
        <v>0</v>
      </c>
      <c r="Q5" s="1">
        <f>IF(P5=1,0,1)</f>
        <v>1</v>
      </c>
      <c r="R5" s="1">
        <f>SUMXMY2(K5:L5,P5:Q5)</f>
        <v>0.4080840556104473</v>
      </c>
    </row>
    <row r="6" spans="2:18" x14ac:dyDescent="0.25">
      <c r="G6" s="1">
        <v>287</v>
      </c>
      <c r="H6" s="1">
        <v>0</v>
      </c>
      <c r="I6" s="1">
        <v>47</v>
      </c>
      <c r="J6" s="15">
        <f t="shared" ref="J6:J69" si="0">$D$4+$D$5*I6</f>
        <v>-0.35512505975582009</v>
      </c>
      <c r="K6" s="15">
        <f t="shared" ref="K6:K69" si="1">EXP(J6)/(1+EXP(J6))</f>
        <v>0.41214016162582201</v>
      </c>
      <c r="L6" s="15">
        <f t="shared" ref="L6:L69" si="2">1-K6</f>
        <v>0.58785983837417799</v>
      </c>
      <c r="M6" s="15">
        <f t="shared" ref="M6:M69" si="3">IF(H6=1,K6,L6)</f>
        <v>0.58785983837417799</v>
      </c>
      <c r="N6" s="15">
        <f t="shared" ref="N6:N69" si="4">LN(M6)</f>
        <v>-0.531266729610123</v>
      </c>
      <c r="O6" s="1" t="b">
        <f t="shared" ref="O6:O69" si="5">IF(K6&gt;0.5,1,0)=H6</f>
        <v>1</v>
      </c>
      <c r="P6" s="1">
        <f t="shared" ref="P6:P69" si="6">IF(H6=1,1,0)</f>
        <v>0</v>
      </c>
      <c r="Q6" s="1">
        <f t="shared" ref="Q6:Q69" si="7">IF(P6=1,0,1)</f>
        <v>1</v>
      </c>
      <c r="R6" s="1">
        <f t="shared" ref="R6:R69" si="8">SUMXMY2(K6:L6,P6:Q6)</f>
        <v>0.33971902564991741</v>
      </c>
    </row>
    <row r="7" spans="2:18" ht="17.25" x14ac:dyDescent="0.3">
      <c r="C7" s="8" t="s">
        <v>7</v>
      </c>
      <c r="D7" s="9" t="s">
        <v>8</v>
      </c>
      <c r="G7" s="1">
        <v>288</v>
      </c>
      <c r="H7" s="1">
        <v>0</v>
      </c>
      <c r="I7" s="1">
        <v>34</v>
      </c>
      <c r="J7" s="15">
        <f t="shared" si="0"/>
        <v>-0.54582508544255492</v>
      </c>
      <c r="K7" s="15">
        <f t="shared" si="1"/>
        <v>0.36683356239904497</v>
      </c>
      <c r="L7" s="15">
        <f t="shared" si="2"/>
        <v>0.63316643760095503</v>
      </c>
      <c r="M7" s="15">
        <f t="shared" si="3"/>
        <v>0.63316643760095503</v>
      </c>
      <c r="N7" s="15">
        <f t="shared" si="4"/>
        <v>-0.4570219568005392</v>
      </c>
      <c r="O7" s="1" t="b">
        <f t="shared" si="5"/>
        <v>1</v>
      </c>
      <c r="P7" s="1">
        <f t="shared" si="6"/>
        <v>0</v>
      </c>
      <c r="Q7" s="1">
        <f t="shared" si="7"/>
        <v>1</v>
      </c>
      <c r="R7" s="1">
        <f t="shared" si="8"/>
        <v>0.26913372500474803</v>
      </c>
    </row>
    <row r="8" spans="2:18" ht="15.75" x14ac:dyDescent="0.25">
      <c r="C8" s="5">
        <f>PRODUCT(M5:M126)</f>
        <v>1.397977225312246E-35</v>
      </c>
      <c r="D8" s="5">
        <f>SUM(N5:N126)</f>
        <v>-80.25545190201953</v>
      </c>
      <c r="G8" s="1">
        <v>289</v>
      </c>
      <c r="H8" s="1">
        <v>0</v>
      </c>
      <c r="I8" s="1">
        <v>51</v>
      </c>
      <c r="J8" s="15">
        <f t="shared" si="0"/>
        <v>-0.29644812877528637</v>
      </c>
      <c r="K8" s="15">
        <f t="shared" si="1"/>
        <v>0.42642599636196699</v>
      </c>
      <c r="L8" s="15">
        <f t="shared" si="2"/>
        <v>0.57357400363803301</v>
      </c>
      <c r="M8" s="15">
        <f t="shared" si="3"/>
        <v>0.57357400363803301</v>
      </c>
      <c r="N8" s="15">
        <f t="shared" si="4"/>
        <v>-0.55586831213584897</v>
      </c>
      <c r="O8" s="1" t="b">
        <f t="shared" si="5"/>
        <v>1</v>
      </c>
      <c r="P8" s="1">
        <f t="shared" si="6"/>
        <v>0</v>
      </c>
      <c r="Q8" s="1">
        <f t="shared" si="7"/>
        <v>1</v>
      </c>
      <c r="R8" s="1">
        <f t="shared" si="8"/>
        <v>0.36367826074659254</v>
      </c>
    </row>
    <row r="9" spans="2:18" x14ac:dyDescent="0.25">
      <c r="G9" s="1">
        <v>290</v>
      </c>
      <c r="H9" s="1">
        <v>0</v>
      </c>
      <c r="I9" s="1">
        <v>70</v>
      </c>
      <c r="J9" s="15">
        <f t="shared" si="0"/>
        <v>-1.7732706617750837E-2</v>
      </c>
      <c r="K9" s="15">
        <f t="shared" si="1"/>
        <v>0.49556693950919711</v>
      </c>
      <c r="L9" s="15">
        <f t="shared" si="2"/>
        <v>0.50443306049080294</v>
      </c>
      <c r="M9" s="15">
        <f t="shared" si="3"/>
        <v>0.50443306049080294</v>
      </c>
      <c r="N9" s="15">
        <f t="shared" si="4"/>
        <v>-0.68432013284658921</v>
      </c>
      <c r="O9" s="1" t="b">
        <f t="shared" si="5"/>
        <v>1</v>
      </c>
      <c r="P9" s="1">
        <f t="shared" si="6"/>
        <v>0</v>
      </c>
      <c r="Q9" s="1">
        <f t="shared" si="7"/>
        <v>1</v>
      </c>
      <c r="R9" s="1">
        <f t="shared" si="8"/>
        <v>0.49117318306902441</v>
      </c>
    </row>
    <row r="10" spans="2:18" x14ac:dyDescent="0.25">
      <c r="C10" s="26" t="s">
        <v>19</v>
      </c>
      <c r="D10" s="28" t="s">
        <v>22</v>
      </c>
      <c r="G10" s="1">
        <v>291</v>
      </c>
      <c r="H10" s="1">
        <v>1</v>
      </c>
      <c r="I10" s="1">
        <v>56</v>
      </c>
      <c r="J10" s="15">
        <f t="shared" si="0"/>
        <v>-0.2231019650496191</v>
      </c>
      <c r="K10" s="15">
        <f t="shared" si="1"/>
        <v>0.44445471268164538</v>
      </c>
      <c r="L10" s="15">
        <f t="shared" si="2"/>
        <v>0.55554528731835462</v>
      </c>
      <c r="M10" s="15">
        <f t="shared" si="3"/>
        <v>0.44445471268164538</v>
      </c>
      <c r="N10" s="15">
        <f t="shared" si="4"/>
        <v>-0.81090711294950923</v>
      </c>
      <c r="O10" s="1" t="b">
        <f t="shared" si="5"/>
        <v>0</v>
      </c>
      <c r="P10" s="1">
        <f t="shared" si="6"/>
        <v>1</v>
      </c>
      <c r="Q10" s="1">
        <f t="shared" si="7"/>
        <v>0</v>
      </c>
      <c r="R10" s="1">
        <f t="shared" si="8"/>
        <v>0.61726113252326642</v>
      </c>
    </row>
    <row r="11" spans="2:18" x14ac:dyDescent="0.25">
      <c r="C11" s="29" t="b">
        <v>0</v>
      </c>
      <c r="D11" s="31">
        <f>COUNTIF(O:O,C11)</f>
        <v>55</v>
      </c>
      <c r="G11" s="1">
        <v>292</v>
      </c>
      <c r="H11" s="1">
        <v>1</v>
      </c>
      <c r="I11" s="1">
        <v>28</v>
      </c>
      <c r="J11" s="15">
        <f t="shared" si="0"/>
        <v>-0.63384048191335562</v>
      </c>
      <c r="K11" s="15">
        <f t="shared" si="1"/>
        <v>0.34664023094355134</v>
      </c>
      <c r="L11" s="15">
        <f t="shared" si="2"/>
        <v>0.65335976905644866</v>
      </c>
      <c r="M11" s="15">
        <f t="shared" si="3"/>
        <v>0.34664023094355134</v>
      </c>
      <c r="N11" s="15">
        <f t="shared" si="4"/>
        <v>-1.0594678353161351</v>
      </c>
      <c r="O11" s="1" t="b">
        <f t="shared" si="5"/>
        <v>0</v>
      </c>
      <c r="P11" s="1">
        <f t="shared" si="6"/>
        <v>1</v>
      </c>
      <c r="Q11" s="1">
        <f t="shared" si="7"/>
        <v>0</v>
      </c>
      <c r="R11" s="1">
        <f t="shared" si="8"/>
        <v>0.85375797564299183</v>
      </c>
    </row>
    <row r="12" spans="2:18" x14ac:dyDescent="0.25">
      <c r="C12" s="30" t="b">
        <v>1</v>
      </c>
      <c r="D12" s="32">
        <f>COUNTIF(O:O,C12)</f>
        <v>67</v>
      </c>
      <c r="G12" s="1">
        <v>293</v>
      </c>
      <c r="H12" s="1">
        <v>0</v>
      </c>
      <c r="I12" s="1">
        <v>39</v>
      </c>
      <c r="J12" s="15">
        <f t="shared" si="0"/>
        <v>-0.47247892171688777</v>
      </c>
      <c r="K12" s="15">
        <f t="shared" si="1"/>
        <v>0.38402968415622801</v>
      </c>
      <c r="L12" s="15">
        <f t="shared" si="2"/>
        <v>0.61597031584377193</v>
      </c>
      <c r="M12" s="15">
        <f t="shared" si="3"/>
        <v>0.61597031584377193</v>
      </c>
      <c r="N12" s="15">
        <f t="shared" si="4"/>
        <v>-0.4845565051750288</v>
      </c>
      <c r="O12" s="1" t="b">
        <f t="shared" si="5"/>
        <v>1</v>
      </c>
      <c r="P12" s="1">
        <f t="shared" si="6"/>
        <v>0</v>
      </c>
      <c r="Q12" s="1">
        <f t="shared" si="7"/>
        <v>1</v>
      </c>
      <c r="R12" s="1">
        <f t="shared" si="8"/>
        <v>0.29495759662626453</v>
      </c>
    </row>
    <row r="13" spans="2:18" x14ac:dyDescent="0.25">
      <c r="C13" s="34" t="s">
        <v>23</v>
      </c>
      <c r="D13" s="33">
        <f>D12/SUM(D11:D12)</f>
        <v>0.54918032786885251</v>
      </c>
      <c r="G13" s="1">
        <v>294</v>
      </c>
      <c r="H13" s="1">
        <v>0</v>
      </c>
      <c r="I13" s="1">
        <v>71</v>
      </c>
      <c r="J13" s="15">
        <f t="shared" si="0"/>
        <v>-3.063473872617406E-3</v>
      </c>
      <c r="K13" s="15">
        <f t="shared" si="1"/>
        <v>0.49923413213080992</v>
      </c>
      <c r="L13" s="15">
        <f t="shared" si="2"/>
        <v>0.50076586786919008</v>
      </c>
      <c r="M13" s="15">
        <f t="shared" si="3"/>
        <v>0.50076586786919008</v>
      </c>
      <c r="N13" s="15">
        <f t="shared" si="4"/>
        <v>-0.69161661673219899</v>
      </c>
      <c r="O13" s="1" t="b">
        <f t="shared" si="5"/>
        <v>1</v>
      </c>
      <c r="P13" s="1">
        <f t="shared" si="6"/>
        <v>0</v>
      </c>
      <c r="Q13" s="1">
        <f t="shared" si="7"/>
        <v>1</v>
      </c>
      <c r="R13" s="1">
        <f t="shared" si="8"/>
        <v>0.49846943736880595</v>
      </c>
    </row>
    <row r="14" spans="2:18" x14ac:dyDescent="0.25">
      <c r="G14" s="1">
        <v>295</v>
      </c>
      <c r="H14" s="1">
        <v>0</v>
      </c>
      <c r="I14" s="1">
        <v>66</v>
      </c>
      <c r="J14" s="15">
        <f t="shared" si="0"/>
        <v>-7.6409637598284674E-2</v>
      </c>
      <c r="K14" s="15">
        <f t="shared" si="1"/>
        <v>0.48090687918838937</v>
      </c>
      <c r="L14" s="15">
        <f t="shared" si="2"/>
        <v>0.51909312081161063</v>
      </c>
      <c r="M14" s="15">
        <f t="shared" si="3"/>
        <v>0.51909312081161063</v>
      </c>
      <c r="N14" s="15">
        <f t="shared" si="4"/>
        <v>-0.65567198838160978</v>
      </c>
      <c r="O14" s="1" t="b">
        <f t="shared" si="5"/>
        <v>1</v>
      </c>
      <c r="P14" s="1">
        <f t="shared" si="6"/>
        <v>0</v>
      </c>
      <c r="Q14" s="1">
        <f t="shared" si="7"/>
        <v>1</v>
      </c>
      <c r="R14" s="1">
        <f t="shared" si="8"/>
        <v>0.46254285290143227</v>
      </c>
    </row>
    <row r="15" spans="2:18" ht="15.75" x14ac:dyDescent="0.25">
      <c r="C15" s="24" t="s">
        <v>20</v>
      </c>
      <c r="D15" s="25">
        <f>SUM(R5:R126)</f>
        <v>56.794070725652617</v>
      </c>
      <c r="G15" s="1">
        <v>296</v>
      </c>
      <c r="H15" s="1">
        <v>0</v>
      </c>
      <c r="I15" s="1">
        <v>66</v>
      </c>
      <c r="J15" s="15">
        <f t="shared" si="0"/>
        <v>-7.6409637598284674E-2</v>
      </c>
      <c r="K15" s="15">
        <f t="shared" si="1"/>
        <v>0.48090687918838937</v>
      </c>
      <c r="L15" s="15">
        <f t="shared" si="2"/>
        <v>0.51909312081161063</v>
      </c>
      <c r="M15" s="15">
        <f t="shared" si="3"/>
        <v>0.51909312081161063</v>
      </c>
      <c r="N15" s="15">
        <f t="shared" si="4"/>
        <v>-0.65567198838160978</v>
      </c>
      <c r="O15" s="1" t="b">
        <f t="shared" si="5"/>
        <v>1</v>
      </c>
      <c r="P15" s="1">
        <f t="shared" si="6"/>
        <v>0</v>
      </c>
      <c r="Q15" s="1">
        <f t="shared" si="7"/>
        <v>1</v>
      </c>
      <c r="R15" s="1">
        <f t="shared" si="8"/>
        <v>0.46254285290143227</v>
      </c>
    </row>
    <row r="16" spans="2:18" x14ac:dyDescent="0.25">
      <c r="G16" s="1">
        <v>297</v>
      </c>
      <c r="H16" s="1">
        <v>1</v>
      </c>
      <c r="I16" s="1">
        <v>70</v>
      </c>
      <c r="J16" s="15">
        <f t="shared" si="0"/>
        <v>-1.7732706617750837E-2</v>
      </c>
      <c r="K16" s="15">
        <f t="shared" si="1"/>
        <v>0.49556693950919711</v>
      </c>
      <c r="L16" s="15">
        <f t="shared" si="2"/>
        <v>0.50443306049080294</v>
      </c>
      <c r="M16" s="15">
        <f t="shared" si="3"/>
        <v>0.49556693950919711</v>
      </c>
      <c r="N16" s="15">
        <f t="shared" si="4"/>
        <v>-0.70205283946434038</v>
      </c>
      <c r="O16" s="1" t="b">
        <f t="shared" si="5"/>
        <v>0</v>
      </c>
      <c r="P16" s="1">
        <f t="shared" si="6"/>
        <v>1</v>
      </c>
      <c r="Q16" s="1">
        <f t="shared" si="7"/>
        <v>0</v>
      </c>
      <c r="R16" s="1">
        <f t="shared" si="8"/>
        <v>0.50890542503223613</v>
      </c>
    </row>
    <row r="17" spans="7:18" x14ac:dyDescent="0.25">
      <c r="G17" s="1">
        <v>298</v>
      </c>
      <c r="H17" s="1">
        <v>1</v>
      </c>
      <c r="I17" s="1">
        <v>33</v>
      </c>
      <c r="J17" s="15">
        <f t="shared" si="0"/>
        <v>-0.56049431818768847</v>
      </c>
      <c r="K17" s="15">
        <f t="shared" si="1"/>
        <v>0.36343309174460225</v>
      </c>
      <c r="L17" s="15">
        <f t="shared" si="2"/>
        <v>0.63656690825539775</v>
      </c>
      <c r="M17" s="15">
        <f t="shared" si="3"/>
        <v>0.36343309174460225</v>
      </c>
      <c r="N17" s="15">
        <f t="shared" si="4"/>
        <v>-1.0121600656782888</v>
      </c>
      <c r="O17" s="1" t="b">
        <f t="shared" si="5"/>
        <v>0</v>
      </c>
      <c r="P17" s="1">
        <f t="shared" si="6"/>
        <v>1</v>
      </c>
      <c r="Q17" s="1">
        <f t="shared" si="7"/>
        <v>0</v>
      </c>
      <c r="R17" s="1">
        <f t="shared" si="8"/>
        <v>0.81043485737167198</v>
      </c>
    </row>
    <row r="18" spans="7:18" x14ac:dyDescent="0.25">
      <c r="G18" s="1">
        <v>299</v>
      </c>
      <c r="H18" s="1">
        <v>1</v>
      </c>
      <c r="I18" s="1">
        <v>26</v>
      </c>
      <c r="J18" s="15">
        <f t="shared" si="0"/>
        <v>-0.66317894740362249</v>
      </c>
      <c r="K18" s="15">
        <f t="shared" si="1"/>
        <v>0.34002586706653326</v>
      </c>
      <c r="L18" s="15">
        <f t="shared" si="2"/>
        <v>0.65997413293346674</v>
      </c>
      <c r="M18" s="15">
        <f t="shared" si="3"/>
        <v>0.34002586706653326</v>
      </c>
      <c r="N18" s="15">
        <f t="shared" si="4"/>
        <v>-1.0787335846583859</v>
      </c>
      <c r="O18" s="1" t="b">
        <f t="shared" si="5"/>
        <v>0</v>
      </c>
      <c r="P18" s="1">
        <f t="shared" si="6"/>
        <v>1</v>
      </c>
      <c r="Q18" s="1">
        <f t="shared" si="7"/>
        <v>0</v>
      </c>
      <c r="R18" s="1">
        <f t="shared" si="8"/>
        <v>0.87113171228256248</v>
      </c>
    </row>
    <row r="19" spans="7:18" x14ac:dyDescent="0.25">
      <c r="G19" s="1">
        <v>300</v>
      </c>
      <c r="H19" s="1">
        <v>1</v>
      </c>
      <c r="I19" s="1">
        <v>58</v>
      </c>
      <c r="J19" s="15">
        <f t="shared" si="0"/>
        <v>-0.19376349955935224</v>
      </c>
      <c r="K19" s="15">
        <f t="shared" si="1"/>
        <v>0.45171011479180279</v>
      </c>
      <c r="L19" s="15">
        <f t="shared" si="2"/>
        <v>0.54828988520819721</v>
      </c>
      <c r="M19" s="15">
        <f t="shared" si="3"/>
        <v>0.45171011479180279</v>
      </c>
      <c r="N19" s="15">
        <f t="shared" si="4"/>
        <v>-0.79471464385189594</v>
      </c>
      <c r="O19" s="1" t="b">
        <f t="shared" si="5"/>
        <v>0</v>
      </c>
      <c r="P19" s="1">
        <f t="shared" si="6"/>
        <v>1</v>
      </c>
      <c r="Q19" s="1">
        <f t="shared" si="7"/>
        <v>0</v>
      </c>
      <c r="R19" s="1">
        <f t="shared" si="8"/>
        <v>0.60124359644323611</v>
      </c>
    </row>
    <row r="20" spans="7:18" x14ac:dyDescent="0.25">
      <c r="G20" s="1">
        <v>301</v>
      </c>
      <c r="H20" s="1">
        <v>0</v>
      </c>
      <c r="I20" s="1">
        <v>51</v>
      </c>
      <c r="J20" s="15">
        <f t="shared" si="0"/>
        <v>-0.29644812877528637</v>
      </c>
      <c r="K20" s="15">
        <f t="shared" si="1"/>
        <v>0.42642599636196699</v>
      </c>
      <c r="L20" s="15">
        <f t="shared" si="2"/>
        <v>0.57357400363803301</v>
      </c>
      <c r="M20" s="15">
        <f t="shared" si="3"/>
        <v>0.57357400363803301</v>
      </c>
      <c r="N20" s="15">
        <f t="shared" si="4"/>
        <v>-0.55586831213584897</v>
      </c>
      <c r="O20" s="1" t="b">
        <f t="shared" si="5"/>
        <v>1</v>
      </c>
      <c r="P20" s="1">
        <f t="shared" si="6"/>
        <v>0</v>
      </c>
      <c r="Q20" s="1">
        <f t="shared" si="7"/>
        <v>1</v>
      </c>
      <c r="R20" s="1">
        <f t="shared" si="8"/>
        <v>0.36367826074659254</v>
      </c>
    </row>
    <row r="21" spans="7:18" x14ac:dyDescent="0.25">
      <c r="G21" s="1">
        <v>302</v>
      </c>
      <c r="H21" s="1">
        <v>1</v>
      </c>
      <c r="I21" s="1">
        <v>40</v>
      </c>
      <c r="J21" s="15">
        <f t="shared" si="0"/>
        <v>-0.45780968897175423</v>
      </c>
      <c r="K21" s="15">
        <f t="shared" si="1"/>
        <v>0.38750555496290895</v>
      </c>
      <c r="L21" s="15">
        <f t="shared" si="2"/>
        <v>0.61249444503709105</v>
      </c>
      <c r="M21" s="15">
        <f t="shared" si="3"/>
        <v>0.38750555496290895</v>
      </c>
      <c r="N21" s="15">
        <f t="shared" si="4"/>
        <v>-0.94802509490333398</v>
      </c>
      <c r="O21" s="1" t="b">
        <f t="shared" si="5"/>
        <v>0</v>
      </c>
      <c r="P21" s="1">
        <f t="shared" si="6"/>
        <v>1</v>
      </c>
      <c r="Q21" s="1">
        <f t="shared" si="7"/>
        <v>0</v>
      </c>
      <c r="R21" s="1">
        <f t="shared" si="8"/>
        <v>0.75029889040258835</v>
      </c>
    </row>
    <row r="22" spans="7:18" x14ac:dyDescent="0.25">
      <c r="G22" s="1">
        <v>303</v>
      </c>
      <c r="H22" s="1">
        <v>1</v>
      </c>
      <c r="I22" s="1">
        <v>70</v>
      </c>
      <c r="J22" s="15">
        <f t="shared" si="0"/>
        <v>-1.7732706617750837E-2</v>
      </c>
      <c r="K22" s="15">
        <f t="shared" si="1"/>
        <v>0.49556693950919711</v>
      </c>
      <c r="L22" s="15">
        <f t="shared" si="2"/>
        <v>0.50443306049080294</v>
      </c>
      <c r="M22" s="15">
        <f t="shared" si="3"/>
        <v>0.49556693950919711</v>
      </c>
      <c r="N22" s="15">
        <f t="shared" si="4"/>
        <v>-0.70205283946434038</v>
      </c>
      <c r="O22" s="1" t="b">
        <f t="shared" si="5"/>
        <v>0</v>
      </c>
      <c r="P22" s="1">
        <f t="shared" si="6"/>
        <v>1</v>
      </c>
      <c r="Q22" s="1">
        <f t="shared" si="7"/>
        <v>0</v>
      </c>
      <c r="R22" s="1">
        <f t="shared" si="8"/>
        <v>0.50890542503223613</v>
      </c>
    </row>
    <row r="23" spans="7:18" x14ac:dyDescent="0.25">
      <c r="G23" s="1">
        <v>304</v>
      </c>
      <c r="H23" s="1">
        <v>1</v>
      </c>
      <c r="I23" s="1">
        <v>51</v>
      </c>
      <c r="J23" s="15">
        <f t="shared" si="0"/>
        <v>-0.29644812877528637</v>
      </c>
      <c r="K23" s="15">
        <f t="shared" si="1"/>
        <v>0.42642599636196699</v>
      </c>
      <c r="L23" s="15">
        <f t="shared" si="2"/>
        <v>0.57357400363803301</v>
      </c>
      <c r="M23" s="15">
        <f t="shared" si="3"/>
        <v>0.42642599636196699</v>
      </c>
      <c r="N23" s="15">
        <f t="shared" si="4"/>
        <v>-0.85231644091113523</v>
      </c>
      <c r="O23" s="1" t="b">
        <f t="shared" si="5"/>
        <v>0</v>
      </c>
      <c r="P23" s="1">
        <f t="shared" si="6"/>
        <v>1</v>
      </c>
      <c r="Q23" s="1">
        <f t="shared" si="7"/>
        <v>0</v>
      </c>
      <c r="R23" s="1">
        <f t="shared" si="8"/>
        <v>0.65797427529872465</v>
      </c>
    </row>
    <row r="24" spans="7:18" x14ac:dyDescent="0.25">
      <c r="G24" s="1">
        <v>305</v>
      </c>
      <c r="H24" s="1">
        <v>0</v>
      </c>
      <c r="I24" s="1">
        <v>25</v>
      </c>
      <c r="J24" s="15">
        <f t="shared" si="0"/>
        <v>-0.67784818014875592</v>
      </c>
      <c r="K24" s="15">
        <f t="shared" si="1"/>
        <v>0.33674173557992199</v>
      </c>
      <c r="L24" s="15">
        <f t="shared" si="2"/>
        <v>0.66325826442007796</v>
      </c>
      <c r="M24" s="15">
        <f t="shared" si="3"/>
        <v>0.66325826442007796</v>
      </c>
      <c r="N24" s="15">
        <f t="shared" si="4"/>
        <v>-0.41059082555179044</v>
      </c>
      <c r="O24" s="1" t="b">
        <f t="shared" si="5"/>
        <v>1</v>
      </c>
      <c r="P24" s="1">
        <f t="shared" si="6"/>
        <v>0</v>
      </c>
      <c r="Q24" s="1">
        <f t="shared" si="7"/>
        <v>1</v>
      </c>
      <c r="R24" s="1">
        <f t="shared" si="8"/>
        <v>0.22678999296275623</v>
      </c>
    </row>
    <row r="25" spans="7:18" x14ac:dyDescent="0.25">
      <c r="G25" s="1">
        <v>306</v>
      </c>
      <c r="H25" s="1">
        <v>0</v>
      </c>
      <c r="I25" s="1">
        <v>40</v>
      </c>
      <c r="J25" s="15">
        <f t="shared" si="0"/>
        <v>-0.45780968897175423</v>
      </c>
      <c r="K25" s="15">
        <f t="shared" si="1"/>
        <v>0.38750555496290895</v>
      </c>
      <c r="L25" s="15">
        <f t="shared" si="2"/>
        <v>0.61249444503709105</v>
      </c>
      <c r="M25" s="15">
        <f t="shared" si="3"/>
        <v>0.61249444503709105</v>
      </c>
      <c r="N25" s="15">
        <f t="shared" si="4"/>
        <v>-0.49021540593157986</v>
      </c>
      <c r="O25" s="1" t="b">
        <f t="shared" si="5"/>
        <v>1</v>
      </c>
      <c r="P25" s="1">
        <f t="shared" si="6"/>
        <v>0</v>
      </c>
      <c r="Q25" s="1">
        <f t="shared" si="7"/>
        <v>1</v>
      </c>
      <c r="R25" s="1">
        <f t="shared" si="8"/>
        <v>0.30032111025422409</v>
      </c>
    </row>
    <row r="26" spans="7:18" x14ac:dyDescent="0.25">
      <c r="G26" s="1">
        <v>307</v>
      </c>
      <c r="H26" s="1">
        <v>0</v>
      </c>
      <c r="I26" s="1">
        <v>73</v>
      </c>
      <c r="J26" s="15">
        <f t="shared" si="0"/>
        <v>2.6274991617649457E-2</v>
      </c>
      <c r="K26" s="15">
        <f t="shared" si="1"/>
        <v>0.50656837002212152</v>
      </c>
      <c r="L26" s="15">
        <f t="shared" si="2"/>
        <v>0.49343162997787848</v>
      </c>
      <c r="M26" s="15">
        <f t="shared" si="3"/>
        <v>0.49343162997787848</v>
      </c>
      <c r="N26" s="15">
        <f t="shared" si="4"/>
        <v>-0.70637097078456279</v>
      </c>
      <c r="O26" s="1" t="b">
        <f t="shared" si="5"/>
        <v>0</v>
      </c>
      <c r="P26" s="1">
        <f t="shared" si="6"/>
        <v>0</v>
      </c>
      <c r="Q26" s="1">
        <f t="shared" si="7"/>
        <v>1</v>
      </c>
      <c r="R26" s="1">
        <f t="shared" si="8"/>
        <v>0.51322302701373801</v>
      </c>
    </row>
    <row r="27" spans="7:18" x14ac:dyDescent="0.25">
      <c r="G27" s="1">
        <v>308</v>
      </c>
      <c r="H27" s="1">
        <v>1</v>
      </c>
      <c r="I27" s="1">
        <v>52</v>
      </c>
      <c r="J27" s="15">
        <f t="shared" si="0"/>
        <v>-0.28177889603015294</v>
      </c>
      <c r="K27" s="15">
        <f t="shared" si="1"/>
        <v>0.43001771006233408</v>
      </c>
      <c r="L27" s="15">
        <f t="shared" si="2"/>
        <v>0.56998228993766586</v>
      </c>
      <c r="M27" s="15">
        <f t="shared" si="3"/>
        <v>0.43001771006233408</v>
      </c>
      <c r="N27" s="15">
        <f t="shared" si="4"/>
        <v>-0.84392888495118223</v>
      </c>
      <c r="O27" s="1" t="b">
        <f t="shared" si="5"/>
        <v>0</v>
      </c>
      <c r="P27" s="1">
        <f t="shared" si="6"/>
        <v>1</v>
      </c>
      <c r="Q27" s="1">
        <f t="shared" si="7"/>
        <v>0</v>
      </c>
      <c r="R27" s="1">
        <f t="shared" si="8"/>
        <v>0.64975962168517076</v>
      </c>
    </row>
    <row r="28" spans="7:18" x14ac:dyDescent="0.25">
      <c r="G28" s="1">
        <v>309</v>
      </c>
      <c r="H28" s="1">
        <v>0</v>
      </c>
      <c r="I28" s="1">
        <v>61</v>
      </c>
      <c r="J28" s="15">
        <f t="shared" si="0"/>
        <v>-0.14975580132395183</v>
      </c>
      <c r="K28" s="15">
        <f t="shared" si="1"/>
        <v>0.46263086275913773</v>
      </c>
      <c r="L28" s="15">
        <f t="shared" si="2"/>
        <v>0.53736913724086222</v>
      </c>
      <c r="M28" s="15">
        <f t="shared" si="3"/>
        <v>0.53736913724086222</v>
      </c>
      <c r="N28" s="15">
        <f t="shared" si="4"/>
        <v>-0.62107001422127528</v>
      </c>
      <c r="O28" s="1" t="b">
        <f t="shared" si="5"/>
        <v>1</v>
      </c>
      <c r="P28" s="1">
        <f t="shared" si="6"/>
        <v>0</v>
      </c>
      <c r="Q28" s="1">
        <f t="shared" si="7"/>
        <v>1</v>
      </c>
      <c r="R28" s="1">
        <f t="shared" si="8"/>
        <v>0.42805463035452829</v>
      </c>
    </row>
    <row r="29" spans="7:18" x14ac:dyDescent="0.25">
      <c r="G29" s="1">
        <v>310</v>
      </c>
      <c r="H29" s="1">
        <v>0</v>
      </c>
      <c r="I29" s="1">
        <v>26</v>
      </c>
      <c r="J29" s="15">
        <f t="shared" si="0"/>
        <v>-0.66317894740362249</v>
      </c>
      <c r="K29" s="15">
        <f t="shared" si="1"/>
        <v>0.34002586706653326</v>
      </c>
      <c r="L29" s="15">
        <f t="shared" si="2"/>
        <v>0.65997413293346674</v>
      </c>
      <c r="M29" s="15">
        <f t="shared" si="3"/>
        <v>0.65997413293346674</v>
      </c>
      <c r="N29" s="15">
        <f t="shared" si="4"/>
        <v>-0.41555463725476327</v>
      </c>
      <c r="O29" s="1" t="b">
        <f t="shared" si="5"/>
        <v>1</v>
      </c>
      <c r="P29" s="1">
        <f t="shared" si="6"/>
        <v>0</v>
      </c>
      <c r="Q29" s="1">
        <f t="shared" si="7"/>
        <v>1</v>
      </c>
      <c r="R29" s="1">
        <f t="shared" si="8"/>
        <v>0.23123518054869549</v>
      </c>
    </row>
    <row r="30" spans="7:18" x14ac:dyDescent="0.25">
      <c r="G30" s="1">
        <v>311</v>
      </c>
      <c r="H30" s="1">
        <v>1</v>
      </c>
      <c r="I30" s="1">
        <v>75</v>
      </c>
      <c r="J30" s="15">
        <f t="shared" si="0"/>
        <v>5.561345710791632E-2</v>
      </c>
      <c r="K30" s="15">
        <f t="shared" si="1"/>
        <v>0.51389978195892405</v>
      </c>
      <c r="L30" s="15">
        <f t="shared" si="2"/>
        <v>0.48610021804107595</v>
      </c>
      <c r="M30" s="15">
        <f t="shared" si="3"/>
        <v>0.51389978195892405</v>
      </c>
      <c r="N30" s="15">
        <f t="shared" si="4"/>
        <v>-0.66572700927101713</v>
      </c>
      <c r="O30" s="1" t="b">
        <f t="shared" si="5"/>
        <v>1</v>
      </c>
      <c r="P30" s="1">
        <f t="shared" si="6"/>
        <v>1</v>
      </c>
      <c r="Q30" s="1">
        <f t="shared" si="7"/>
        <v>0</v>
      </c>
      <c r="R30" s="1">
        <f t="shared" si="8"/>
        <v>0.47258684395916317</v>
      </c>
    </row>
    <row r="31" spans="7:18" x14ac:dyDescent="0.25">
      <c r="G31" s="1">
        <v>312</v>
      </c>
      <c r="H31" s="1">
        <v>0</v>
      </c>
      <c r="I31" s="1">
        <v>42</v>
      </c>
      <c r="J31" s="15">
        <f t="shared" si="0"/>
        <v>-0.42847122348148736</v>
      </c>
      <c r="K31" s="15">
        <f t="shared" si="1"/>
        <v>0.39449144831030097</v>
      </c>
      <c r="L31" s="15">
        <f t="shared" si="2"/>
        <v>0.60550855168969897</v>
      </c>
      <c r="M31" s="15">
        <f t="shared" si="3"/>
        <v>0.60550855168969897</v>
      </c>
      <c r="N31" s="15">
        <f t="shared" si="4"/>
        <v>-0.50168659273661975</v>
      </c>
      <c r="O31" s="1" t="b">
        <f t="shared" si="5"/>
        <v>1</v>
      </c>
      <c r="P31" s="1">
        <f t="shared" si="6"/>
        <v>0</v>
      </c>
      <c r="Q31" s="1">
        <f t="shared" si="7"/>
        <v>1</v>
      </c>
      <c r="R31" s="1">
        <f t="shared" si="8"/>
        <v>0.3112470055799178</v>
      </c>
    </row>
    <row r="32" spans="7:18" x14ac:dyDescent="0.25">
      <c r="G32" s="1">
        <v>313</v>
      </c>
      <c r="H32" s="1">
        <v>0</v>
      </c>
      <c r="I32" s="1">
        <v>28</v>
      </c>
      <c r="J32" s="15">
        <f t="shared" si="0"/>
        <v>-0.63384048191335562</v>
      </c>
      <c r="K32" s="15">
        <f t="shared" si="1"/>
        <v>0.34664023094355134</v>
      </c>
      <c r="L32" s="15">
        <f t="shared" si="2"/>
        <v>0.65335976905644866</v>
      </c>
      <c r="M32" s="15">
        <f t="shared" si="3"/>
        <v>0.65335976905644866</v>
      </c>
      <c r="N32" s="15">
        <f t="shared" si="4"/>
        <v>-0.42562735340277946</v>
      </c>
      <c r="O32" s="1" t="b">
        <f t="shared" si="5"/>
        <v>1</v>
      </c>
      <c r="P32" s="1">
        <f t="shared" si="6"/>
        <v>0</v>
      </c>
      <c r="Q32" s="1">
        <f t="shared" si="7"/>
        <v>1</v>
      </c>
      <c r="R32" s="1">
        <f t="shared" si="8"/>
        <v>0.24031889941719722</v>
      </c>
    </row>
    <row r="33" spans="7:18" x14ac:dyDescent="0.25">
      <c r="G33" s="1">
        <v>314</v>
      </c>
      <c r="H33" s="1">
        <v>1</v>
      </c>
      <c r="I33" s="1">
        <v>48</v>
      </c>
      <c r="J33" s="15">
        <f t="shared" si="0"/>
        <v>-0.34045582701068666</v>
      </c>
      <c r="K33" s="15">
        <f t="shared" si="1"/>
        <v>0.41569875548490176</v>
      </c>
      <c r="L33" s="15">
        <f t="shared" si="2"/>
        <v>0.58430124451509824</v>
      </c>
      <c r="M33" s="15">
        <f t="shared" si="3"/>
        <v>0.41569875548490176</v>
      </c>
      <c r="N33" s="15">
        <f t="shared" si="4"/>
        <v>-0.87779442650983619</v>
      </c>
      <c r="O33" s="1" t="b">
        <f t="shared" si="5"/>
        <v>0</v>
      </c>
      <c r="P33" s="1">
        <f t="shared" si="6"/>
        <v>1</v>
      </c>
      <c r="Q33" s="1">
        <f t="shared" si="7"/>
        <v>0</v>
      </c>
      <c r="R33" s="1">
        <f t="shared" si="8"/>
        <v>0.68281588868378529</v>
      </c>
    </row>
    <row r="34" spans="7:18" x14ac:dyDescent="0.25">
      <c r="G34" s="1">
        <v>315</v>
      </c>
      <c r="H34" s="1">
        <v>1</v>
      </c>
      <c r="I34" s="1">
        <v>68</v>
      </c>
      <c r="J34" s="15">
        <f t="shared" si="0"/>
        <v>-4.70711721080177E-2</v>
      </c>
      <c r="K34" s="15">
        <f t="shared" si="1"/>
        <v>0.48823437931192587</v>
      </c>
      <c r="L34" s="15">
        <f t="shared" si="2"/>
        <v>0.51176562068807407</v>
      </c>
      <c r="M34" s="15">
        <f t="shared" si="3"/>
        <v>0.48823437931192587</v>
      </c>
      <c r="N34" s="15">
        <f t="shared" si="4"/>
        <v>-0.71695970295388434</v>
      </c>
      <c r="O34" s="1" t="b">
        <f t="shared" si="5"/>
        <v>0</v>
      </c>
      <c r="P34" s="1">
        <f t="shared" si="6"/>
        <v>1</v>
      </c>
      <c r="Q34" s="1">
        <f t="shared" si="7"/>
        <v>0</v>
      </c>
      <c r="R34" s="1">
        <f t="shared" si="8"/>
        <v>0.52380810103649944</v>
      </c>
    </row>
    <row r="35" spans="7:18" x14ac:dyDescent="0.25">
      <c r="G35" s="1">
        <v>316</v>
      </c>
      <c r="H35" s="1">
        <v>0</v>
      </c>
      <c r="I35" s="1">
        <v>45</v>
      </c>
      <c r="J35" s="15">
        <f t="shared" si="0"/>
        <v>-0.38446352524608707</v>
      </c>
      <c r="K35" s="15">
        <f t="shared" si="1"/>
        <v>0.40505080172641494</v>
      </c>
      <c r="L35" s="15">
        <f t="shared" si="2"/>
        <v>0.59494919827358506</v>
      </c>
      <c r="M35" s="15">
        <f t="shared" si="3"/>
        <v>0.59494919827358506</v>
      </c>
      <c r="N35" s="15">
        <f t="shared" si="4"/>
        <v>-0.51927925813447506</v>
      </c>
      <c r="O35" s="1" t="b">
        <f t="shared" si="5"/>
        <v>1</v>
      </c>
      <c r="P35" s="1">
        <f t="shared" si="6"/>
        <v>0</v>
      </c>
      <c r="Q35" s="1">
        <f t="shared" si="7"/>
        <v>1</v>
      </c>
      <c r="R35" s="1">
        <f t="shared" si="8"/>
        <v>0.32813230395842302</v>
      </c>
    </row>
    <row r="36" spans="7:18" x14ac:dyDescent="0.25">
      <c r="G36" s="1">
        <v>317</v>
      </c>
      <c r="H36" s="1">
        <v>0</v>
      </c>
      <c r="I36" s="1">
        <v>30</v>
      </c>
      <c r="J36" s="15">
        <f t="shared" si="0"/>
        <v>-0.60450201642308876</v>
      </c>
      <c r="K36" s="15">
        <f t="shared" si="1"/>
        <v>0.35331438007430399</v>
      </c>
      <c r="L36" s="15">
        <f t="shared" si="2"/>
        <v>0.64668561992569606</v>
      </c>
      <c r="M36" s="15">
        <f t="shared" si="3"/>
        <v>0.64668561992569606</v>
      </c>
      <c r="N36" s="15">
        <f t="shared" si="4"/>
        <v>-0.43589500685893057</v>
      </c>
      <c r="O36" s="1" t="b">
        <f t="shared" si="5"/>
        <v>1</v>
      </c>
      <c r="P36" s="1">
        <f t="shared" si="6"/>
        <v>0</v>
      </c>
      <c r="Q36" s="1">
        <f t="shared" si="7"/>
        <v>1</v>
      </c>
      <c r="R36" s="1">
        <f t="shared" si="8"/>
        <v>0.24966210233457942</v>
      </c>
    </row>
    <row r="37" spans="7:18" x14ac:dyDescent="0.25">
      <c r="G37" s="1">
        <v>318</v>
      </c>
      <c r="H37" s="1">
        <v>0</v>
      </c>
      <c r="I37" s="1">
        <v>41</v>
      </c>
      <c r="J37" s="15">
        <f t="shared" si="0"/>
        <v>-0.44314045622662079</v>
      </c>
      <c r="K37" s="15">
        <f t="shared" si="1"/>
        <v>0.39099291633940081</v>
      </c>
      <c r="L37" s="15">
        <f t="shared" si="2"/>
        <v>0.60900708366059919</v>
      </c>
      <c r="M37" s="15">
        <f t="shared" si="3"/>
        <v>0.60900708366059919</v>
      </c>
      <c r="N37" s="15">
        <f t="shared" si="4"/>
        <v>-0.49592537971328721</v>
      </c>
      <c r="O37" s="1" t="b">
        <f t="shared" si="5"/>
        <v>1</v>
      </c>
      <c r="P37" s="1">
        <f t="shared" si="6"/>
        <v>0</v>
      </c>
      <c r="Q37" s="1">
        <f t="shared" si="7"/>
        <v>1</v>
      </c>
      <c r="R37" s="1">
        <f t="shared" si="8"/>
        <v>0.30575092125517939</v>
      </c>
    </row>
    <row r="38" spans="7:18" x14ac:dyDescent="0.25">
      <c r="G38" s="1">
        <v>319</v>
      </c>
      <c r="H38" s="1">
        <v>0</v>
      </c>
      <c r="I38" s="1">
        <v>72</v>
      </c>
      <c r="J38" s="15">
        <f t="shared" si="0"/>
        <v>1.1605758872516025E-2</v>
      </c>
      <c r="K38" s="15">
        <f t="shared" si="1"/>
        <v>0.50290140715144482</v>
      </c>
      <c r="L38" s="15">
        <f t="shared" si="2"/>
        <v>0.49709859284855518</v>
      </c>
      <c r="M38" s="15">
        <f t="shared" si="3"/>
        <v>0.49709859284855518</v>
      </c>
      <c r="N38" s="15">
        <f t="shared" si="4"/>
        <v>-0.69896689660658851</v>
      </c>
      <c r="O38" s="1" t="b">
        <f t="shared" si="5"/>
        <v>0</v>
      </c>
      <c r="P38" s="1">
        <f t="shared" si="6"/>
        <v>0</v>
      </c>
      <c r="Q38" s="1">
        <f t="shared" si="7"/>
        <v>1</v>
      </c>
      <c r="R38" s="1">
        <f t="shared" si="8"/>
        <v>0.50581965062980661</v>
      </c>
    </row>
    <row r="39" spans="7:18" x14ac:dyDescent="0.25">
      <c r="G39" s="1">
        <v>320</v>
      </c>
      <c r="H39" s="1">
        <v>0</v>
      </c>
      <c r="I39" s="1">
        <v>41</v>
      </c>
      <c r="J39" s="15">
        <f t="shared" si="0"/>
        <v>-0.44314045622662079</v>
      </c>
      <c r="K39" s="15">
        <f t="shared" si="1"/>
        <v>0.39099291633940081</v>
      </c>
      <c r="L39" s="15">
        <f t="shared" si="2"/>
        <v>0.60900708366059919</v>
      </c>
      <c r="M39" s="15">
        <f t="shared" si="3"/>
        <v>0.60900708366059919</v>
      </c>
      <c r="N39" s="15">
        <f t="shared" si="4"/>
        <v>-0.49592537971328721</v>
      </c>
      <c r="O39" s="1" t="b">
        <f t="shared" si="5"/>
        <v>1</v>
      </c>
      <c r="P39" s="1">
        <f t="shared" si="6"/>
        <v>0</v>
      </c>
      <c r="Q39" s="1">
        <f t="shared" si="7"/>
        <v>1</v>
      </c>
      <c r="R39" s="1">
        <f t="shared" si="8"/>
        <v>0.30575092125517939</v>
      </c>
    </row>
    <row r="40" spans="7:18" x14ac:dyDescent="0.25">
      <c r="G40" s="1">
        <v>321</v>
      </c>
      <c r="H40" s="1">
        <v>1</v>
      </c>
      <c r="I40" s="1">
        <v>50</v>
      </c>
      <c r="J40" s="15">
        <f t="shared" si="0"/>
        <v>-0.3111173615204198</v>
      </c>
      <c r="K40" s="15">
        <f t="shared" si="1"/>
        <v>0.42284202705214718</v>
      </c>
      <c r="L40" s="15">
        <f t="shared" si="2"/>
        <v>0.57715797294785287</v>
      </c>
      <c r="M40" s="15">
        <f t="shared" si="3"/>
        <v>0.42284202705214718</v>
      </c>
      <c r="N40" s="15">
        <f t="shared" si="4"/>
        <v>-0.86075662819441612</v>
      </c>
      <c r="O40" s="1" t="b">
        <f t="shared" si="5"/>
        <v>0</v>
      </c>
      <c r="P40" s="1">
        <f t="shared" si="6"/>
        <v>1</v>
      </c>
      <c r="Q40" s="1">
        <f t="shared" si="7"/>
        <v>0</v>
      </c>
      <c r="R40" s="1">
        <f t="shared" si="8"/>
        <v>0.66622265147454895</v>
      </c>
    </row>
    <row r="41" spans="7:18" x14ac:dyDescent="0.25">
      <c r="G41" s="1">
        <v>322</v>
      </c>
      <c r="H41" s="1">
        <v>1</v>
      </c>
      <c r="I41" s="1">
        <v>33</v>
      </c>
      <c r="J41" s="15">
        <f t="shared" si="0"/>
        <v>-0.56049431818768847</v>
      </c>
      <c r="K41" s="15">
        <f t="shared" si="1"/>
        <v>0.36343309174460225</v>
      </c>
      <c r="L41" s="15">
        <f t="shared" si="2"/>
        <v>0.63656690825539775</v>
      </c>
      <c r="M41" s="15">
        <f t="shared" si="3"/>
        <v>0.36343309174460225</v>
      </c>
      <c r="N41" s="15">
        <f t="shared" si="4"/>
        <v>-1.0121600656782888</v>
      </c>
      <c r="O41" s="1" t="b">
        <f t="shared" si="5"/>
        <v>0</v>
      </c>
      <c r="P41" s="1">
        <f t="shared" si="6"/>
        <v>1</v>
      </c>
      <c r="Q41" s="1">
        <f t="shared" si="7"/>
        <v>0</v>
      </c>
      <c r="R41" s="1">
        <f t="shared" si="8"/>
        <v>0.81043485737167198</v>
      </c>
    </row>
    <row r="42" spans="7:18" x14ac:dyDescent="0.25">
      <c r="G42" s="1">
        <v>323</v>
      </c>
      <c r="H42" s="1">
        <v>0</v>
      </c>
      <c r="I42" s="1">
        <v>71</v>
      </c>
      <c r="J42" s="15">
        <f t="shared" si="0"/>
        <v>-3.063473872617406E-3</v>
      </c>
      <c r="K42" s="15">
        <f t="shared" si="1"/>
        <v>0.49923413213080992</v>
      </c>
      <c r="L42" s="15">
        <f t="shared" si="2"/>
        <v>0.50076586786919008</v>
      </c>
      <c r="M42" s="15">
        <f t="shared" si="3"/>
        <v>0.50076586786919008</v>
      </c>
      <c r="N42" s="15">
        <f t="shared" si="4"/>
        <v>-0.69161661673219899</v>
      </c>
      <c r="O42" s="1" t="b">
        <f t="shared" si="5"/>
        <v>1</v>
      </c>
      <c r="P42" s="1">
        <f t="shared" si="6"/>
        <v>0</v>
      </c>
      <c r="Q42" s="1">
        <f t="shared" si="7"/>
        <v>1</v>
      </c>
      <c r="R42" s="1">
        <f t="shared" si="8"/>
        <v>0.49846943736880595</v>
      </c>
    </row>
    <row r="43" spans="7:18" x14ac:dyDescent="0.25">
      <c r="G43" s="1">
        <v>324</v>
      </c>
      <c r="H43" s="1">
        <v>0</v>
      </c>
      <c r="I43" s="1">
        <v>36</v>
      </c>
      <c r="J43" s="15">
        <f t="shared" si="0"/>
        <v>-0.51648661995228806</v>
      </c>
      <c r="K43" s="15">
        <f t="shared" si="1"/>
        <v>0.37367414576659524</v>
      </c>
      <c r="L43" s="15">
        <f t="shared" si="2"/>
        <v>0.6263258542334047</v>
      </c>
      <c r="M43" s="15">
        <f t="shared" si="3"/>
        <v>0.6263258542334047</v>
      </c>
      <c r="N43" s="15">
        <f t="shared" si="4"/>
        <v>-0.46788450939364667</v>
      </c>
      <c r="O43" s="1" t="b">
        <f t="shared" si="5"/>
        <v>1</v>
      </c>
      <c r="P43" s="1">
        <f t="shared" si="6"/>
        <v>0</v>
      </c>
      <c r="Q43" s="1">
        <f t="shared" si="7"/>
        <v>1</v>
      </c>
      <c r="R43" s="1">
        <f t="shared" si="8"/>
        <v>0.27926473442878941</v>
      </c>
    </row>
    <row r="44" spans="7:18" x14ac:dyDescent="0.25">
      <c r="G44" s="1">
        <v>325</v>
      </c>
      <c r="H44" s="1">
        <v>0</v>
      </c>
      <c r="I44" s="1">
        <v>73</v>
      </c>
      <c r="J44" s="15">
        <f t="shared" si="0"/>
        <v>2.6274991617649457E-2</v>
      </c>
      <c r="K44" s="15">
        <f t="shared" si="1"/>
        <v>0.50656837002212152</v>
      </c>
      <c r="L44" s="15">
        <f t="shared" si="2"/>
        <v>0.49343162997787848</v>
      </c>
      <c r="M44" s="15">
        <f t="shared" si="3"/>
        <v>0.49343162997787848</v>
      </c>
      <c r="N44" s="15">
        <f t="shared" si="4"/>
        <v>-0.70637097078456279</v>
      </c>
      <c r="O44" s="1" t="b">
        <f t="shared" si="5"/>
        <v>0</v>
      </c>
      <c r="P44" s="1">
        <f t="shared" si="6"/>
        <v>0</v>
      </c>
      <c r="Q44" s="1">
        <f t="shared" si="7"/>
        <v>1</v>
      </c>
      <c r="R44" s="1">
        <f t="shared" si="8"/>
        <v>0.51322302701373801</v>
      </c>
    </row>
    <row r="45" spans="7:18" x14ac:dyDescent="0.25">
      <c r="G45" s="1">
        <v>326</v>
      </c>
      <c r="H45" s="1">
        <v>0</v>
      </c>
      <c r="I45" s="1">
        <v>46</v>
      </c>
      <c r="J45" s="15">
        <f t="shared" si="0"/>
        <v>-0.36979429250095364</v>
      </c>
      <c r="K45" s="15">
        <f t="shared" si="1"/>
        <v>0.40859072868626617</v>
      </c>
      <c r="L45" s="15">
        <f t="shared" si="2"/>
        <v>0.59140927131373378</v>
      </c>
      <c r="M45" s="15">
        <f t="shared" si="3"/>
        <v>0.59140927131373378</v>
      </c>
      <c r="N45" s="15">
        <f t="shared" si="4"/>
        <v>-0.52524699479497117</v>
      </c>
      <c r="O45" s="1" t="b">
        <f t="shared" si="5"/>
        <v>1</v>
      </c>
      <c r="P45" s="1">
        <f t="shared" si="6"/>
        <v>0</v>
      </c>
      <c r="Q45" s="1">
        <f t="shared" si="7"/>
        <v>1</v>
      </c>
      <c r="R45" s="1">
        <f t="shared" si="8"/>
        <v>0.33389276713674798</v>
      </c>
    </row>
    <row r="46" spans="7:18" x14ac:dyDescent="0.25">
      <c r="G46" s="1">
        <v>327</v>
      </c>
      <c r="H46" s="1">
        <v>1</v>
      </c>
      <c r="I46" s="1">
        <v>41</v>
      </c>
      <c r="J46" s="15">
        <f t="shared" si="0"/>
        <v>-0.44314045622662079</v>
      </c>
      <c r="K46" s="15">
        <f t="shared" si="1"/>
        <v>0.39099291633940081</v>
      </c>
      <c r="L46" s="15">
        <f t="shared" si="2"/>
        <v>0.60900708366059919</v>
      </c>
      <c r="M46" s="15">
        <f t="shared" si="3"/>
        <v>0.39099291633940081</v>
      </c>
      <c r="N46" s="15">
        <f t="shared" si="4"/>
        <v>-0.93906583593990822</v>
      </c>
      <c r="O46" s="1" t="b">
        <f t="shared" si="5"/>
        <v>0</v>
      </c>
      <c r="P46" s="1">
        <f t="shared" si="6"/>
        <v>1</v>
      </c>
      <c r="Q46" s="1">
        <f t="shared" si="7"/>
        <v>0</v>
      </c>
      <c r="R46" s="1">
        <f t="shared" si="8"/>
        <v>0.7417792558975761</v>
      </c>
    </row>
    <row r="47" spans="7:18" x14ac:dyDescent="0.25">
      <c r="G47" s="1">
        <v>328</v>
      </c>
      <c r="H47" s="1">
        <v>0</v>
      </c>
      <c r="I47" s="1">
        <v>33</v>
      </c>
      <c r="J47" s="15">
        <f t="shared" si="0"/>
        <v>-0.56049431818768847</v>
      </c>
      <c r="K47" s="15">
        <f t="shared" si="1"/>
        <v>0.36343309174460225</v>
      </c>
      <c r="L47" s="15">
        <f t="shared" si="2"/>
        <v>0.63656690825539775</v>
      </c>
      <c r="M47" s="15">
        <f t="shared" si="3"/>
        <v>0.63656690825539775</v>
      </c>
      <c r="N47" s="15">
        <f t="shared" si="4"/>
        <v>-0.45166574749060029</v>
      </c>
      <c r="O47" s="1" t="b">
        <f t="shared" si="5"/>
        <v>1</v>
      </c>
      <c r="P47" s="1">
        <f t="shared" si="6"/>
        <v>0</v>
      </c>
      <c r="Q47" s="1">
        <f t="shared" si="7"/>
        <v>1</v>
      </c>
      <c r="R47" s="1">
        <f t="shared" si="8"/>
        <v>0.26416722435008094</v>
      </c>
    </row>
    <row r="48" spans="7:18" x14ac:dyDescent="0.25">
      <c r="G48" s="1">
        <v>329</v>
      </c>
      <c r="H48" s="1">
        <v>1</v>
      </c>
      <c r="I48" s="1">
        <v>71</v>
      </c>
      <c r="J48" s="15">
        <f t="shared" si="0"/>
        <v>-3.063473872617406E-3</v>
      </c>
      <c r="K48" s="15">
        <f t="shared" si="1"/>
        <v>0.49923413213080992</v>
      </c>
      <c r="L48" s="15">
        <f t="shared" si="2"/>
        <v>0.50076586786919008</v>
      </c>
      <c r="M48" s="15">
        <f t="shared" si="3"/>
        <v>0.49923413213080992</v>
      </c>
      <c r="N48" s="15">
        <f t="shared" si="4"/>
        <v>-0.69468009060481628</v>
      </c>
      <c r="O48" s="1" t="b">
        <f t="shared" si="5"/>
        <v>0</v>
      </c>
      <c r="P48" s="1">
        <f t="shared" si="6"/>
        <v>1</v>
      </c>
      <c r="Q48" s="1">
        <f t="shared" si="7"/>
        <v>0</v>
      </c>
      <c r="R48" s="1">
        <f t="shared" si="8"/>
        <v>0.50153290884556634</v>
      </c>
    </row>
    <row r="49" spans="7:18" x14ac:dyDescent="0.25">
      <c r="G49" s="1">
        <v>330</v>
      </c>
      <c r="H49" s="1">
        <v>0</v>
      </c>
      <c r="I49" s="1">
        <v>69</v>
      </c>
      <c r="J49" s="15">
        <f t="shared" si="0"/>
        <v>-3.2401939362884269E-2</v>
      </c>
      <c r="K49" s="15">
        <f t="shared" si="1"/>
        <v>0.49190022380012904</v>
      </c>
      <c r="L49" s="15">
        <f t="shared" si="2"/>
        <v>0.5080997761998709</v>
      </c>
      <c r="M49" s="15">
        <f t="shared" si="3"/>
        <v>0.5080997761998709</v>
      </c>
      <c r="N49" s="15">
        <f t="shared" si="4"/>
        <v>-0.67707744084727739</v>
      </c>
      <c r="O49" s="1" t="b">
        <f t="shared" si="5"/>
        <v>1</v>
      </c>
      <c r="P49" s="1">
        <f t="shared" si="6"/>
        <v>0</v>
      </c>
      <c r="Q49" s="1">
        <f t="shared" si="7"/>
        <v>1</v>
      </c>
      <c r="R49" s="1">
        <f t="shared" si="8"/>
        <v>0.48393166034923413</v>
      </c>
    </row>
    <row r="50" spans="7:18" x14ac:dyDescent="0.25">
      <c r="G50" s="1">
        <v>331</v>
      </c>
      <c r="H50" s="1">
        <v>1</v>
      </c>
      <c r="I50" s="1">
        <v>71</v>
      </c>
      <c r="J50" s="15">
        <f t="shared" si="0"/>
        <v>-3.063473872617406E-3</v>
      </c>
      <c r="K50" s="15">
        <f t="shared" si="1"/>
        <v>0.49923413213080992</v>
      </c>
      <c r="L50" s="15">
        <f t="shared" si="2"/>
        <v>0.50076586786919008</v>
      </c>
      <c r="M50" s="15">
        <f t="shared" si="3"/>
        <v>0.49923413213080992</v>
      </c>
      <c r="N50" s="15">
        <f t="shared" si="4"/>
        <v>-0.69468009060481628</v>
      </c>
      <c r="O50" s="1" t="b">
        <f t="shared" si="5"/>
        <v>0</v>
      </c>
      <c r="P50" s="1">
        <f t="shared" si="6"/>
        <v>1</v>
      </c>
      <c r="Q50" s="1">
        <f t="shared" si="7"/>
        <v>0</v>
      </c>
      <c r="R50" s="1">
        <f t="shared" si="8"/>
        <v>0.50153290884556634</v>
      </c>
    </row>
    <row r="51" spans="7:18" x14ac:dyDescent="0.25">
      <c r="G51" s="1">
        <v>332</v>
      </c>
      <c r="H51" s="1">
        <v>1</v>
      </c>
      <c r="I51" s="1">
        <v>69</v>
      </c>
      <c r="J51" s="15">
        <f t="shared" si="0"/>
        <v>-3.2401939362884269E-2</v>
      </c>
      <c r="K51" s="15">
        <f t="shared" si="1"/>
        <v>0.49190022380012904</v>
      </c>
      <c r="L51" s="15">
        <f t="shared" si="2"/>
        <v>0.5080997761998709</v>
      </c>
      <c r="M51" s="15">
        <f t="shared" si="3"/>
        <v>0.49190022380012904</v>
      </c>
      <c r="N51" s="15">
        <f t="shared" si="4"/>
        <v>-0.70947938021016166</v>
      </c>
      <c r="O51" s="1" t="b">
        <f t="shared" si="5"/>
        <v>0</v>
      </c>
      <c r="P51" s="1">
        <f t="shared" si="6"/>
        <v>1</v>
      </c>
      <c r="Q51" s="1">
        <f t="shared" si="7"/>
        <v>0</v>
      </c>
      <c r="R51" s="1">
        <f t="shared" si="8"/>
        <v>0.51633076514871779</v>
      </c>
    </row>
    <row r="52" spans="7:18" x14ac:dyDescent="0.25">
      <c r="G52" s="1">
        <v>333</v>
      </c>
      <c r="H52" s="1">
        <v>1</v>
      </c>
      <c r="I52" s="1">
        <v>71</v>
      </c>
      <c r="J52" s="15">
        <f t="shared" si="0"/>
        <v>-3.063473872617406E-3</v>
      </c>
      <c r="K52" s="15">
        <f t="shared" si="1"/>
        <v>0.49923413213080992</v>
      </c>
      <c r="L52" s="15">
        <f t="shared" si="2"/>
        <v>0.50076586786919008</v>
      </c>
      <c r="M52" s="15">
        <f t="shared" si="3"/>
        <v>0.49923413213080992</v>
      </c>
      <c r="N52" s="15">
        <f t="shared" si="4"/>
        <v>-0.69468009060481628</v>
      </c>
      <c r="O52" s="1" t="b">
        <f t="shared" si="5"/>
        <v>0</v>
      </c>
      <c r="P52" s="1">
        <f t="shared" si="6"/>
        <v>1</v>
      </c>
      <c r="Q52" s="1">
        <f t="shared" si="7"/>
        <v>0</v>
      </c>
      <c r="R52" s="1">
        <f t="shared" si="8"/>
        <v>0.50153290884556634</v>
      </c>
    </row>
    <row r="53" spans="7:18" x14ac:dyDescent="0.25">
      <c r="G53" s="1">
        <v>334</v>
      </c>
      <c r="H53" s="1">
        <v>0</v>
      </c>
      <c r="I53" s="1">
        <v>42</v>
      </c>
      <c r="J53" s="15">
        <f t="shared" si="0"/>
        <v>-0.42847122348148736</v>
      </c>
      <c r="K53" s="15">
        <f t="shared" si="1"/>
        <v>0.39449144831030097</v>
      </c>
      <c r="L53" s="15">
        <f t="shared" si="2"/>
        <v>0.60550855168969897</v>
      </c>
      <c r="M53" s="15">
        <f t="shared" si="3"/>
        <v>0.60550855168969897</v>
      </c>
      <c r="N53" s="15">
        <f t="shared" si="4"/>
        <v>-0.50168659273661975</v>
      </c>
      <c r="O53" s="1" t="b">
        <f t="shared" si="5"/>
        <v>1</v>
      </c>
      <c r="P53" s="1">
        <f t="shared" si="6"/>
        <v>0</v>
      </c>
      <c r="Q53" s="1">
        <f t="shared" si="7"/>
        <v>1</v>
      </c>
      <c r="R53" s="1">
        <f t="shared" si="8"/>
        <v>0.3112470055799178</v>
      </c>
    </row>
    <row r="54" spans="7:18" x14ac:dyDescent="0.25">
      <c r="G54" s="1">
        <v>335</v>
      </c>
      <c r="H54" s="1">
        <v>1</v>
      </c>
      <c r="I54" s="1">
        <v>53</v>
      </c>
      <c r="J54" s="15">
        <f t="shared" si="0"/>
        <v>-0.26710966328501951</v>
      </c>
      <c r="K54" s="15">
        <f t="shared" si="1"/>
        <v>0.43361680561802901</v>
      </c>
      <c r="L54" s="15">
        <f t="shared" si="2"/>
        <v>0.56638319438197104</v>
      </c>
      <c r="M54" s="15">
        <f t="shared" si="3"/>
        <v>0.43361680561802901</v>
      </c>
      <c r="N54" s="15">
        <f t="shared" si="4"/>
        <v>-0.83559407126362295</v>
      </c>
      <c r="O54" s="1" t="b">
        <f t="shared" si="5"/>
        <v>0</v>
      </c>
      <c r="P54" s="1">
        <f t="shared" si="6"/>
        <v>1</v>
      </c>
      <c r="Q54" s="1">
        <f t="shared" si="7"/>
        <v>0</v>
      </c>
      <c r="R54" s="1">
        <f t="shared" si="8"/>
        <v>0.64157984575665117</v>
      </c>
    </row>
    <row r="55" spans="7:18" x14ac:dyDescent="0.25">
      <c r="G55" s="1">
        <v>336</v>
      </c>
      <c r="H55" s="1">
        <v>0</v>
      </c>
      <c r="I55" s="1">
        <v>35</v>
      </c>
      <c r="J55" s="15">
        <f t="shared" si="0"/>
        <v>-0.53115585269742149</v>
      </c>
      <c r="K55" s="15">
        <f t="shared" si="1"/>
        <v>0.37024734411244792</v>
      </c>
      <c r="L55" s="15">
        <f t="shared" si="2"/>
        <v>0.62975265588755214</v>
      </c>
      <c r="M55" s="15">
        <f t="shared" si="3"/>
        <v>0.62975265588755214</v>
      </c>
      <c r="N55" s="15">
        <f t="shared" si="4"/>
        <v>-0.46242814639022456</v>
      </c>
      <c r="O55" s="1" t="b">
        <f t="shared" si="5"/>
        <v>1</v>
      </c>
      <c r="P55" s="1">
        <f t="shared" si="6"/>
        <v>0</v>
      </c>
      <c r="Q55" s="1">
        <f t="shared" si="7"/>
        <v>1</v>
      </c>
      <c r="R55" s="1">
        <f t="shared" si="8"/>
        <v>0.27416619164464284</v>
      </c>
    </row>
    <row r="56" spans="7:18" x14ac:dyDescent="0.25">
      <c r="G56" s="1">
        <v>337</v>
      </c>
      <c r="H56" s="1">
        <v>0</v>
      </c>
      <c r="I56" s="1">
        <v>45</v>
      </c>
      <c r="J56" s="15">
        <f t="shared" si="0"/>
        <v>-0.38446352524608707</v>
      </c>
      <c r="K56" s="15">
        <f t="shared" si="1"/>
        <v>0.40505080172641494</v>
      </c>
      <c r="L56" s="15">
        <f t="shared" si="2"/>
        <v>0.59494919827358506</v>
      </c>
      <c r="M56" s="15">
        <f t="shared" si="3"/>
        <v>0.59494919827358506</v>
      </c>
      <c r="N56" s="15">
        <f t="shared" si="4"/>
        <v>-0.51927925813447506</v>
      </c>
      <c r="O56" s="1" t="b">
        <f t="shared" si="5"/>
        <v>1</v>
      </c>
      <c r="P56" s="1">
        <f t="shared" si="6"/>
        <v>0</v>
      </c>
      <c r="Q56" s="1">
        <f t="shared" si="7"/>
        <v>1</v>
      </c>
      <c r="R56" s="1">
        <f t="shared" si="8"/>
        <v>0.32813230395842302</v>
      </c>
    </row>
    <row r="57" spans="7:18" x14ac:dyDescent="0.25">
      <c r="G57" s="1">
        <v>338</v>
      </c>
      <c r="H57" s="1">
        <v>0</v>
      </c>
      <c r="I57" s="1">
        <v>35</v>
      </c>
      <c r="J57" s="15">
        <f t="shared" si="0"/>
        <v>-0.53115585269742149</v>
      </c>
      <c r="K57" s="15">
        <f t="shared" si="1"/>
        <v>0.37024734411244792</v>
      </c>
      <c r="L57" s="15">
        <f t="shared" si="2"/>
        <v>0.62975265588755214</v>
      </c>
      <c r="M57" s="15">
        <f t="shared" si="3"/>
        <v>0.62975265588755214</v>
      </c>
      <c r="N57" s="15">
        <f t="shared" si="4"/>
        <v>-0.46242814639022456</v>
      </c>
      <c r="O57" s="1" t="b">
        <f t="shared" si="5"/>
        <v>1</v>
      </c>
      <c r="P57" s="1">
        <f t="shared" si="6"/>
        <v>0</v>
      </c>
      <c r="Q57" s="1">
        <f t="shared" si="7"/>
        <v>1</v>
      </c>
      <c r="R57" s="1">
        <f t="shared" si="8"/>
        <v>0.27416619164464284</v>
      </c>
    </row>
    <row r="58" spans="7:18" x14ac:dyDescent="0.25">
      <c r="G58" s="1">
        <v>339</v>
      </c>
      <c r="H58" s="1">
        <v>0</v>
      </c>
      <c r="I58" s="1">
        <v>46</v>
      </c>
      <c r="J58" s="15">
        <f t="shared" si="0"/>
        <v>-0.36979429250095364</v>
      </c>
      <c r="K58" s="15">
        <f t="shared" si="1"/>
        <v>0.40859072868626617</v>
      </c>
      <c r="L58" s="15">
        <f t="shared" si="2"/>
        <v>0.59140927131373378</v>
      </c>
      <c r="M58" s="15">
        <f t="shared" si="3"/>
        <v>0.59140927131373378</v>
      </c>
      <c r="N58" s="15">
        <f t="shared" si="4"/>
        <v>-0.52524699479497117</v>
      </c>
      <c r="O58" s="1" t="b">
        <f t="shared" si="5"/>
        <v>1</v>
      </c>
      <c r="P58" s="1">
        <f t="shared" si="6"/>
        <v>0</v>
      </c>
      <c r="Q58" s="1">
        <f t="shared" si="7"/>
        <v>1</v>
      </c>
      <c r="R58" s="1">
        <f t="shared" si="8"/>
        <v>0.33389276713674798</v>
      </c>
    </row>
    <row r="59" spans="7:18" x14ac:dyDescent="0.25">
      <c r="G59" s="1">
        <v>340</v>
      </c>
      <c r="H59" s="1">
        <v>1</v>
      </c>
      <c r="I59" s="1">
        <v>46</v>
      </c>
      <c r="J59" s="15">
        <f t="shared" si="0"/>
        <v>-0.36979429250095364</v>
      </c>
      <c r="K59" s="15">
        <f t="shared" si="1"/>
        <v>0.40859072868626617</v>
      </c>
      <c r="L59" s="15">
        <f t="shared" si="2"/>
        <v>0.59140927131373378</v>
      </c>
      <c r="M59" s="15">
        <f t="shared" si="3"/>
        <v>0.40859072868626617</v>
      </c>
      <c r="N59" s="15">
        <f t="shared" si="4"/>
        <v>-0.89504128729592447</v>
      </c>
      <c r="O59" s="1" t="b">
        <f t="shared" si="5"/>
        <v>0</v>
      </c>
      <c r="P59" s="1">
        <f t="shared" si="6"/>
        <v>1</v>
      </c>
      <c r="Q59" s="1">
        <f t="shared" si="7"/>
        <v>0</v>
      </c>
      <c r="R59" s="1">
        <f t="shared" si="8"/>
        <v>0.69952985239168308</v>
      </c>
    </row>
    <row r="60" spans="7:18" x14ac:dyDescent="0.25">
      <c r="G60" s="1">
        <v>341</v>
      </c>
      <c r="H60" s="1">
        <v>1</v>
      </c>
      <c r="I60" s="1">
        <v>60</v>
      </c>
      <c r="J60" s="15">
        <f t="shared" si="0"/>
        <v>-0.16442503406908537</v>
      </c>
      <c r="K60" s="15">
        <f t="shared" si="1"/>
        <v>0.45898610278874558</v>
      </c>
      <c r="L60" s="15">
        <f t="shared" si="2"/>
        <v>0.54101389721125437</v>
      </c>
      <c r="M60" s="15">
        <f t="shared" si="3"/>
        <v>0.45898610278874558</v>
      </c>
      <c r="N60" s="15">
        <f t="shared" si="4"/>
        <v>-0.7787353465286565</v>
      </c>
      <c r="O60" s="1" t="b">
        <f t="shared" si="5"/>
        <v>0</v>
      </c>
      <c r="P60" s="1">
        <f t="shared" si="6"/>
        <v>1</v>
      </c>
      <c r="Q60" s="1">
        <f t="shared" si="7"/>
        <v>0</v>
      </c>
      <c r="R60" s="1">
        <f t="shared" si="8"/>
        <v>0.58539207395141946</v>
      </c>
    </row>
    <row r="61" spans="7:18" x14ac:dyDescent="0.25">
      <c r="G61" s="1">
        <v>342</v>
      </c>
      <c r="H61" s="1">
        <v>0</v>
      </c>
      <c r="I61" s="1">
        <v>35</v>
      </c>
      <c r="J61" s="15">
        <f t="shared" si="0"/>
        <v>-0.53115585269742149</v>
      </c>
      <c r="K61" s="15">
        <f t="shared" si="1"/>
        <v>0.37024734411244792</v>
      </c>
      <c r="L61" s="15">
        <f t="shared" si="2"/>
        <v>0.62975265588755214</v>
      </c>
      <c r="M61" s="15">
        <f t="shared" si="3"/>
        <v>0.62975265588755214</v>
      </c>
      <c r="N61" s="15">
        <f t="shared" si="4"/>
        <v>-0.46242814639022456</v>
      </c>
      <c r="O61" s="1" t="b">
        <f t="shared" si="5"/>
        <v>1</v>
      </c>
      <c r="P61" s="1">
        <f t="shared" si="6"/>
        <v>0</v>
      </c>
      <c r="Q61" s="1">
        <f t="shared" si="7"/>
        <v>1</v>
      </c>
      <c r="R61" s="1">
        <f t="shared" si="8"/>
        <v>0.27416619164464284</v>
      </c>
    </row>
    <row r="62" spans="7:18" x14ac:dyDescent="0.25">
      <c r="G62" s="1">
        <v>343</v>
      </c>
      <c r="H62" s="1">
        <v>0</v>
      </c>
      <c r="I62" s="1">
        <v>70</v>
      </c>
      <c r="J62" s="15">
        <f t="shared" si="0"/>
        <v>-1.7732706617750837E-2</v>
      </c>
      <c r="K62" s="15">
        <f t="shared" si="1"/>
        <v>0.49556693950919711</v>
      </c>
      <c r="L62" s="15">
        <f t="shared" si="2"/>
        <v>0.50443306049080294</v>
      </c>
      <c r="M62" s="15">
        <f t="shared" si="3"/>
        <v>0.50443306049080294</v>
      </c>
      <c r="N62" s="15">
        <f t="shared" si="4"/>
        <v>-0.68432013284658921</v>
      </c>
      <c r="O62" s="1" t="b">
        <f t="shared" si="5"/>
        <v>1</v>
      </c>
      <c r="P62" s="1">
        <f t="shared" si="6"/>
        <v>0</v>
      </c>
      <c r="Q62" s="1">
        <f t="shared" si="7"/>
        <v>1</v>
      </c>
      <c r="R62" s="1">
        <f t="shared" si="8"/>
        <v>0.49117318306902441</v>
      </c>
    </row>
    <row r="63" spans="7:18" x14ac:dyDescent="0.25">
      <c r="G63" s="1">
        <v>344</v>
      </c>
      <c r="H63" s="1">
        <v>1</v>
      </c>
      <c r="I63" s="1">
        <v>70</v>
      </c>
      <c r="J63" s="15">
        <f t="shared" si="0"/>
        <v>-1.7732706617750837E-2</v>
      </c>
      <c r="K63" s="15">
        <f t="shared" si="1"/>
        <v>0.49556693950919711</v>
      </c>
      <c r="L63" s="15">
        <f t="shared" si="2"/>
        <v>0.50443306049080294</v>
      </c>
      <c r="M63" s="15">
        <f t="shared" si="3"/>
        <v>0.49556693950919711</v>
      </c>
      <c r="N63" s="15">
        <f t="shared" si="4"/>
        <v>-0.70205283946434038</v>
      </c>
      <c r="O63" s="1" t="b">
        <f t="shared" si="5"/>
        <v>0</v>
      </c>
      <c r="P63" s="1">
        <f t="shared" si="6"/>
        <v>1</v>
      </c>
      <c r="Q63" s="1">
        <f t="shared" si="7"/>
        <v>0</v>
      </c>
      <c r="R63" s="1">
        <f t="shared" si="8"/>
        <v>0.50890542503223613</v>
      </c>
    </row>
    <row r="64" spans="7:18" x14ac:dyDescent="0.25">
      <c r="G64" s="1">
        <v>345</v>
      </c>
      <c r="H64" s="1">
        <v>1</v>
      </c>
      <c r="I64" s="1">
        <v>57</v>
      </c>
      <c r="J64" s="15">
        <f t="shared" si="0"/>
        <v>-0.20843273230448567</v>
      </c>
      <c r="K64" s="15">
        <f t="shared" si="1"/>
        <v>0.44807965081419682</v>
      </c>
      <c r="L64" s="15">
        <f t="shared" si="2"/>
        <v>0.55192034918580313</v>
      </c>
      <c r="M64" s="15">
        <f t="shared" si="3"/>
        <v>0.44807965081419682</v>
      </c>
      <c r="N64" s="15">
        <f t="shared" si="4"/>
        <v>-0.80278427037430067</v>
      </c>
      <c r="O64" s="1" t="b">
        <f t="shared" si="5"/>
        <v>0</v>
      </c>
      <c r="P64" s="1">
        <f t="shared" si="6"/>
        <v>1</v>
      </c>
      <c r="Q64" s="1">
        <f t="shared" si="7"/>
        <v>0</v>
      </c>
      <c r="R64" s="1">
        <f t="shared" si="8"/>
        <v>0.60923214369075773</v>
      </c>
    </row>
    <row r="65" spans="7:18" x14ac:dyDescent="0.25">
      <c r="G65" s="1">
        <v>346</v>
      </c>
      <c r="H65" s="1">
        <v>0</v>
      </c>
      <c r="I65" s="1">
        <v>58</v>
      </c>
      <c r="J65" s="15">
        <f t="shared" si="0"/>
        <v>-0.19376349955935224</v>
      </c>
      <c r="K65" s="15">
        <f t="shared" si="1"/>
        <v>0.45171011479180279</v>
      </c>
      <c r="L65" s="15">
        <f t="shared" si="2"/>
        <v>0.54828988520819721</v>
      </c>
      <c r="M65" s="15">
        <f t="shared" si="3"/>
        <v>0.54828988520819721</v>
      </c>
      <c r="N65" s="15">
        <f t="shared" si="4"/>
        <v>-0.6009511442925437</v>
      </c>
      <c r="O65" s="1" t="b">
        <f t="shared" si="5"/>
        <v>1</v>
      </c>
      <c r="P65" s="1">
        <f t="shared" si="6"/>
        <v>0</v>
      </c>
      <c r="Q65" s="1">
        <f t="shared" si="7"/>
        <v>1</v>
      </c>
      <c r="R65" s="1">
        <f t="shared" si="8"/>
        <v>0.4080840556104473</v>
      </c>
    </row>
    <row r="66" spans="7:18" x14ac:dyDescent="0.25">
      <c r="G66" s="1">
        <v>347</v>
      </c>
      <c r="H66" s="1">
        <v>0</v>
      </c>
      <c r="I66" s="1">
        <v>28</v>
      </c>
      <c r="J66" s="15">
        <f t="shared" si="0"/>
        <v>-0.63384048191335562</v>
      </c>
      <c r="K66" s="15">
        <f t="shared" si="1"/>
        <v>0.34664023094355134</v>
      </c>
      <c r="L66" s="15">
        <f t="shared" si="2"/>
        <v>0.65335976905644866</v>
      </c>
      <c r="M66" s="15">
        <f t="shared" si="3"/>
        <v>0.65335976905644866</v>
      </c>
      <c r="N66" s="15">
        <f t="shared" si="4"/>
        <v>-0.42562735340277946</v>
      </c>
      <c r="O66" s="1" t="b">
        <f t="shared" si="5"/>
        <v>1</v>
      </c>
      <c r="P66" s="1">
        <f t="shared" si="6"/>
        <v>0</v>
      </c>
      <c r="Q66" s="1">
        <f t="shared" si="7"/>
        <v>1</v>
      </c>
      <c r="R66" s="1">
        <f t="shared" si="8"/>
        <v>0.24031889941719722</v>
      </c>
    </row>
    <row r="67" spans="7:18" x14ac:dyDescent="0.25">
      <c r="G67" s="1">
        <v>348</v>
      </c>
      <c r="H67" s="1">
        <v>1</v>
      </c>
      <c r="I67" s="1">
        <v>55</v>
      </c>
      <c r="J67" s="15">
        <f t="shared" si="0"/>
        <v>-0.23777119779475253</v>
      </c>
      <c r="K67" s="15">
        <f t="shared" si="1"/>
        <v>0.44083567688209158</v>
      </c>
      <c r="L67" s="15">
        <f t="shared" si="2"/>
        <v>0.55916432311790842</v>
      </c>
      <c r="M67" s="15">
        <f t="shared" si="3"/>
        <v>0.44083567688209158</v>
      </c>
      <c r="N67" s="15">
        <f t="shared" si="4"/>
        <v>-0.81908308775326544</v>
      </c>
      <c r="O67" s="1" t="b">
        <f t="shared" si="5"/>
        <v>0</v>
      </c>
      <c r="P67" s="1">
        <f t="shared" si="6"/>
        <v>1</v>
      </c>
      <c r="Q67" s="1">
        <f t="shared" si="7"/>
        <v>0</v>
      </c>
      <c r="R67" s="1">
        <f t="shared" si="8"/>
        <v>0.62532948049581738</v>
      </c>
    </row>
    <row r="68" spans="7:18" x14ac:dyDescent="0.25">
      <c r="G68" s="1">
        <v>349</v>
      </c>
      <c r="H68" s="1">
        <v>1</v>
      </c>
      <c r="I68" s="1">
        <v>57</v>
      </c>
      <c r="J68" s="15">
        <f t="shared" si="0"/>
        <v>-0.20843273230448567</v>
      </c>
      <c r="K68" s="15">
        <f t="shared" si="1"/>
        <v>0.44807965081419682</v>
      </c>
      <c r="L68" s="15">
        <f t="shared" si="2"/>
        <v>0.55192034918580313</v>
      </c>
      <c r="M68" s="15">
        <f t="shared" si="3"/>
        <v>0.44807965081419682</v>
      </c>
      <c r="N68" s="15">
        <f t="shared" si="4"/>
        <v>-0.80278427037430067</v>
      </c>
      <c r="O68" s="1" t="b">
        <f t="shared" si="5"/>
        <v>0</v>
      </c>
      <c r="P68" s="1">
        <f t="shared" si="6"/>
        <v>1</v>
      </c>
      <c r="Q68" s="1">
        <f t="shared" si="7"/>
        <v>0</v>
      </c>
      <c r="R68" s="1">
        <f t="shared" si="8"/>
        <v>0.60923214369075773</v>
      </c>
    </row>
    <row r="69" spans="7:18" x14ac:dyDescent="0.25">
      <c r="G69" s="1">
        <v>350</v>
      </c>
      <c r="H69" s="1">
        <v>0</v>
      </c>
      <c r="I69" s="1">
        <v>30</v>
      </c>
      <c r="J69" s="15">
        <f t="shared" si="0"/>
        <v>-0.60450201642308876</v>
      </c>
      <c r="K69" s="15">
        <f t="shared" si="1"/>
        <v>0.35331438007430399</v>
      </c>
      <c r="L69" s="15">
        <f t="shared" si="2"/>
        <v>0.64668561992569606</v>
      </c>
      <c r="M69" s="15">
        <f t="shared" si="3"/>
        <v>0.64668561992569606</v>
      </c>
      <c r="N69" s="15">
        <f t="shared" si="4"/>
        <v>-0.43589500685893057</v>
      </c>
      <c r="O69" s="1" t="b">
        <f t="shared" si="5"/>
        <v>1</v>
      </c>
      <c r="P69" s="1">
        <f t="shared" si="6"/>
        <v>0</v>
      </c>
      <c r="Q69" s="1">
        <f t="shared" si="7"/>
        <v>1</v>
      </c>
      <c r="R69" s="1">
        <f t="shared" si="8"/>
        <v>0.24966210233457942</v>
      </c>
    </row>
    <row r="70" spans="7:18" x14ac:dyDescent="0.25">
      <c r="G70" s="1">
        <v>351</v>
      </c>
      <c r="H70" s="1">
        <v>1</v>
      </c>
      <c r="I70" s="1">
        <v>31</v>
      </c>
      <c r="J70" s="15">
        <f t="shared" ref="J70:J126" si="9">$D$4+$D$5*I70</f>
        <v>-0.58983278367795533</v>
      </c>
      <c r="K70" s="15">
        <f t="shared" ref="K70:K126" si="10">EXP(J70)/(1+EXP(J70))</f>
        <v>0.35667322241427418</v>
      </c>
      <c r="L70" s="15">
        <f t="shared" ref="L70:L126" si="11">1-K70</f>
        <v>0.64332677758572587</v>
      </c>
      <c r="M70" s="15">
        <f t="shared" ref="M70:M126" si="12">IF(H70=1,K70,L70)</f>
        <v>0.35667322241427418</v>
      </c>
      <c r="N70" s="15">
        <f t="shared" ref="N70:N126" si="13">LN(M70)</f>
        <v>-1.0309352597624473</v>
      </c>
      <c r="O70" s="1" t="b">
        <f t="shared" ref="O70:O126" si="14">IF(K70&gt;0.5,1,0)=H70</f>
        <v>0</v>
      </c>
      <c r="P70" s="1">
        <f t="shared" ref="P70:P126" si="15">IF(H70=1,1,0)</f>
        <v>1</v>
      </c>
      <c r="Q70" s="1">
        <f t="shared" ref="Q70:Q126" si="16">IF(P70=1,0,1)</f>
        <v>0</v>
      </c>
      <c r="R70" s="1">
        <f t="shared" ref="R70:R126" si="17">SUMXMY2(K70:L70,P70:Q70)</f>
        <v>0.82773868551766805</v>
      </c>
    </row>
    <row r="71" spans="7:18" x14ac:dyDescent="0.25">
      <c r="G71" s="1">
        <v>352</v>
      </c>
      <c r="H71" s="1">
        <v>0</v>
      </c>
      <c r="I71" s="1">
        <v>67</v>
      </c>
      <c r="J71" s="15">
        <f t="shared" si="9"/>
        <v>-6.1740404853151243E-2</v>
      </c>
      <c r="K71" s="15">
        <f t="shared" si="10"/>
        <v>0.48456979997814953</v>
      </c>
      <c r="L71" s="15">
        <f t="shared" si="11"/>
        <v>0.51543020002185047</v>
      </c>
      <c r="M71" s="15">
        <f t="shared" si="12"/>
        <v>0.51543020002185047</v>
      </c>
      <c r="N71" s="15">
        <f t="shared" si="13"/>
        <v>-0.66275338717230226</v>
      </c>
      <c r="O71" s="1" t="b">
        <f t="shared" si="14"/>
        <v>1</v>
      </c>
      <c r="P71" s="1">
        <f t="shared" si="15"/>
        <v>0</v>
      </c>
      <c r="Q71" s="1">
        <f t="shared" si="16"/>
        <v>1</v>
      </c>
      <c r="R71" s="1">
        <f t="shared" si="17"/>
        <v>0.46961578210172766</v>
      </c>
    </row>
    <row r="72" spans="7:18" x14ac:dyDescent="0.25">
      <c r="G72" s="1">
        <v>353</v>
      </c>
      <c r="H72" s="1">
        <v>1</v>
      </c>
      <c r="I72" s="1">
        <v>51</v>
      </c>
      <c r="J72" s="15">
        <f t="shared" si="9"/>
        <v>-0.29644812877528637</v>
      </c>
      <c r="K72" s="15">
        <f t="shared" si="10"/>
        <v>0.42642599636196699</v>
      </c>
      <c r="L72" s="15">
        <f t="shared" si="11"/>
        <v>0.57357400363803301</v>
      </c>
      <c r="M72" s="15">
        <f t="shared" si="12"/>
        <v>0.42642599636196699</v>
      </c>
      <c r="N72" s="15">
        <f t="shared" si="13"/>
        <v>-0.85231644091113523</v>
      </c>
      <c r="O72" s="1" t="b">
        <f t="shared" si="14"/>
        <v>0</v>
      </c>
      <c r="P72" s="1">
        <f t="shared" si="15"/>
        <v>1</v>
      </c>
      <c r="Q72" s="1">
        <f t="shared" si="16"/>
        <v>0</v>
      </c>
      <c r="R72" s="1">
        <f t="shared" si="17"/>
        <v>0.65797427529872465</v>
      </c>
    </row>
    <row r="73" spans="7:18" x14ac:dyDescent="0.25">
      <c r="G73" s="1">
        <v>354</v>
      </c>
      <c r="H73" s="1">
        <v>0</v>
      </c>
      <c r="I73" s="1">
        <v>33</v>
      </c>
      <c r="J73" s="15">
        <f t="shared" si="9"/>
        <v>-0.56049431818768847</v>
      </c>
      <c r="K73" s="15">
        <f t="shared" si="10"/>
        <v>0.36343309174460225</v>
      </c>
      <c r="L73" s="15">
        <f t="shared" si="11"/>
        <v>0.63656690825539775</v>
      </c>
      <c r="M73" s="15">
        <f t="shared" si="12"/>
        <v>0.63656690825539775</v>
      </c>
      <c r="N73" s="15">
        <f t="shared" si="13"/>
        <v>-0.45166574749060029</v>
      </c>
      <c r="O73" s="1" t="b">
        <f t="shared" si="14"/>
        <v>1</v>
      </c>
      <c r="P73" s="1">
        <f t="shared" si="15"/>
        <v>0</v>
      </c>
      <c r="Q73" s="1">
        <f t="shared" si="16"/>
        <v>1</v>
      </c>
      <c r="R73" s="1">
        <f t="shared" si="17"/>
        <v>0.26416722435008094</v>
      </c>
    </row>
    <row r="74" spans="7:18" x14ac:dyDescent="0.25">
      <c r="G74" s="1">
        <v>355</v>
      </c>
      <c r="H74" s="1">
        <v>0</v>
      </c>
      <c r="I74" s="1">
        <v>30</v>
      </c>
      <c r="J74" s="15">
        <f t="shared" si="9"/>
        <v>-0.60450201642308876</v>
      </c>
      <c r="K74" s="15">
        <f t="shared" si="10"/>
        <v>0.35331438007430399</v>
      </c>
      <c r="L74" s="15">
        <f t="shared" si="11"/>
        <v>0.64668561992569606</v>
      </c>
      <c r="M74" s="15">
        <f t="shared" si="12"/>
        <v>0.64668561992569606</v>
      </c>
      <c r="N74" s="15">
        <f t="shared" si="13"/>
        <v>-0.43589500685893057</v>
      </c>
      <c r="O74" s="1" t="b">
        <f t="shared" si="14"/>
        <v>1</v>
      </c>
      <c r="P74" s="1">
        <f t="shared" si="15"/>
        <v>0</v>
      </c>
      <c r="Q74" s="1">
        <f t="shared" si="16"/>
        <v>1</v>
      </c>
      <c r="R74" s="1">
        <f t="shared" si="17"/>
        <v>0.24966210233457942</v>
      </c>
    </row>
    <row r="75" spans="7:18" x14ac:dyDescent="0.25">
      <c r="G75" s="1">
        <v>356</v>
      </c>
      <c r="H75" s="1">
        <v>0</v>
      </c>
      <c r="I75" s="1">
        <v>54</v>
      </c>
      <c r="J75" s="15">
        <f t="shared" si="9"/>
        <v>-0.25244043053988596</v>
      </c>
      <c r="K75" s="15">
        <f t="shared" si="10"/>
        <v>0.43722291741058111</v>
      </c>
      <c r="L75" s="15">
        <f t="shared" si="11"/>
        <v>0.56277708258941894</v>
      </c>
      <c r="M75" s="15">
        <f t="shared" si="12"/>
        <v>0.56277708258941894</v>
      </c>
      <c r="N75" s="15">
        <f t="shared" si="13"/>
        <v>-0.5748716749167363</v>
      </c>
      <c r="O75" s="1" t="b">
        <f t="shared" si="14"/>
        <v>1</v>
      </c>
      <c r="P75" s="1">
        <f t="shared" si="15"/>
        <v>0</v>
      </c>
      <c r="Q75" s="1">
        <f t="shared" si="16"/>
        <v>1</v>
      </c>
      <c r="R75" s="1">
        <f t="shared" si="17"/>
        <v>0.38232775901803961</v>
      </c>
    </row>
    <row r="76" spans="7:18" x14ac:dyDescent="0.25">
      <c r="G76" s="1">
        <v>357</v>
      </c>
      <c r="H76" s="1">
        <v>0</v>
      </c>
      <c r="I76" s="1">
        <v>63</v>
      </c>
      <c r="J76" s="15">
        <f t="shared" si="9"/>
        <v>-0.12041733583368497</v>
      </c>
      <c r="K76" s="15">
        <f t="shared" si="10"/>
        <v>0.46993199028115801</v>
      </c>
      <c r="L76" s="15">
        <f t="shared" si="11"/>
        <v>0.53006800971884194</v>
      </c>
      <c r="M76" s="15">
        <f t="shared" si="12"/>
        <v>0.53006800971884194</v>
      </c>
      <c r="N76" s="15">
        <f t="shared" si="13"/>
        <v>-0.63474996044407517</v>
      </c>
      <c r="O76" s="1" t="b">
        <f t="shared" si="14"/>
        <v>1</v>
      </c>
      <c r="P76" s="1">
        <f t="shared" si="15"/>
        <v>0</v>
      </c>
      <c r="Q76" s="1">
        <f t="shared" si="16"/>
        <v>1</v>
      </c>
      <c r="R76" s="1">
        <f t="shared" si="17"/>
        <v>0.4416721509792208</v>
      </c>
    </row>
    <row r="77" spans="7:18" x14ac:dyDescent="0.25">
      <c r="G77" s="1">
        <v>358</v>
      </c>
      <c r="H77" s="1">
        <v>0</v>
      </c>
      <c r="I77" s="1">
        <v>58</v>
      </c>
      <c r="J77" s="15">
        <f t="shared" si="9"/>
        <v>-0.19376349955935224</v>
      </c>
      <c r="K77" s="15">
        <f t="shared" si="10"/>
        <v>0.45171011479180279</v>
      </c>
      <c r="L77" s="15">
        <f t="shared" si="11"/>
        <v>0.54828988520819721</v>
      </c>
      <c r="M77" s="15">
        <f t="shared" si="12"/>
        <v>0.54828988520819721</v>
      </c>
      <c r="N77" s="15">
        <f t="shared" si="13"/>
        <v>-0.6009511442925437</v>
      </c>
      <c r="O77" s="1" t="b">
        <f t="shared" si="14"/>
        <v>1</v>
      </c>
      <c r="P77" s="1">
        <f t="shared" si="15"/>
        <v>0</v>
      </c>
      <c r="Q77" s="1">
        <f t="shared" si="16"/>
        <v>1</v>
      </c>
      <c r="R77" s="1">
        <f t="shared" si="17"/>
        <v>0.4080840556104473</v>
      </c>
    </row>
    <row r="78" spans="7:18" x14ac:dyDescent="0.25">
      <c r="G78" s="1">
        <v>359</v>
      </c>
      <c r="H78" s="1">
        <v>1</v>
      </c>
      <c r="I78" s="1">
        <v>40</v>
      </c>
      <c r="J78" s="15">
        <f t="shared" si="9"/>
        <v>-0.45780968897175423</v>
      </c>
      <c r="K78" s="15">
        <f t="shared" si="10"/>
        <v>0.38750555496290895</v>
      </c>
      <c r="L78" s="15">
        <f t="shared" si="11"/>
        <v>0.61249444503709105</v>
      </c>
      <c r="M78" s="15">
        <f t="shared" si="12"/>
        <v>0.38750555496290895</v>
      </c>
      <c r="N78" s="15">
        <f t="shared" si="13"/>
        <v>-0.94802509490333398</v>
      </c>
      <c r="O78" s="1" t="b">
        <f t="shared" si="14"/>
        <v>0</v>
      </c>
      <c r="P78" s="1">
        <f t="shared" si="15"/>
        <v>1</v>
      </c>
      <c r="Q78" s="1">
        <f t="shared" si="16"/>
        <v>0</v>
      </c>
      <c r="R78" s="1">
        <f t="shared" si="17"/>
        <v>0.75029889040258835</v>
      </c>
    </row>
    <row r="79" spans="7:18" x14ac:dyDescent="0.25">
      <c r="G79" s="1">
        <v>360</v>
      </c>
      <c r="H79" s="1">
        <v>1</v>
      </c>
      <c r="I79" s="1">
        <v>70</v>
      </c>
      <c r="J79" s="15">
        <f t="shared" si="9"/>
        <v>-1.7732706617750837E-2</v>
      </c>
      <c r="K79" s="15">
        <f t="shared" si="10"/>
        <v>0.49556693950919711</v>
      </c>
      <c r="L79" s="15">
        <f t="shared" si="11"/>
        <v>0.50443306049080294</v>
      </c>
      <c r="M79" s="15">
        <f t="shared" si="12"/>
        <v>0.49556693950919711</v>
      </c>
      <c r="N79" s="15">
        <f t="shared" si="13"/>
        <v>-0.70205283946434038</v>
      </c>
      <c r="O79" s="1" t="b">
        <f t="shared" si="14"/>
        <v>0</v>
      </c>
      <c r="P79" s="1">
        <f t="shared" si="15"/>
        <v>1</v>
      </c>
      <c r="Q79" s="1">
        <f t="shared" si="16"/>
        <v>0</v>
      </c>
      <c r="R79" s="1">
        <f t="shared" si="17"/>
        <v>0.50890542503223613</v>
      </c>
    </row>
    <row r="80" spans="7:18" x14ac:dyDescent="0.25">
      <c r="G80" s="1">
        <v>361</v>
      </c>
      <c r="H80" s="1">
        <v>0</v>
      </c>
      <c r="I80" s="1">
        <v>74</v>
      </c>
      <c r="J80" s="15">
        <f t="shared" si="9"/>
        <v>4.0944224362782888E-2</v>
      </c>
      <c r="K80" s="15">
        <f t="shared" si="10"/>
        <v>0.51023462632817795</v>
      </c>
      <c r="L80" s="15">
        <f t="shared" si="11"/>
        <v>0.48976537367182205</v>
      </c>
      <c r="M80" s="15">
        <f t="shared" si="12"/>
        <v>0.48976537367182205</v>
      </c>
      <c r="N80" s="15">
        <f t="shared" si="13"/>
        <v>-0.71382883179397338</v>
      </c>
      <c r="O80" s="1" t="b">
        <f t="shared" si="14"/>
        <v>0</v>
      </c>
      <c r="P80" s="1">
        <f t="shared" si="15"/>
        <v>0</v>
      </c>
      <c r="Q80" s="1">
        <f t="shared" si="16"/>
        <v>1</v>
      </c>
      <c r="R80" s="1">
        <f t="shared" si="17"/>
        <v>0.52067874780851076</v>
      </c>
    </row>
    <row r="81" spans="7:18" x14ac:dyDescent="0.25">
      <c r="G81" s="1">
        <v>362</v>
      </c>
      <c r="H81" s="1">
        <v>1</v>
      </c>
      <c r="I81" s="1">
        <v>65</v>
      </c>
      <c r="J81" s="15">
        <f t="shared" si="9"/>
        <v>-9.1078870343418106E-2</v>
      </c>
      <c r="K81" s="15">
        <f t="shared" si="10"/>
        <v>0.47724600961954516</v>
      </c>
      <c r="L81" s="15">
        <f t="shared" si="11"/>
        <v>0.52275399038045478</v>
      </c>
      <c r="M81" s="15">
        <f t="shared" si="12"/>
        <v>0.47724600961954516</v>
      </c>
      <c r="N81" s="15">
        <f t="shared" si="13"/>
        <v>-0.73972317760653061</v>
      </c>
      <c r="O81" s="1" t="b">
        <f t="shared" si="14"/>
        <v>0</v>
      </c>
      <c r="P81" s="1">
        <f t="shared" si="15"/>
        <v>1</v>
      </c>
      <c r="Q81" s="1">
        <f t="shared" si="16"/>
        <v>0</v>
      </c>
      <c r="R81" s="1">
        <f t="shared" si="17"/>
        <v>0.54654346891737726</v>
      </c>
    </row>
    <row r="82" spans="7:18" x14ac:dyDescent="0.25">
      <c r="G82" s="1">
        <v>363</v>
      </c>
      <c r="H82" s="1">
        <v>0</v>
      </c>
      <c r="I82" s="1">
        <v>38</v>
      </c>
      <c r="J82" s="15">
        <f t="shared" si="9"/>
        <v>-0.4871481544620212</v>
      </c>
      <c r="K82" s="15">
        <f t="shared" si="10"/>
        <v>0.38056561932549671</v>
      </c>
      <c r="L82" s="15">
        <f t="shared" si="11"/>
        <v>0.61943438067450329</v>
      </c>
      <c r="M82" s="15">
        <f t="shared" si="12"/>
        <v>0.61943438067450329</v>
      </c>
      <c r="N82" s="15">
        <f t="shared" si="13"/>
        <v>-0.47894850656675991</v>
      </c>
      <c r="O82" s="1" t="b">
        <f t="shared" si="14"/>
        <v>1</v>
      </c>
      <c r="P82" s="1">
        <f t="shared" si="15"/>
        <v>0</v>
      </c>
      <c r="Q82" s="1">
        <f t="shared" si="16"/>
        <v>1</v>
      </c>
      <c r="R82" s="1">
        <f t="shared" si="17"/>
        <v>0.28966038122519777</v>
      </c>
    </row>
    <row r="83" spans="7:18" x14ac:dyDescent="0.25">
      <c r="G83" s="1">
        <v>364</v>
      </c>
      <c r="H83" s="1">
        <v>1</v>
      </c>
      <c r="I83" s="1">
        <v>51</v>
      </c>
      <c r="J83" s="15">
        <f t="shared" si="9"/>
        <v>-0.29644812877528637</v>
      </c>
      <c r="K83" s="15">
        <f t="shared" si="10"/>
        <v>0.42642599636196699</v>
      </c>
      <c r="L83" s="15">
        <f t="shared" si="11"/>
        <v>0.57357400363803301</v>
      </c>
      <c r="M83" s="15">
        <f t="shared" si="12"/>
        <v>0.42642599636196699</v>
      </c>
      <c r="N83" s="15">
        <f t="shared" si="13"/>
        <v>-0.85231644091113523</v>
      </c>
      <c r="O83" s="1" t="b">
        <f t="shared" si="14"/>
        <v>0</v>
      </c>
      <c r="P83" s="1">
        <f t="shared" si="15"/>
        <v>1</v>
      </c>
      <c r="Q83" s="1">
        <f t="shared" si="16"/>
        <v>0</v>
      </c>
      <c r="R83" s="1">
        <f t="shared" si="17"/>
        <v>0.65797427529872465</v>
      </c>
    </row>
    <row r="84" spans="7:18" x14ac:dyDescent="0.25">
      <c r="G84" s="1">
        <v>365</v>
      </c>
      <c r="H84" s="1">
        <v>1</v>
      </c>
      <c r="I84" s="1">
        <v>63</v>
      </c>
      <c r="J84" s="15">
        <f t="shared" si="9"/>
        <v>-0.12041733583368497</v>
      </c>
      <c r="K84" s="15">
        <f t="shared" si="10"/>
        <v>0.46993199028115801</v>
      </c>
      <c r="L84" s="15">
        <f t="shared" si="11"/>
        <v>0.53006800971884194</v>
      </c>
      <c r="M84" s="15">
        <f t="shared" si="12"/>
        <v>0.46993199028115801</v>
      </c>
      <c r="N84" s="15">
        <f t="shared" si="13"/>
        <v>-0.75516729627776025</v>
      </c>
      <c r="O84" s="1" t="b">
        <f t="shared" si="14"/>
        <v>0</v>
      </c>
      <c r="P84" s="1">
        <f t="shared" si="15"/>
        <v>1</v>
      </c>
      <c r="Q84" s="1">
        <f t="shared" si="16"/>
        <v>0</v>
      </c>
      <c r="R84" s="1">
        <f t="shared" si="17"/>
        <v>0.5619441898545886</v>
      </c>
    </row>
    <row r="85" spans="7:18" x14ac:dyDescent="0.25">
      <c r="G85" s="1">
        <v>366</v>
      </c>
      <c r="H85" s="1">
        <v>0</v>
      </c>
      <c r="I85" s="1">
        <v>31</v>
      </c>
      <c r="J85" s="15">
        <f t="shared" si="9"/>
        <v>-0.58983278367795533</v>
      </c>
      <c r="K85" s="15">
        <f t="shared" si="10"/>
        <v>0.35667322241427418</v>
      </c>
      <c r="L85" s="15">
        <f t="shared" si="11"/>
        <v>0.64332677758572587</v>
      </c>
      <c r="M85" s="15">
        <f t="shared" si="12"/>
        <v>0.64332677758572587</v>
      </c>
      <c r="N85" s="15">
        <f t="shared" si="13"/>
        <v>-0.44110247608449188</v>
      </c>
      <c r="O85" s="1" t="b">
        <f t="shared" si="14"/>
        <v>1</v>
      </c>
      <c r="P85" s="1">
        <f t="shared" si="15"/>
        <v>0</v>
      </c>
      <c r="Q85" s="1">
        <f t="shared" si="16"/>
        <v>1</v>
      </c>
      <c r="R85" s="1">
        <f t="shared" si="17"/>
        <v>0.25443157517476456</v>
      </c>
    </row>
    <row r="86" spans="7:18" x14ac:dyDescent="0.25">
      <c r="G86" s="1">
        <v>367</v>
      </c>
      <c r="H86" s="1">
        <v>0</v>
      </c>
      <c r="I86" s="1">
        <v>75</v>
      </c>
      <c r="J86" s="15">
        <f t="shared" si="9"/>
        <v>5.561345710791632E-2</v>
      </c>
      <c r="K86" s="15">
        <f t="shared" si="10"/>
        <v>0.51389978195892405</v>
      </c>
      <c r="L86" s="15">
        <f t="shared" si="11"/>
        <v>0.48610021804107595</v>
      </c>
      <c r="M86" s="15">
        <f t="shared" si="12"/>
        <v>0.48610021804107595</v>
      </c>
      <c r="N86" s="15">
        <f t="shared" si="13"/>
        <v>-0.72134046637893323</v>
      </c>
      <c r="O86" s="1" t="b">
        <f t="shared" si="14"/>
        <v>0</v>
      </c>
      <c r="P86" s="1">
        <f t="shared" si="15"/>
        <v>0</v>
      </c>
      <c r="Q86" s="1">
        <f t="shared" si="16"/>
        <v>1</v>
      </c>
      <c r="R86" s="1">
        <f t="shared" si="17"/>
        <v>0.52818597179485938</v>
      </c>
    </row>
    <row r="87" spans="7:18" x14ac:dyDescent="0.25">
      <c r="G87" s="1">
        <v>368</v>
      </c>
      <c r="H87" s="1">
        <v>0</v>
      </c>
      <c r="I87" s="1">
        <v>31</v>
      </c>
      <c r="J87" s="15">
        <f t="shared" si="9"/>
        <v>-0.58983278367795533</v>
      </c>
      <c r="K87" s="15">
        <f t="shared" si="10"/>
        <v>0.35667322241427418</v>
      </c>
      <c r="L87" s="15">
        <f t="shared" si="11"/>
        <v>0.64332677758572587</v>
      </c>
      <c r="M87" s="15">
        <f t="shared" si="12"/>
        <v>0.64332677758572587</v>
      </c>
      <c r="N87" s="15">
        <f t="shared" si="13"/>
        <v>-0.44110247608449188</v>
      </c>
      <c r="O87" s="1" t="b">
        <f t="shared" si="14"/>
        <v>1</v>
      </c>
      <c r="P87" s="1">
        <f t="shared" si="15"/>
        <v>0</v>
      </c>
      <c r="Q87" s="1">
        <f t="shared" si="16"/>
        <v>1</v>
      </c>
      <c r="R87" s="1">
        <f t="shared" si="17"/>
        <v>0.25443157517476456</v>
      </c>
    </row>
    <row r="88" spans="7:18" x14ac:dyDescent="0.25">
      <c r="G88" s="1">
        <v>369</v>
      </c>
      <c r="H88" s="1">
        <v>1</v>
      </c>
      <c r="I88" s="1">
        <v>68</v>
      </c>
      <c r="J88" s="15">
        <f t="shared" si="9"/>
        <v>-4.70711721080177E-2</v>
      </c>
      <c r="K88" s="15">
        <f t="shared" si="10"/>
        <v>0.48823437931192587</v>
      </c>
      <c r="L88" s="15">
        <f t="shared" si="11"/>
        <v>0.51176562068807407</v>
      </c>
      <c r="M88" s="15">
        <f t="shared" si="12"/>
        <v>0.48823437931192587</v>
      </c>
      <c r="N88" s="15">
        <f t="shared" si="13"/>
        <v>-0.71695970295388434</v>
      </c>
      <c r="O88" s="1" t="b">
        <f t="shared" si="14"/>
        <v>0</v>
      </c>
      <c r="P88" s="1">
        <f t="shared" si="15"/>
        <v>1</v>
      </c>
      <c r="Q88" s="1">
        <f t="shared" si="16"/>
        <v>0</v>
      </c>
      <c r="R88" s="1">
        <f t="shared" si="17"/>
        <v>0.52380810103649944</v>
      </c>
    </row>
    <row r="89" spans="7:18" x14ac:dyDescent="0.25">
      <c r="G89" s="1">
        <v>370</v>
      </c>
      <c r="H89" s="1">
        <v>0</v>
      </c>
      <c r="I89" s="1">
        <v>64</v>
      </c>
      <c r="J89" s="15">
        <f t="shared" si="9"/>
        <v>-0.10574810308855154</v>
      </c>
      <c r="K89" s="15">
        <f t="shared" si="10"/>
        <v>0.47358758306776039</v>
      </c>
      <c r="L89" s="15">
        <f t="shared" si="11"/>
        <v>0.52641241693223961</v>
      </c>
      <c r="M89" s="15">
        <f t="shared" si="12"/>
        <v>0.52641241693223961</v>
      </c>
      <c r="N89" s="15">
        <f t="shared" si="13"/>
        <v>-0.64167031085211979</v>
      </c>
      <c r="O89" s="1" t="b">
        <f t="shared" si="14"/>
        <v>1</v>
      </c>
      <c r="P89" s="1">
        <f t="shared" si="15"/>
        <v>0</v>
      </c>
      <c r="Q89" s="1">
        <f t="shared" si="16"/>
        <v>1</v>
      </c>
      <c r="R89" s="1">
        <f t="shared" si="17"/>
        <v>0.44857039767192569</v>
      </c>
    </row>
    <row r="90" spans="7:18" x14ac:dyDescent="0.25">
      <c r="G90" s="1">
        <v>371</v>
      </c>
      <c r="H90" s="1">
        <v>1</v>
      </c>
      <c r="I90" s="1">
        <v>74</v>
      </c>
      <c r="J90" s="15">
        <f t="shared" si="9"/>
        <v>4.0944224362782888E-2</v>
      </c>
      <c r="K90" s="15">
        <f t="shared" si="10"/>
        <v>0.51023462632817795</v>
      </c>
      <c r="L90" s="15">
        <f t="shared" si="11"/>
        <v>0.48976537367182205</v>
      </c>
      <c r="M90" s="15">
        <f t="shared" si="12"/>
        <v>0.51023462632817795</v>
      </c>
      <c r="N90" s="15">
        <f t="shared" si="13"/>
        <v>-0.6728846074311905</v>
      </c>
      <c r="O90" s="1" t="b">
        <f t="shared" si="14"/>
        <v>1</v>
      </c>
      <c r="P90" s="1">
        <f t="shared" si="15"/>
        <v>1</v>
      </c>
      <c r="Q90" s="1">
        <f t="shared" si="16"/>
        <v>0</v>
      </c>
      <c r="R90" s="1">
        <f t="shared" si="17"/>
        <v>0.47974024249579894</v>
      </c>
    </row>
    <row r="91" spans="7:18" x14ac:dyDescent="0.25">
      <c r="G91" s="1">
        <v>372</v>
      </c>
      <c r="H91" s="1">
        <v>0</v>
      </c>
      <c r="I91" s="1">
        <v>30</v>
      </c>
      <c r="J91" s="15">
        <f t="shared" si="9"/>
        <v>-0.60450201642308876</v>
      </c>
      <c r="K91" s="15">
        <f t="shared" si="10"/>
        <v>0.35331438007430399</v>
      </c>
      <c r="L91" s="15">
        <f t="shared" si="11"/>
        <v>0.64668561992569606</v>
      </c>
      <c r="M91" s="15">
        <f t="shared" si="12"/>
        <v>0.64668561992569606</v>
      </c>
      <c r="N91" s="15">
        <f t="shared" si="13"/>
        <v>-0.43589500685893057</v>
      </c>
      <c r="O91" s="1" t="b">
        <f t="shared" si="14"/>
        <v>1</v>
      </c>
      <c r="P91" s="1">
        <f t="shared" si="15"/>
        <v>0</v>
      </c>
      <c r="Q91" s="1">
        <f t="shared" si="16"/>
        <v>1</v>
      </c>
      <c r="R91" s="1">
        <f t="shared" si="17"/>
        <v>0.24966210233457942</v>
      </c>
    </row>
    <row r="92" spans="7:18" x14ac:dyDescent="0.25">
      <c r="G92" s="1">
        <v>373</v>
      </c>
      <c r="H92" s="1">
        <v>0</v>
      </c>
      <c r="I92" s="1">
        <v>41</v>
      </c>
      <c r="J92" s="15">
        <f t="shared" si="9"/>
        <v>-0.44314045622662079</v>
      </c>
      <c r="K92" s="15">
        <f t="shared" si="10"/>
        <v>0.39099291633940081</v>
      </c>
      <c r="L92" s="15">
        <f t="shared" si="11"/>
        <v>0.60900708366059919</v>
      </c>
      <c r="M92" s="15">
        <f t="shared" si="12"/>
        <v>0.60900708366059919</v>
      </c>
      <c r="N92" s="15">
        <f t="shared" si="13"/>
        <v>-0.49592537971328721</v>
      </c>
      <c r="O92" s="1" t="b">
        <f t="shared" si="14"/>
        <v>1</v>
      </c>
      <c r="P92" s="1">
        <f t="shared" si="15"/>
        <v>0</v>
      </c>
      <c r="Q92" s="1">
        <f t="shared" si="16"/>
        <v>1</v>
      </c>
      <c r="R92" s="1">
        <f t="shared" si="17"/>
        <v>0.30575092125517939</v>
      </c>
    </row>
    <row r="93" spans="7:18" x14ac:dyDescent="0.25">
      <c r="G93" s="1">
        <v>374</v>
      </c>
      <c r="H93" s="1">
        <v>0</v>
      </c>
      <c r="I93" s="1">
        <v>66</v>
      </c>
      <c r="J93" s="15">
        <f t="shared" si="9"/>
        <v>-7.6409637598284674E-2</v>
      </c>
      <c r="K93" s="15">
        <f t="shared" si="10"/>
        <v>0.48090687918838937</v>
      </c>
      <c r="L93" s="15">
        <f t="shared" si="11"/>
        <v>0.51909312081161063</v>
      </c>
      <c r="M93" s="15">
        <f t="shared" si="12"/>
        <v>0.51909312081161063</v>
      </c>
      <c r="N93" s="15">
        <f t="shared" si="13"/>
        <v>-0.65567198838160978</v>
      </c>
      <c r="O93" s="1" t="b">
        <f t="shared" si="14"/>
        <v>1</v>
      </c>
      <c r="P93" s="1">
        <f t="shared" si="15"/>
        <v>0</v>
      </c>
      <c r="Q93" s="1">
        <f t="shared" si="16"/>
        <v>1</v>
      </c>
      <c r="R93" s="1">
        <f t="shared" si="17"/>
        <v>0.46254285290143227</v>
      </c>
    </row>
    <row r="94" spans="7:18" x14ac:dyDescent="0.25">
      <c r="G94" s="1">
        <v>375</v>
      </c>
      <c r="H94" s="1">
        <v>0</v>
      </c>
      <c r="I94" s="1">
        <v>55</v>
      </c>
      <c r="J94" s="15">
        <f t="shared" si="9"/>
        <v>-0.23777119779475253</v>
      </c>
      <c r="K94" s="15">
        <f t="shared" si="10"/>
        <v>0.44083567688209158</v>
      </c>
      <c r="L94" s="15">
        <f t="shared" si="11"/>
        <v>0.55916432311790842</v>
      </c>
      <c r="M94" s="15">
        <f t="shared" si="12"/>
        <v>0.55916432311790842</v>
      </c>
      <c r="N94" s="15">
        <f t="shared" si="13"/>
        <v>-0.58131188995851302</v>
      </c>
      <c r="O94" s="1" t="b">
        <f t="shared" si="14"/>
        <v>1</v>
      </c>
      <c r="P94" s="1">
        <f t="shared" si="15"/>
        <v>0</v>
      </c>
      <c r="Q94" s="1">
        <f t="shared" si="16"/>
        <v>1</v>
      </c>
      <c r="R94" s="1">
        <f t="shared" si="17"/>
        <v>0.38867218802418368</v>
      </c>
    </row>
    <row r="95" spans="7:18" x14ac:dyDescent="0.25">
      <c r="G95" s="1">
        <v>376</v>
      </c>
      <c r="H95" s="1">
        <v>1</v>
      </c>
      <c r="I95" s="1">
        <v>38</v>
      </c>
      <c r="J95" s="15">
        <f t="shared" si="9"/>
        <v>-0.4871481544620212</v>
      </c>
      <c r="K95" s="15">
        <f t="shared" si="10"/>
        <v>0.38056561932549671</v>
      </c>
      <c r="L95" s="15">
        <f t="shared" si="11"/>
        <v>0.61943438067450329</v>
      </c>
      <c r="M95" s="15">
        <f t="shared" si="12"/>
        <v>0.38056561932549671</v>
      </c>
      <c r="N95" s="15">
        <f t="shared" si="13"/>
        <v>-0.966096661028781</v>
      </c>
      <c r="O95" s="1" t="b">
        <f t="shared" si="14"/>
        <v>0</v>
      </c>
      <c r="P95" s="1">
        <f t="shared" si="15"/>
        <v>1</v>
      </c>
      <c r="Q95" s="1">
        <f t="shared" si="16"/>
        <v>0</v>
      </c>
      <c r="R95" s="1">
        <f t="shared" si="17"/>
        <v>0.76739790392321094</v>
      </c>
    </row>
    <row r="96" spans="7:18" x14ac:dyDescent="0.25">
      <c r="G96" s="1">
        <v>377</v>
      </c>
      <c r="H96" s="1">
        <v>0</v>
      </c>
      <c r="I96" s="1">
        <v>29</v>
      </c>
      <c r="J96" s="15">
        <f t="shared" si="9"/>
        <v>-0.61917124916822219</v>
      </c>
      <c r="K96" s="15">
        <f t="shared" si="10"/>
        <v>0.34996996132163843</v>
      </c>
      <c r="L96" s="15">
        <f t="shared" si="11"/>
        <v>0.65003003867836151</v>
      </c>
      <c r="M96" s="15">
        <f t="shared" si="12"/>
        <v>0.65003003867836151</v>
      </c>
      <c r="N96" s="15">
        <f t="shared" si="13"/>
        <v>-0.43073670380893286</v>
      </c>
      <c r="O96" s="1" t="b">
        <f t="shared" si="14"/>
        <v>1</v>
      </c>
      <c r="P96" s="1">
        <f t="shared" si="15"/>
        <v>0</v>
      </c>
      <c r="Q96" s="1">
        <f t="shared" si="16"/>
        <v>1</v>
      </c>
      <c r="R96" s="1">
        <f t="shared" si="17"/>
        <v>0.24495794765493822</v>
      </c>
    </row>
    <row r="97" spans="7:18" x14ac:dyDescent="0.25">
      <c r="G97" s="1">
        <v>378</v>
      </c>
      <c r="H97" s="1">
        <v>0</v>
      </c>
      <c r="I97" s="1">
        <v>72</v>
      </c>
      <c r="J97" s="15">
        <f t="shared" si="9"/>
        <v>1.1605758872516025E-2</v>
      </c>
      <c r="K97" s="15">
        <f t="shared" si="10"/>
        <v>0.50290140715144482</v>
      </c>
      <c r="L97" s="15">
        <f t="shared" si="11"/>
        <v>0.49709859284855518</v>
      </c>
      <c r="M97" s="15">
        <f t="shared" si="12"/>
        <v>0.49709859284855518</v>
      </c>
      <c r="N97" s="15">
        <f t="shared" si="13"/>
        <v>-0.69896689660658851</v>
      </c>
      <c r="O97" s="1" t="b">
        <f t="shared" si="14"/>
        <v>0</v>
      </c>
      <c r="P97" s="1">
        <f t="shared" si="15"/>
        <v>0</v>
      </c>
      <c r="Q97" s="1">
        <f t="shared" si="16"/>
        <v>1</v>
      </c>
      <c r="R97" s="1">
        <f t="shared" si="17"/>
        <v>0.50581965062980661</v>
      </c>
    </row>
    <row r="98" spans="7:18" x14ac:dyDescent="0.25">
      <c r="G98" s="1">
        <v>379</v>
      </c>
      <c r="H98" s="1">
        <v>1</v>
      </c>
      <c r="I98" s="1">
        <v>57</v>
      </c>
      <c r="J98" s="15">
        <f t="shared" si="9"/>
        <v>-0.20843273230448567</v>
      </c>
      <c r="K98" s="15">
        <f t="shared" si="10"/>
        <v>0.44807965081419682</v>
      </c>
      <c r="L98" s="15">
        <f t="shared" si="11"/>
        <v>0.55192034918580313</v>
      </c>
      <c r="M98" s="15">
        <f t="shared" si="12"/>
        <v>0.44807965081419682</v>
      </c>
      <c r="N98" s="15">
        <f t="shared" si="13"/>
        <v>-0.80278427037430067</v>
      </c>
      <c r="O98" s="1" t="b">
        <f t="shared" si="14"/>
        <v>0</v>
      </c>
      <c r="P98" s="1">
        <f t="shared" si="15"/>
        <v>1</v>
      </c>
      <c r="Q98" s="1">
        <f t="shared" si="16"/>
        <v>0</v>
      </c>
      <c r="R98" s="1">
        <f t="shared" si="17"/>
        <v>0.60923214369075773</v>
      </c>
    </row>
    <row r="99" spans="7:18" x14ac:dyDescent="0.25">
      <c r="G99" s="1">
        <v>380</v>
      </c>
      <c r="H99" s="1">
        <v>0</v>
      </c>
      <c r="I99" s="1">
        <v>59</v>
      </c>
      <c r="J99" s="15">
        <f t="shared" si="9"/>
        <v>-0.17909426681421881</v>
      </c>
      <c r="K99" s="15">
        <f t="shared" si="10"/>
        <v>0.4553457257870786</v>
      </c>
      <c r="L99" s="15">
        <f t="shared" si="11"/>
        <v>0.54465427421292145</v>
      </c>
      <c r="M99" s="15">
        <f t="shared" si="12"/>
        <v>0.54465427421292145</v>
      </c>
      <c r="N99" s="15">
        <f t="shared" si="13"/>
        <v>-0.60760404485219477</v>
      </c>
      <c r="O99" s="1" t="b">
        <f t="shared" si="14"/>
        <v>1</v>
      </c>
      <c r="P99" s="1">
        <f t="shared" si="15"/>
        <v>0</v>
      </c>
      <c r="Q99" s="1">
        <f t="shared" si="16"/>
        <v>1</v>
      </c>
      <c r="R99" s="1">
        <f t="shared" si="17"/>
        <v>0.41467945998512268</v>
      </c>
    </row>
    <row r="100" spans="7:18" x14ac:dyDescent="0.25">
      <c r="G100" s="1">
        <v>381</v>
      </c>
      <c r="H100" s="1">
        <v>1</v>
      </c>
      <c r="I100" s="1">
        <v>74</v>
      </c>
      <c r="J100" s="15">
        <f t="shared" si="9"/>
        <v>4.0944224362782888E-2</v>
      </c>
      <c r="K100" s="15">
        <f t="shared" si="10"/>
        <v>0.51023462632817795</v>
      </c>
      <c r="L100" s="15">
        <f t="shared" si="11"/>
        <v>0.48976537367182205</v>
      </c>
      <c r="M100" s="15">
        <f t="shared" si="12"/>
        <v>0.51023462632817795</v>
      </c>
      <c r="N100" s="15">
        <f t="shared" si="13"/>
        <v>-0.6728846074311905</v>
      </c>
      <c r="O100" s="1" t="b">
        <f t="shared" si="14"/>
        <v>1</v>
      </c>
      <c r="P100" s="1">
        <f t="shared" si="15"/>
        <v>1</v>
      </c>
      <c r="Q100" s="1">
        <f t="shared" si="16"/>
        <v>0</v>
      </c>
      <c r="R100" s="1">
        <f t="shared" si="17"/>
        <v>0.47974024249579894</v>
      </c>
    </row>
    <row r="101" spans="7:18" x14ac:dyDescent="0.25">
      <c r="G101" s="1">
        <v>382</v>
      </c>
      <c r="H101" s="1">
        <v>0</v>
      </c>
      <c r="I101" s="1">
        <v>52</v>
      </c>
      <c r="J101" s="15">
        <f t="shared" si="9"/>
        <v>-0.28177889603015294</v>
      </c>
      <c r="K101" s="15">
        <f t="shared" si="10"/>
        <v>0.43001771006233408</v>
      </c>
      <c r="L101" s="15">
        <f t="shared" si="11"/>
        <v>0.56998228993766586</v>
      </c>
      <c r="M101" s="15">
        <f t="shared" si="12"/>
        <v>0.56998228993766586</v>
      </c>
      <c r="N101" s="15">
        <f t="shared" si="13"/>
        <v>-0.56214998892102919</v>
      </c>
      <c r="O101" s="1" t="b">
        <f t="shared" si="14"/>
        <v>1</v>
      </c>
      <c r="P101" s="1">
        <f t="shared" si="15"/>
        <v>0</v>
      </c>
      <c r="Q101" s="1">
        <f t="shared" si="16"/>
        <v>1</v>
      </c>
      <c r="R101" s="1">
        <f t="shared" si="17"/>
        <v>0.3698304619345073</v>
      </c>
    </row>
    <row r="102" spans="7:18" x14ac:dyDescent="0.25">
      <c r="G102" s="1">
        <v>383</v>
      </c>
      <c r="H102" s="1">
        <v>1</v>
      </c>
      <c r="I102" s="1">
        <v>67</v>
      </c>
      <c r="J102" s="15">
        <f t="shared" si="9"/>
        <v>-6.1740404853151243E-2</v>
      </c>
      <c r="K102" s="15">
        <f t="shared" si="10"/>
        <v>0.48456979997814953</v>
      </c>
      <c r="L102" s="15">
        <f t="shared" si="11"/>
        <v>0.51543020002185047</v>
      </c>
      <c r="M102" s="15">
        <f t="shared" si="12"/>
        <v>0.48456979997814953</v>
      </c>
      <c r="N102" s="15">
        <f t="shared" si="13"/>
        <v>-0.7244937920254535</v>
      </c>
      <c r="O102" s="1" t="b">
        <f t="shared" si="14"/>
        <v>0</v>
      </c>
      <c r="P102" s="1">
        <f t="shared" si="15"/>
        <v>1</v>
      </c>
      <c r="Q102" s="1">
        <f t="shared" si="16"/>
        <v>0</v>
      </c>
      <c r="R102" s="1">
        <f t="shared" si="17"/>
        <v>0.5313365821891296</v>
      </c>
    </row>
    <row r="103" spans="7:18" x14ac:dyDescent="0.25">
      <c r="G103" s="1">
        <v>384</v>
      </c>
      <c r="H103" s="1">
        <v>0</v>
      </c>
      <c r="I103" s="1">
        <v>31</v>
      </c>
      <c r="J103" s="15">
        <f t="shared" si="9"/>
        <v>-0.58983278367795533</v>
      </c>
      <c r="K103" s="15">
        <f t="shared" si="10"/>
        <v>0.35667322241427418</v>
      </c>
      <c r="L103" s="15">
        <f t="shared" si="11"/>
        <v>0.64332677758572587</v>
      </c>
      <c r="M103" s="15">
        <f t="shared" si="12"/>
        <v>0.64332677758572587</v>
      </c>
      <c r="N103" s="15">
        <f t="shared" si="13"/>
        <v>-0.44110247608449188</v>
      </c>
      <c r="O103" s="1" t="b">
        <f t="shared" si="14"/>
        <v>1</v>
      </c>
      <c r="P103" s="1">
        <f t="shared" si="15"/>
        <v>0</v>
      </c>
      <c r="Q103" s="1">
        <f t="shared" si="16"/>
        <v>1</v>
      </c>
      <c r="R103" s="1">
        <f t="shared" si="17"/>
        <v>0.25443157517476456</v>
      </c>
    </row>
    <row r="104" spans="7:18" x14ac:dyDescent="0.25">
      <c r="G104" s="1">
        <v>385</v>
      </c>
      <c r="H104" s="1">
        <v>0</v>
      </c>
      <c r="I104" s="1">
        <v>33</v>
      </c>
      <c r="J104" s="15">
        <f t="shared" si="9"/>
        <v>-0.56049431818768847</v>
      </c>
      <c r="K104" s="15">
        <f t="shared" si="10"/>
        <v>0.36343309174460225</v>
      </c>
      <c r="L104" s="15">
        <f t="shared" si="11"/>
        <v>0.63656690825539775</v>
      </c>
      <c r="M104" s="15">
        <f t="shared" si="12"/>
        <v>0.63656690825539775</v>
      </c>
      <c r="N104" s="15">
        <f t="shared" si="13"/>
        <v>-0.45166574749060029</v>
      </c>
      <c r="O104" s="1" t="b">
        <f t="shared" si="14"/>
        <v>1</v>
      </c>
      <c r="P104" s="1">
        <f t="shared" si="15"/>
        <v>0</v>
      </c>
      <c r="Q104" s="1">
        <f t="shared" si="16"/>
        <v>1</v>
      </c>
      <c r="R104" s="1">
        <f t="shared" si="17"/>
        <v>0.26416722435008094</v>
      </c>
    </row>
    <row r="105" spans="7:18" x14ac:dyDescent="0.25">
      <c r="G105" s="1">
        <v>386</v>
      </c>
      <c r="H105" s="1">
        <v>0</v>
      </c>
      <c r="I105" s="1">
        <v>39</v>
      </c>
      <c r="J105" s="15">
        <f t="shared" si="9"/>
        <v>-0.47247892171688777</v>
      </c>
      <c r="K105" s="15">
        <f t="shared" si="10"/>
        <v>0.38402968415622801</v>
      </c>
      <c r="L105" s="15">
        <f t="shared" si="11"/>
        <v>0.61597031584377193</v>
      </c>
      <c r="M105" s="15">
        <f t="shared" si="12"/>
        <v>0.61597031584377193</v>
      </c>
      <c r="N105" s="15">
        <f t="shared" si="13"/>
        <v>-0.4845565051750288</v>
      </c>
      <c r="O105" s="1" t="b">
        <f t="shared" si="14"/>
        <v>1</v>
      </c>
      <c r="P105" s="1">
        <f t="shared" si="15"/>
        <v>0</v>
      </c>
      <c r="Q105" s="1">
        <f t="shared" si="16"/>
        <v>1</v>
      </c>
      <c r="R105" s="1">
        <f t="shared" si="17"/>
        <v>0.29495759662626453</v>
      </c>
    </row>
    <row r="106" spans="7:18" x14ac:dyDescent="0.25">
      <c r="G106" s="1">
        <v>387</v>
      </c>
      <c r="H106" s="1">
        <v>1</v>
      </c>
      <c r="I106" s="1">
        <v>51</v>
      </c>
      <c r="J106" s="15">
        <f t="shared" si="9"/>
        <v>-0.29644812877528637</v>
      </c>
      <c r="K106" s="15">
        <f t="shared" si="10"/>
        <v>0.42642599636196699</v>
      </c>
      <c r="L106" s="15">
        <f t="shared" si="11"/>
        <v>0.57357400363803301</v>
      </c>
      <c r="M106" s="15">
        <f t="shared" si="12"/>
        <v>0.42642599636196699</v>
      </c>
      <c r="N106" s="15">
        <f t="shared" si="13"/>
        <v>-0.85231644091113523</v>
      </c>
      <c r="O106" s="1" t="b">
        <f t="shared" si="14"/>
        <v>0</v>
      </c>
      <c r="P106" s="1">
        <f t="shared" si="15"/>
        <v>1</v>
      </c>
      <c r="Q106" s="1">
        <f t="shared" si="16"/>
        <v>0</v>
      </c>
      <c r="R106" s="1">
        <f t="shared" si="17"/>
        <v>0.65797427529872465</v>
      </c>
    </row>
    <row r="107" spans="7:18" x14ac:dyDescent="0.25">
      <c r="G107" s="1">
        <v>388</v>
      </c>
      <c r="H107" s="1">
        <v>0</v>
      </c>
      <c r="I107" s="1">
        <v>27</v>
      </c>
      <c r="J107" s="15">
        <f t="shared" si="9"/>
        <v>-0.64850971465848906</v>
      </c>
      <c r="K107" s="15">
        <f t="shared" si="10"/>
        <v>0.34332544826008965</v>
      </c>
      <c r="L107" s="15">
        <f t="shared" si="11"/>
        <v>0.65667455173991041</v>
      </c>
      <c r="M107" s="15">
        <f t="shared" si="12"/>
        <v>0.65667455173991041</v>
      </c>
      <c r="N107" s="15">
        <f t="shared" si="13"/>
        <v>-0.42056673826455282</v>
      </c>
      <c r="O107" s="1" t="b">
        <f t="shared" si="14"/>
        <v>1</v>
      </c>
      <c r="P107" s="1">
        <f t="shared" si="15"/>
        <v>0</v>
      </c>
      <c r="Q107" s="1">
        <f t="shared" si="16"/>
        <v>1</v>
      </c>
      <c r="R107" s="1">
        <f t="shared" si="17"/>
        <v>0.23574472684598297</v>
      </c>
    </row>
    <row r="108" spans="7:18" x14ac:dyDescent="0.25">
      <c r="G108" s="1">
        <v>389</v>
      </c>
      <c r="H108" s="1">
        <v>1</v>
      </c>
      <c r="I108" s="1">
        <v>30</v>
      </c>
      <c r="J108" s="15">
        <f t="shared" si="9"/>
        <v>-0.60450201642308876</v>
      </c>
      <c r="K108" s="15">
        <f t="shared" si="10"/>
        <v>0.35331438007430399</v>
      </c>
      <c r="L108" s="15">
        <f t="shared" si="11"/>
        <v>0.64668561992569606</v>
      </c>
      <c r="M108" s="15">
        <f t="shared" si="12"/>
        <v>0.35331438007430399</v>
      </c>
      <c r="N108" s="15">
        <f t="shared" si="13"/>
        <v>-1.0403970232820194</v>
      </c>
      <c r="O108" s="1" t="b">
        <f t="shared" si="14"/>
        <v>0</v>
      </c>
      <c r="P108" s="1">
        <f t="shared" si="15"/>
        <v>1</v>
      </c>
      <c r="Q108" s="1">
        <f t="shared" si="16"/>
        <v>0</v>
      </c>
      <c r="R108" s="1">
        <f t="shared" si="17"/>
        <v>0.83640458203736368</v>
      </c>
    </row>
    <row r="109" spans="7:18" x14ac:dyDescent="0.25">
      <c r="G109" s="1">
        <v>390</v>
      </c>
      <c r="H109" s="1">
        <v>1</v>
      </c>
      <c r="I109" s="1">
        <v>68</v>
      </c>
      <c r="J109" s="15">
        <f t="shared" si="9"/>
        <v>-4.70711721080177E-2</v>
      </c>
      <c r="K109" s="15">
        <f t="shared" si="10"/>
        <v>0.48823437931192587</v>
      </c>
      <c r="L109" s="15">
        <f t="shared" si="11"/>
        <v>0.51176562068807407</v>
      </c>
      <c r="M109" s="15">
        <f t="shared" si="12"/>
        <v>0.48823437931192587</v>
      </c>
      <c r="N109" s="15">
        <f t="shared" si="13"/>
        <v>-0.71695970295388434</v>
      </c>
      <c r="O109" s="1" t="b">
        <f t="shared" si="14"/>
        <v>0</v>
      </c>
      <c r="P109" s="1">
        <f t="shared" si="15"/>
        <v>1</v>
      </c>
      <c r="Q109" s="1">
        <f t="shared" si="16"/>
        <v>0</v>
      </c>
      <c r="R109" s="1">
        <f t="shared" si="17"/>
        <v>0.52380810103649944</v>
      </c>
    </row>
    <row r="110" spans="7:18" x14ac:dyDescent="0.25">
      <c r="G110" s="1">
        <v>391</v>
      </c>
      <c r="H110" s="1">
        <v>1</v>
      </c>
      <c r="I110" s="1">
        <v>51</v>
      </c>
      <c r="J110" s="15">
        <f t="shared" si="9"/>
        <v>-0.29644812877528637</v>
      </c>
      <c r="K110" s="15">
        <f t="shared" si="10"/>
        <v>0.42642599636196699</v>
      </c>
      <c r="L110" s="15">
        <f t="shared" si="11"/>
        <v>0.57357400363803301</v>
      </c>
      <c r="M110" s="15">
        <f t="shared" si="12"/>
        <v>0.42642599636196699</v>
      </c>
      <c r="N110" s="15">
        <f t="shared" si="13"/>
        <v>-0.85231644091113523</v>
      </c>
      <c r="O110" s="1" t="b">
        <f t="shared" si="14"/>
        <v>0</v>
      </c>
      <c r="P110" s="1">
        <f t="shared" si="15"/>
        <v>1</v>
      </c>
      <c r="Q110" s="1">
        <f t="shared" si="16"/>
        <v>0</v>
      </c>
      <c r="R110" s="1">
        <f t="shared" si="17"/>
        <v>0.65797427529872465</v>
      </c>
    </row>
    <row r="111" spans="7:18" x14ac:dyDescent="0.25">
      <c r="G111" s="1">
        <v>392</v>
      </c>
      <c r="H111" s="1">
        <v>0</v>
      </c>
      <c r="I111" s="1">
        <v>25</v>
      </c>
      <c r="J111" s="15">
        <f t="shared" si="9"/>
        <v>-0.67784818014875592</v>
      </c>
      <c r="K111" s="15">
        <f t="shared" si="10"/>
        <v>0.33674173557992199</v>
      </c>
      <c r="L111" s="15">
        <f t="shared" si="11"/>
        <v>0.66325826442007796</v>
      </c>
      <c r="M111" s="15">
        <f t="shared" si="12"/>
        <v>0.66325826442007796</v>
      </c>
      <c r="N111" s="15">
        <f t="shared" si="13"/>
        <v>-0.41059082555179044</v>
      </c>
      <c r="O111" s="1" t="b">
        <f t="shared" si="14"/>
        <v>1</v>
      </c>
      <c r="P111" s="1">
        <f t="shared" si="15"/>
        <v>0</v>
      </c>
      <c r="Q111" s="1">
        <f t="shared" si="16"/>
        <v>1</v>
      </c>
      <c r="R111" s="1">
        <f t="shared" si="17"/>
        <v>0.22678999296275623</v>
      </c>
    </row>
    <row r="112" spans="7:18" x14ac:dyDescent="0.25">
      <c r="G112" s="1">
        <v>393</v>
      </c>
      <c r="H112" s="1">
        <v>1</v>
      </c>
      <c r="I112" s="1">
        <v>51</v>
      </c>
      <c r="J112" s="15">
        <f t="shared" si="9"/>
        <v>-0.29644812877528637</v>
      </c>
      <c r="K112" s="15">
        <f t="shared" si="10"/>
        <v>0.42642599636196699</v>
      </c>
      <c r="L112" s="15">
        <f t="shared" si="11"/>
        <v>0.57357400363803301</v>
      </c>
      <c r="M112" s="15">
        <f t="shared" si="12"/>
        <v>0.42642599636196699</v>
      </c>
      <c r="N112" s="15">
        <f t="shared" si="13"/>
        <v>-0.85231644091113523</v>
      </c>
      <c r="O112" s="1" t="b">
        <f t="shared" si="14"/>
        <v>0</v>
      </c>
      <c r="P112" s="1">
        <f t="shared" si="15"/>
        <v>1</v>
      </c>
      <c r="Q112" s="1">
        <f t="shared" si="16"/>
        <v>0</v>
      </c>
      <c r="R112" s="1">
        <f t="shared" si="17"/>
        <v>0.65797427529872465</v>
      </c>
    </row>
    <row r="113" spans="7:18" x14ac:dyDescent="0.25">
      <c r="G113" s="1">
        <v>394</v>
      </c>
      <c r="H113" s="1">
        <v>0</v>
      </c>
      <c r="I113" s="1">
        <v>75</v>
      </c>
      <c r="J113" s="15">
        <f t="shared" si="9"/>
        <v>5.561345710791632E-2</v>
      </c>
      <c r="K113" s="15">
        <f t="shared" si="10"/>
        <v>0.51389978195892405</v>
      </c>
      <c r="L113" s="15">
        <f t="shared" si="11"/>
        <v>0.48610021804107595</v>
      </c>
      <c r="M113" s="15">
        <f t="shared" si="12"/>
        <v>0.48610021804107595</v>
      </c>
      <c r="N113" s="15">
        <f t="shared" si="13"/>
        <v>-0.72134046637893323</v>
      </c>
      <c r="O113" s="1" t="b">
        <f t="shared" si="14"/>
        <v>0</v>
      </c>
      <c r="P113" s="1">
        <f t="shared" si="15"/>
        <v>0</v>
      </c>
      <c r="Q113" s="1">
        <f t="shared" si="16"/>
        <v>1</v>
      </c>
      <c r="R113" s="1">
        <f t="shared" si="17"/>
        <v>0.52818597179485938</v>
      </c>
    </row>
    <row r="114" spans="7:18" x14ac:dyDescent="0.25">
      <c r="G114" s="1">
        <v>395</v>
      </c>
      <c r="H114" s="1">
        <v>1</v>
      </c>
      <c r="I114" s="1">
        <v>39</v>
      </c>
      <c r="J114" s="15">
        <f t="shared" si="9"/>
        <v>-0.47247892171688777</v>
      </c>
      <c r="K114" s="15">
        <f t="shared" si="10"/>
        <v>0.38402968415622801</v>
      </c>
      <c r="L114" s="15">
        <f t="shared" si="11"/>
        <v>0.61597031584377193</v>
      </c>
      <c r="M114" s="15">
        <f t="shared" si="12"/>
        <v>0.38402968415622801</v>
      </c>
      <c r="N114" s="15">
        <f t="shared" si="13"/>
        <v>-0.95703542689191656</v>
      </c>
      <c r="O114" s="1" t="b">
        <f t="shared" si="14"/>
        <v>0</v>
      </c>
      <c r="P114" s="1">
        <f t="shared" si="15"/>
        <v>1</v>
      </c>
      <c r="Q114" s="1">
        <f t="shared" si="16"/>
        <v>0</v>
      </c>
      <c r="R114" s="1">
        <f t="shared" si="17"/>
        <v>0.75883886000135226</v>
      </c>
    </row>
    <row r="115" spans="7:18" x14ac:dyDescent="0.25">
      <c r="G115" s="1">
        <v>396</v>
      </c>
      <c r="H115" s="1">
        <v>0</v>
      </c>
      <c r="I115" s="1">
        <v>72</v>
      </c>
      <c r="J115" s="15">
        <f t="shared" si="9"/>
        <v>1.1605758872516025E-2</v>
      </c>
      <c r="K115" s="15">
        <f t="shared" si="10"/>
        <v>0.50290140715144482</v>
      </c>
      <c r="L115" s="15">
        <f t="shared" si="11"/>
        <v>0.49709859284855518</v>
      </c>
      <c r="M115" s="15">
        <f t="shared" si="12"/>
        <v>0.49709859284855518</v>
      </c>
      <c r="N115" s="15">
        <f t="shared" si="13"/>
        <v>-0.69896689660658851</v>
      </c>
      <c r="O115" s="1" t="b">
        <f t="shared" si="14"/>
        <v>0</v>
      </c>
      <c r="P115" s="1">
        <f t="shared" si="15"/>
        <v>0</v>
      </c>
      <c r="Q115" s="1">
        <f t="shared" si="16"/>
        <v>1</v>
      </c>
      <c r="R115" s="1">
        <f t="shared" si="17"/>
        <v>0.50581965062980661</v>
      </c>
    </row>
    <row r="116" spans="7:18" x14ac:dyDescent="0.25">
      <c r="G116" s="1">
        <v>397</v>
      </c>
      <c r="H116" s="1">
        <v>0</v>
      </c>
      <c r="I116" s="1">
        <v>35</v>
      </c>
      <c r="J116" s="15">
        <f t="shared" si="9"/>
        <v>-0.53115585269742149</v>
      </c>
      <c r="K116" s="15">
        <f t="shared" si="10"/>
        <v>0.37024734411244792</v>
      </c>
      <c r="L116" s="15">
        <f t="shared" si="11"/>
        <v>0.62975265588755214</v>
      </c>
      <c r="M116" s="15">
        <f t="shared" si="12"/>
        <v>0.62975265588755214</v>
      </c>
      <c r="N116" s="15">
        <f t="shared" si="13"/>
        <v>-0.46242814639022456</v>
      </c>
      <c r="O116" s="1" t="b">
        <f t="shared" si="14"/>
        <v>1</v>
      </c>
      <c r="P116" s="1">
        <f t="shared" si="15"/>
        <v>0</v>
      </c>
      <c r="Q116" s="1">
        <f t="shared" si="16"/>
        <v>1</v>
      </c>
      <c r="R116" s="1">
        <f t="shared" si="17"/>
        <v>0.27416619164464284</v>
      </c>
    </row>
    <row r="117" spans="7:18" x14ac:dyDescent="0.25">
      <c r="G117" s="1">
        <v>398</v>
      </c>
      <c r="H117" s="1">
        <v>0</v>
      </c>
      <c r="I117" s="1">
        <v>53</v>
      </c>
      <c r="J117" s="15">
        <f t="shared" si="9"/>
        <v>-0.26710966328501951</v>
      </c>
      <c r="K117" s="15">
        <f t="shared" si="10"/>
        <v>0.43361680561802901</v>
      </c>
      <c r="L117" s="15">
        <f t="shared" si="11"/>
        <v>0.56638319438197104</v>
      </c>
      <c r="M117" s="15">
        <f t="shared" si="12"/>
        <v>0.56638319438197104</v>
      </c>
      <c r="N117" s="15">
        <f t="shared" si="13"/>
        <v>-0.56848440797860356</v>
      </c>
      <c r="O117" s="1" t="b">
        <f t="shared" si="14"/>
        <v>1</v>
      </c>
      <c r="P117" s="1">
        <f t="shared" si="15"/>
        <v>0</v>
      </c>
      <c r="Q117" s="1">
        <f t="shared" si="16"/>
        <v>1</v>
      </c>
      <c r="R117" s="1">
        <f t="shared" si="17"/>
        <v>0.37604706822876705</v>
      </c>
    </row>
    <row r="118" spans="7:18" x14ac:dyDescent="0.25">
      <c r="G118" s="1">
        <v>399</v>
      </c>
      <c r="H118" s="1">
        <v>1</v>
      </c>
      <c r="I118" s="1">
        <v>61</v>
      </c>
      <c r="J118" s="15">
        <f t="shared" si="9"/>
        <v>-0.14975580132395183</v>
      </c>
      <c r="K118" s="15">
        <f t="shared" si="10"/>
        <v>0.46263086275913773</v>
      </c>
      <c r="L118" s="15">
        <f t="shared" si="11"/>
        <v>0.53736913724086222</v>
      </c>
      <c r="M118" s="15">
        <f t="shared" si="12"/>
        <v>0.46263086275913773</v>
      </c>
      <c r="N118" s="15">
        <f t="shared" si="13"/>
        <v>-0.770825815545227</v>
      </c>
      <c r="O118" s="1" t="b">
        <f t="shared" si="14"/>
        <v>0</v>
      </c>
      <c r="P118" s="1">
        <f t="shared" si="15"/>
        <v>1</v>
      </c>
      <c r="Q118" s="1">
        <f t="shared" si="16"/>
        <v>0</v>
      </c>
      <c r="R118" s="1">
        <f t="shared" si="17"/>
        <v>0.57753117931797726</v>
      </c>
    </row>
    <row r="119" spans="7:18" x14ac:dyDescent="0.25">
      <c r="G119" s="1">
        <v>400</v>
      </c>
      <c r="H119" s="1">
        <v>0</v>
      </c>
      <c r="I119" s="1">
        <v>52</v>
      </c>
      <c r="J119" s="15">
        <f t="shared" si="9"/>
        <v>-0.28177889603015294</v>
      </c>
      <c r="K119" s="15">
        <f t="shared" si="10"/>
        <v>0.43001771006233408</v>
      </c>
      <c r="L119" s="15">
        <f t="shared" si="11"/>
        <v>0.56998228993766586</v>
      </c>
      <c r="M119" s="15">
        <f t="shared" si="12"/>
        <v>0.56998228993766586</v>
      </c>
      <c r="N119" s="15">
        <f t="shared" si="13"/>
        <v>-0.56214998892102919</v>
      </c>
      <c r="O119" s="1" t="b">
        <f t="shared" si="14"/>
        <v>1</v>
      </c>
      <c r="P119" s="1">
        <f t="shared" si="15"/>
        <v>0</v>
      </c>
      <c r="Q119" s="1">
        <f t="shared" si="16"/>
        <v>1</v>
      </c>
      <c r="R119" s="1">
        <f t="shared" si="17"/>
        <v>0.3698304619345073</v>
      </c>
    </row>
    <row r="120" spans="7:18" x14ac:dyDescent="0.25">
      <c r="G120" s="1">
        <v>401</v>
      </c>
      <c r="H120" s="1">
        <v>1</v>
      </c>
      <c r="I120" s="1">
        <v>71</v>
      </c>
      <c r="J120" s="15">
        <f t="shared" si="9"/>
        <v>-3.063473872617406E-3</v>
      </c>
      <c r="K120" s="15">
        <f t="shared" si="10"/>
        <v>0.49923413213080992</v>
      </c>
      <c r="L120" s="15">
        <f t="shared" si="11"/>
        <v>0.50076586786919008</v>
      </c>
      <c r="M120" s="15">
        <f t="shared" si="12"/>
        <v>0.49923413213080992</v>
      </c>
      <c r="N120" s="15">
        <f t="shared" si="13"/>
        <v>-0.69468009060481628</v>
      </c>
      <c r="O120" s="1" t="b">
        <f t="shared" si="14"/>
        <v>0</v>
      </c>
      <c r="P120" s="1">
        <f t="shared" si="15"/>
        <v>1</v>
      </c>
      <c r="Q120" s="1">
        <f t="shared" si="16"/>
        <v>0</v>
      </c>
      <c r="R120" s="1">
        <f t="shared" si="17"/>
        <v>0.50153290884556634</v>
      </c>
    </row>
    <row r="121" spans="7:18" x14ac:dyDescent="0.25">
      <c r="G121" s="1">
        <v>402</v>
      </c>
      <c r="H121" s="1">
        <v>0</v>
      </c>
      <c r="I121" s="1">
        <v>41</v>
      </c>
      <c r="J121" s="15">
        <f t="shared" si="9"/>
        <v>-0.44314045622662079</v>
      </c>
      <c r="K121" s="15">
        <f t="shared" si="10"/>
        <v>0.39099291633940081</v>
      </c>
      <c r="L121" s="15">
        <f t="shared" si="11"/>
        <v>0.60900708366059919</v>
      </c>
      <c r="M121" s="15">
        <f t="shared" si="12"/>
        <v>0.60900708366059919</v>
      </c>
      <c r="N121" s="15">
        <f t="shared" si="13"/>
        <v>-0.49592537971328721</v>
      </c>
      <c r="O121" s="1" t="b">
        <f t="shared" si="14"/>
        <v>1</v>
      </c>
      <c r="P121" s="1">
        <f t="shared" si="15"/>
        <v>0</v>
      </c>
      <c r="Q121" s="1">
        <f t="shared" si="16"/>
        <v>1</v>
      </c>
      <c r="R121" s="1">
        <f t="shared" si="17"/>
        <v>0.30575092125517939</v>
      </c>
    </row>
    <row r="122" spans="7:18" x14ac:dyDescent="0.25">
      <c r="G122" s="1">
        <v>403</v>
      </c>
      <c r="H122" s="1">
        <v>1</v>
      </c>
      <c r="I122" s="1">
        <v>64</v>
      </c>
      <c r="J122" s="15">
        <f t="shared" si="9"/>
        <v>-0.10574810308855154</v>
      </c>
      <c r="K122" s="15">
        <f t="shared" si="10"/>
        <v>0.47358758306776039</v>
      </c>
      <c r="L122" s="15">
        <f t="shared" si="11"/>
        <v>0.52641241693223961</v>
      </c>
      <c r="M122" s="15">
        <f t="shared" si="12"/>
        <v>0.47358758306776039</v>
      </c>
      <c r="N122" s="15">
        <f t="shared" si="13"/>
        <v>-0.74741841394067132</v>
      </c>
      <c r="O122" s="1" t="b">
        <f t="shared" si="14"/>
        <v>0</v>
      </c>
      <c r="P122" s="1">
        <f t="shared" si="15"/>
        <v>1</v>
      </c>
      <c r="Q122" s="1">
        <f t="shared" si="16"/>
        <v>0</v>
      </c>
      <c r="R122" s="1">
        <f t="shared" si="17"/>
        <v>0.55422006540088409</v>
      </c>
    </row>
    <row r="123" spans="7:18" x14ac:dyDescent="0.25">
      <c r="G123" s="1">
        <v>404</v>
      </c>
      <c r="H123" s="1">
        <v>0</v>
      </c>
      <c r="I123" s="1">
        <v>36</v>
      </c>
      <c r="J123" s="15">
        <f t="shared" si="9"/>
        <v>-0.51648661995228806</v>
      </c>
      <c r="K123" s="15">
        <f t="shared" si="10"/>
        <v>0.37367414576659524</v>
      </c>
      <c r="L123" s="15">
        <f t="shared" si="11"/>
        <v>0.6263258542334047</v>
      </c>
      <c r="M123" s="15">
        <f t="shared" si="12"/>
        <v>0.6263258542334047</v>
      </c>
      <c r="N123" s="15">
        <f t="shared" si="13"/>
        <v>-0.46788450939364667</v>
      </c>
      <c r="O123" s="1" t="b">
        <f t="shared" si="14"/>
        <v>1</v>
      </c>
      <c r="P123" s="1">
        <f t="shared" si="15"/>
        <v>0</v>
      </c>
      <c r="Q123" s="1">
        <f t="shared" si="16"/>
        <v>1</v>
      </c>
      <c r="R123" s="1">
        <f t="shared" si="17"/>
        <v>0.27926473442878941</v>
      </c>
    </row>
    <row r="124" spans="7:18" x14ac:dyDescent="0.25">
      <c r="G124" s="1">
        <v>405</v>
      </c>
      <c r="H124" s="1">
        <v>0</v>
      </c>
      <c r="I124" s="1">
        <v>29</v>
      </c>
      <c r="J124" s="15">
        <f t="shared" si="9"/>
        <v>-0.61917124916822219</v>
      </c>
      <c r="K124" s="15">
        <f t="shared" si="10"/>
        <v>0.34996996132163843</v>
      </c>
      <c r="L124" s="15">
        <f t="shared" si="11"/>
        <v>0.65003003867836151</v>
      </c>
      <c r="M124" s="15">
        <f t="shared" si="12"/>
        <v>0.65003003867836151</v>
      </c>
      <c r="N124" s="15">
        <f t="shared" si="13"/>
        <v>-0.43073670380893286</v>
      </c>
      <c r="O124" s="1" t="b">
        <f t="shared" si="14"/>
        <v>1</v>
      </c>
      <c r="P124" s="1">
        <f t="shared" si="15"/>
        <v>0</v>
      </c>
      <c r="Q124" s="1">
        <f t="shared" si="16"/>
        <v>1</v>
      </c>
      <c r="R124" s="1">
        <f t="shared" si="17"/>
        <v>0.24495794765493822</v>
      </c>
    </row>
    <row r="125" spans="7:18" x14ac:dyDescent="0.25">
      <c r="G125" s="1">
        <v>406</v>
      </c>
      <c r="H125" s="1">
        <v>0</v>
      </c>
      <c r="I125" s="1">
        <v>33</v>
      </c>
      <c r="J125" s="15">
        <f t="shared" si="9"/>
        <v>-0.56049431818768847</v>
      </c>
      <c r="K125" s="15">
        <f t="shared" si="10"/>
        <v>0.36343309174460225</v>
      </c>
      <c r="L125" s="15">
        <f t="shared" si="11"/>
        <v>0.63656690825539775</v>
      </c>
      <c r="M125" s="15">
        <f t="shared" si="12"/>
        <v>0.63656690825539775</v>
      </c>
      <c r="N125" s="15">
        <f t="shared" si="13"/>
        <v>-0.45166574749060029</v>
      </c>
      <c r="O125" s="1" t="b">
        <f t="shared" si="14"/>
        <v>1</v>
      </c>
      <c r="P125" s="1">
        <f t="shared" si="15"/>
        <v>0</v>
      </c>
      <c r="Q125" s="1">
        <f t="shared" si="16"/>
        <v>1</v>
      </c>
      <c r="R125" s="1">
        <f t="shared" si="17"/>
        <v>0.26416722435008094</v>
      </c>
    </row>
    <row r="126" spans="7:18" x14ac:dyDescent="0.25">
      <c r="G126" s="1">
        <v>407</v>
      </c>
      <c r="H126" s="1">
        <v>1</v>
      </c>
      <c r="I126" s="1">
        <v>34</v>
      </c>
      <c r="J126" s="15">
        <f t="shared" si="9"/>
        <v>-0.54582508544255492</v>
      </c>
      <c r="K126" s="15">
        <f t="shared" si="10"/>
        <v>0.36683356239904497</v>
      </c>
      <c r="L126" s="15">
        <f t="shared" si="11"/>
        <v>0.63316643760095503</v>
      </c>
      <c r="M126" s="15">
        <f t="shared" si="12"/>
        <v>0.36683356239904497</v>
      </c>
      <c r="N126" s="15">
        <f t="shared" si="13"/>
        <v>-1.002847042243094</v>
      </c>
      <c r="O126" s="1" t="b">
        <f t="shared" si="14"/>
        <v>0</v>
      </c>
      <c r="P126" s="1">
        <f t="shared" si="15"/>
        <v>1</v>
      </c>
      <c r="Q126" s="1">
        <f t="shared" si="16"/>
        <v>0</v>
      </c>
      <c r="R126" s="1">
        <f t="shared" si="17"/>
        <v>0.80179947540856822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AB7-3B1E-4740-B967-12E35BE55F25}">
  <dimension ref="B1:S289"/>
  <sheetViews>
    <sheetView showGridLines="0" topLeftCell="B1" zoomScale="90" zoomScaleNormal="90" workbookViewId="0">
      <selection activeCell="D16" sqref="D16"/>
    </sheetView>
  </sheetViews>
  <sheetFormatPr defaultRowHeight="15" x14ac:dyDescent="0.25"/>
  <cols>
    <col min="1" max="1" width="2.140625" customWidth="1"/>
    <col min="2" max="2" width="2.28515625" customWidth="1"/>
    <col min="3" max="3" width="20" customWidth="1"/>
    <col min="4" max="4" width="21.28515625" customWidth="1"/>
    <col min="5" max="6" width="3.28515625" customWidth="1"/>
    <col min="7" max="7" width="12.140625" bestFit="1" customWidth="1"/>
    <col min="8" max="8" width="8.85546875" customWidth="1"/>
    <col min="9" max="9" width="10.5703125" bestFit="1" customWidth="1"/>
    <col min="10" max="10" width="13.42578125" bestFit="1" customWidth="1"/>
    <col min="11" max="11" width="9.42578125" bestFit="1" customWidth="1"/>
    <col min="12" max="12" width="8.140625" customWidth="1"/>
    <col min="13" max="13" width="8" customWidth="1"/>
    <col min="14" max="14" width="15" customWidth="1"/>
    <col min="15" max="15" width="16.28515625" customWidth="1"/>
    <col min="16" max="16" width="12.42578125" style="1" bestFit="1" customWidth="1"/>
  </cols>
  <sheetData>
    <row r="1" spans="2:19" ht="8.25" customHeight="1" x14ac:dyDescent="0.25"/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1"/>
      <c r="Q2" s="2"/>
      <c r="R2" s="2"/>
      <c r="S2" s="2"/>
    </row>
    <row r="3" spans="2:19" ht="8.25" customHeight="1" x14ac:dyDescent="0.25"/>
    <row r="4" spans="2:19" ht="15.75" x14ac:dyDescent="0.25">
      <c r="C4" s="6" t="s">
        <v>11</v>
      </c>
      <c r="D4" s="3">
        <v>-3.0745839053882427</v>
      </c>
      <c r="G4" s="10" t="s">
        <v>2</v>
      </c>
      <c r="H4" s="10" t="s">
        <v>5</v>
      </c>
      <c r="I4" s="10" t="s">
        <v>0</v>
      </c>
      <c r="J4" s="10" t="s">
        <v>10</v>
      </c>
      <c r="K4" s="10" t="s">
        <v>6</v>
      </c>
      <c r="L4" s="23" t="s">
        <v>1</v>
      </c>
      <c r="M4" s="10" t="s">
        <v>3</v>
      </c>
      <c r="N4" s="10" t="s">
        <v>4</v>
      </c>
      <c r="O4" s="10" t="s">
        <v>9</v>
      </c>
      <c r="P4" s="27" t="s">
        <v>19</v>
      </c>
      <c r="Q4" s="27" t="s">
        <v>24</v>
      </c>
      <c r="R4" s="27" t="s">
        <v>25</v>
      </c>
      <c r="S4" s="27" t="s">
        <v>21</v>
      </c>
    </row>
    <row r="5" spans="2:19" ht="17.25" x14ac:dyDescent="0.3">
      <c r="C5" s="17" t="s">
        <v>13</v>
      </c>
      <c r="D5" s="18">
        <v>1.7154598019482239E-2</v>
      </c>
      <c r="G5" s="1">
        <v>1</v>
      </c>
      <c r="H5" s="1">
        <v>1</v>
      </c>
      <c r="I5" s="1">
        <v>45</v>
      </c>
      <c r="J5" s="13">
        <v>146</v>
      </c>
      <c r="K5" s="15">
        <f>$D$4+$D$5*I5+$D$6*J5</f>
        <v>0.25117535886197073</v>
      </c>
      <c r="L5" s="15">
        <f>EXP(K5)/(1+EXP(K5))</f>
        <v>0.562465775587766</v>
      </c>
      <c r="M5" s="15">
        <f>1-L5</f>
        <v>0.437534224412234</v>
      </c>
      <c r="N5" s="15">
        <f>IF(H5=1,L5,M5)</f>
        <v>0.562465775587766</v>
      </c>
      <c r="O5" s="15">
        <f>LN(N5)</f>
        <v>-0.57542499015412363</v>
      </c>
      <c r="P5" s="1" t="b">
        <f>IF(L5&gt;0.5,1,0)=H5</f>
        <v>1</v>
      </c>
      <c r="Q5" s="1">
        <f>H5</f>
        <v>1</v>
      </c>
      <c r="R5" s="1">
        <f>IF(Q5=1,0,1)</f>
        <v>0</v>
      </c>
      <c r="S5" s="1">
        <f>SUMXMY2(L5:M5,Q5:R5)</f>
        <v>0.38287239506403026</v>
      </c>
    </row>
    <row r="6" spans="2:19" ht="17.25" x14ac:dyDescent="0.3">
      <c r="C6" s="7" t="s">
        <v>14</v>
      </c>
      <c r="D6" s="4">
        <v>1.7491796940914472E-2</v>
      </c>
      <c r="G6" s="1">
        <v>2</v>
      </c>
      <c r="H6" s="1">
        <v>1</v>
      </c>
      <c r="I6" s="1">
        <v>70</v>
      </c>
      <c r="J6" s="13">
        <v>73</v>
      </c>
      <c r="K6" s="15">
        <f t="shared" ref="K6:K69" si="0">$D$4+$D$5*I6+$D$6*J6</f>
        <v>-0.59686086733772958</v>
      </c>
      <c r="L6" s="15">
        <f t="shared" ref="L6:L69" si="1">EXP(K6)/(1+EXP(K6))</f>
        <v>0.35506220579446912</v>
      </c>
      <c r="M6" s="15">
        <f t="shared" ref="M6:M69" si="2">1-L6</f>
        <v>0.64493779420553088</v>
      </c>
      <c r="N6" s="15">
        <f t="shared" ref="N6:N69" si="3">IF(H6=1,L6,M6)</f>
        <v>0.35506220579446912</v>
      </c>
      <c r="O6" s="15">
        <f t="shared" ref="O6:O69" si="4">LN(N6)</f>
        <v>-1.0354622772672284</v>
      </c>
      <c r="P6" s="1" t="b">
        <f t="shared" ref="P6:P69" si="5">IF(L6&gt;0.5,1,0)=H6</f>
        <v>0</v>
      </c>
      <c r="Q6" s="1">
        <f t="shared" ref="Q6:Q69" si="6">H6</f>
        <v>1</v>
      </c>
      <c r="R6" s="1">
        <f t="shared" ref="R6:R69" si="7">IF(Q6=1,0,1)</f>
        <v>0</v>
      </c>
      <c r="S6" s="1">
        <f t="shared" ref="S6:S69" si="8">SUMXMY2(L6:M6,Q6:R6)</f>
        <v>0.83188951678939138</v>
      </c>
    </row>
    <row r="7" spans="2:19" x14ac:dyDescent="0.25">
      <c r="G7" s="1">
        <v>3</v>
      </c>
      <c r="H7" s="1">
        <v>1</v>
      </c>
      <c r="I7" s="1">
        <v>53</v>
      </c>
      <c r="J7" s="13">
        <v>54</v>
      </c>
      <c r="K7" s="15">
        <f t="shared" si="0"/>
        <v>-1.2208331755463024</v>
      </c>
      <c r="L7" s="15">
        <f t="shared" si="1"/>
        <v>0.22778986039030014</v>
      </c>
      <c r="M7" s="15">
        <f t="shared" si="2"/>
        <v>0.77221013960969986</v>
      </c>
      <c r="N7" s="15">
        <f t="shared" si="3"/>
        <v>0.22778986039030014</v>
      </c>
      <c r="O7" s="15">
        <f t="shared" si="4"/>
        <v>-1.4793317399768198</v>
      </c>
      <c r="P7" s="1" t="b">
        <f t="shared" si="5"/>
        <v>0</v>
      </c>
      <c r="Q7" s="1">
        <f t="shared" si="6"/>
        <v>1</v>
      </c>
      <c r="R7" s="1">
        <f t="shared" si="7"/>
        <v>0</v>
      </c>
      <c r="S7" s="1">
        <f t="shared" si="8"/>
        <v>1.1926169994320643</v>
      </c>
    </row>
    <row r="8" spans="2:19" ht="17.25" x14ac:dyDescent="0.3">
      <c r="C8" s="8" t="s">
        <v>7</v>
      </c>
      <c r="D8" s="9" t="s">
        <v>8</v>
      </c>
      <c r="G8" s="1">
        <v>4</v>
      </c>
      <c r="H8" s="1">
        <v>1</v>
      </c>
      <c r="I8" s="1">
        <v>31</v>
      </c>
      <c r="J8" s="13">
        <v>172</v>
      </c>
      <c r="K8" s="15">
        <f t="shared" si="0"/>
        <v>0.46579770705299595</v>
      </c>
      <c r="L8" s="15">
        <f t="shared" si="1"/>
        <v>0.61438864896893575</v>
      </c>
      <c r="M8" s="15">
        <f t="shared" si="2"/>
        <v>0.38561135103106425</v>
      </c>
      <c r="N8" s="15">
        <f t="shared" si="3"/>
        <v>0.61438864896893575</v>
      </c>
      <c r="O8" s="15">
        <f t="shared" si="4"/>
        <v>-0.48712757230479542</v>
      </c>
      <c r="P8" s="1" t="b">
        <f t="shared" si="5"/>
        <v>1</v>
      </c>
      <c r="Q8" s="1">
        <f t="shared" si="6"/>
        <v>1</v>
      </c>
      <c r="R8" s="1">
        <f t="shared" si="7"/>
        <v>0</v>
      </c>
      <c r="S8" s="1">
        <f t="shared" si="8"/>
        <v>0.29739222808800531</v>
      </c>
    </row>
    <row r="9" spans="2:19" ht="15.75" x14ac:dyDescent="0.25">
      <c r="C9" s="5">
        <f>PRODUCT(N5:N289)</f>
        <v>1.0550225988127628E-78</v>
      </c>
      <c r="D9" s="5">
        <f>SUM(O5:O289)</f>
        <v>-179.5480750661612</v>
      </c>
      <c r="G9" s="1">
        <v>5</v>
      </c>
      <c r="H9" s="1">
        <v>1</v>
      </c>
      <c r="I9" s="1">
        <v>37</v>
      </c>
      <c r="J9" s="13">
        <v>98</v>
      </c>
      <c r="K9" s="15">
        <f t="shared" si="0"/>
        <v>-0.72566767845778157</v>
      </c>
      <c r="L9" s="15">
        <f t="shared" si="1"/>
        <v>0.32614614459152291</v>
      </c>
      <c r="M9" s="15">
        <f t="shared" si="2"/>
        <v>0.67385385540847709</v>
      </c>
      <c r="N9" s="15">
        <f t="shared" si="3"/>
        <v>0.32614614459152291</v>
      </c>
      <c r="O9" s="15">
        <f t="shared" si="4"/>
        <v>-1.1204097017771764</v>
      </c>
      <c r="P9" s="1" t="b">
        <f t="shared" si="5"/>
        <v>0</v>
      </c>
      <c r="Q9" s="1">
        <f t="shared" si="6"/>
        <v>1</v>
      </c>
      <c r="R9" s="1">
        <f t="shared" si="7"/>
        <v>0</v>
      </c>
      <c r="S9" s="1">
        <f t="shared" si="8"/>
        <v>0.90815803689773744</v>
      </c>
    </row>
    <row r="10" spans="2:19" x14ac:dyDescent="0.25">
      <c r="G10" s="1">
        <v>6</v>
      </c>
      <c r="H10" s="1">
        <v>0</v>
      </c>
      <c r="I10" s="1">
        <v>43</v>
      </c>
      <c r="J10" s="13">
        <v>87</v>
      </c>
      <c r="K10" s="15">
        <f t="shared" si="0"/>
        <v>-0.81514985669094764</v>
      </c>
      <c r="L10" s="15">
        <f t="shared" si="1"/>
        <v>0.30679417950245141</v>
      </c>
      <c r="M10" s="15">
        <f t="shared" si="2"/>
        <v>0.69320582049754864</v>
      </c>
      <c r="N10" s="15">
        <f t="shared" si="3"/>
        <v>0.69320582049754864</v>
      </c>
      <c r="O10" s="15">
        <f t="shared" si="4"/>
        <v>-0.36642832461282582</v>
      </c>
      <c r="P10" s="1" t="b">
        <f t="shared" si="5"/>
        <v>1</v>
      </c>
      <c r="Q10" s="1">
        <f t="shared" si="6"/>
        <v>0</v>
      </c>
      <c r="R10" s="1">
        <f t="shared" si="7"/>
        <v>1</v>
      </c>
      <c r="S10" s="1">
        <f t="shared" si="8"/>
        <v>0.18824533715316472</v>
      </c>
    </row>
    <row r="11" spans="2:19" x14ac:dyDescent="0.25">
      <c r="C11" s="26" t="s">
        <v>19</v>
      </c>
      <c r="D11" s="28" t="s">
        <v>22</v>
      </c>
      <c r="G11" s="1">
        <v>7</v>
      </c>
      <c r="H11" s="1">
        <v>0</v>
      </c>
      <c r="I11" s="1">
        <v>63</v>
      </c>
      <c r="J11" s="13">
        <v>115</v>
      </c>
      <c r="K11" s="15">
        <f t="shared" si="0"/>
        <v>1.771241804430268E-2</v>
      </c>
      <c r="L11" s="15">
        <f t="shared" si="1"/>
        <v>0.50442798874569639</v>
      </c>
      <c r="M11" s="15">
        <f t="shared" si="2"/>
        <v>0.49557201125430361</v>
      </c>
      <c r="N11" s="15">
        <f t="shared" si="3"/>
        <v>0.49557201125430361</v>
      </c>
      <c r="O11" s="15">
        <f t="shared" si="4"/>
        <v>-0.70204260528859219</v>
      </c>
      <c r="P11" s="1" t="b">
        <f t="shared" si="5"/>
        <v>0</v>
      </c>
      <c r="Q11" s="1">
        <f t="shared" si="6"/>
        <v>0</v>
      </c>
      <c r="R11" s="1">
        <f t="shared" si="7"/>
        <v>1</v>
      </c>
      <c r="S11" s="1">
        <f t="shared" si="8"/>
        <v>0.50889519166005681</v>
      </c>
    </row>
    <row r="12" spans="2:19" x14ac:dyDescent="0.25">
      <c r="C12" s="29" t="b">
        <v>0</v>
      </c>
      <c r="D12" s="31">
        <f>COUNTIF(P:P,C12)</f>
        <v>99</v>
      </c>
      <c r="G12" s="1">
        <v>8</v>
      </c>
      <c r="H12" s="1">
        <v>0</v>
      </c>
      <c r="I12" s="1">
        <v>31</v>
      </c>
      <c r="J12" s="13">
        <v>115</v>
      </c>
      <c r="K12" s="15">
        <f t="shared" si="0"/>
        <v>-0.53123471857912907</v>
      </c>
      <c r="L12" s="15">
        <f t="shared" si="1"/>
        <v>0.37022895559660413</v>
      </c>
      <c r="M12" s="15">
        <f t="shared" si="2"/>
        <v>0.62977104440339593</v>
      </c>
      <c r="N12" s="15">
        <f t="shared" si="3"/>
        <v>0.62977104440339593</v>
      </c>
      <c r="O12" s="15">
        <f t="shared" si="4"/>
        <v>-0.46239894723209701</v>
      </c>
      <c r="P12" s="1" t="b">
        <f t="shared" si="5"/>
        <v>1</v>
      </c>
      <c r="Q12" s="1">
        <f t="shared" si="6"/>
        <v>0</v>
      </c>
      <c r="R12" s="1">
        <f t="shared" si="7"/>
        <v>1</v>
      </c>
      <c r="S12" s="1">
        <f t="shared" si="8"/>
        <v>0.27413895912430453</v>
      </c>
    </row>
    <row r="13" spans="2:19" x14ac:dyDescent="0.25">
      <c r="C13" s="30" t="b">
        <v>1</v>
      </c>
      <c r="D13" s="32">
        <f>COUNTIF(P:P,C13)</f>
        <v>186</v>
      </c>
      <c r="G13" s="1">
        <v>9</v>
      </c>
      <c r="H13" s="1">
        <v>1</v>
      </c>
      <c r="I13" s="1">
        <v>63</v>
      </c>
      <c r="J13" s="13">
        <v>53</v>
      </c>
      <c r="K13" s="15">
        <f t="shared" si="0"/>
        <v>-1.0667789922923947</v>
      </c>
      <c r="L13" s="15">
        <f t="shared" si="1"/>
        <v>0.25601611321771423</v>
      </c>
      <c r="M13" s="15">
        <f t="shared" si="2"/>
        <v>0.74398388678228577</v>
      </c>
      <c r="N13" s="15">
        <f t="shared" si="3"/>
        <v>0.25601611321771423</v>
      </c>
      <c r="O13" s="15">
        <f t="shared" si="4"/>
        <v>-1.3625148942266592</v>
      </c>
      <c r="P13" s="1" t="b">
        <f t="shared" si="5"/>
        <v>0</v>
      </c>
      <c r="Q13" s="1">
        <f t="shared" si="6"/>
        <v>1</v>
      </c>
      <c r="R13" s="1">
        <f t="shared" si="7"/>
        <v>0</v>
      </c>
      <c r="S13" s="1">
        <f t="shared" si="8"/>
        <v>1.1070240475833539</v>
      </c>
    </row>
    <row r="14" spans="2:19" x14ac:dyDescent="0.25">
      <c r="C14" s="34" t="s">
        <v>23</v>
      </c>
      <c r="D14" s="33">
        <f>D13/SUM(D12:D13)</f>
        <v>0.65263157894736845</v>
      </c>
      <c r="G14" s="1">
        <v>10</v>
      </c>
      <c r="H14" s="1">
        <v>0</v>
      </c>
      <c r="I14" s="1">
        <v>63</v>
      </c>
      <c r="J14" s="13">
        <v>143</v>
      </c>
      <c r="K14" s="15">
        <f t="shared" si="0"/>
        <v>0.50748273238990782</v>
      </c>
      <c r="L14" s="15">
        <f t="shared" si="1"/>
        <v>0.62421618303678406</v>
      </c>
      <c r="M14" s="15">
        <f t="shared" si="2"/>
        <v>0.37578381696321594</v>
      </c>
      <c r="N14" s="15">
        <f t="shared" si="3"/>
        <v>0.37578381696321594</v>
      </c>
      <c r="O14" s="15">
        <f t="shared" si="4"/>
        <v>-0.97874125582724869</v>
      </c>
      <c r="P14" s="1" t="b">
        <f t="shared" si="5"/>
        <v>0</v>
      </c>
      <c r="Q14" s="1">
        <f t="shared" si="6"/>
        <v>0</v>
      </c>
      <c r="R14" s="1">
        <f t="shared" si="7"/>
        <v>1</v>
      </c>
      <c r="S14" s="1">
        <f t="shared" si="8"/>
        <v>0.77929168633002377</v>
      </c>
    </row>
    <row r="15" spans="2:19" x14ac:dyDescent="0.25">
      <c r="G15" s="1">
        <v>11</v>
      </c>
      <c r="H15" s="1">
        <v>1</v>
      </c>
      <c r="I15" s="1">
        <v>36</v>
      </c>
      <c r="J15" s="13">
        <v>140</v>
      </c>
      <c r="K15" s="15">
        <f t="shared" si="0"/>
        <v>-8.1668049588561331E-3</v>
      </c>
      <c r="L15" s="15">
        <f t="shared" si="1"/>
        <v>0.49795831010810537</v>
      </c>
      <c r="M15" s="15">
        <f t="shared" si="2"/>
        <v>0.50204168989189468</v>
      </c>
      <c r="N15" s="15">
        <f t="shared" si="3"/>
        <v>0.49795831010810537</v>
      </c>
      <c r="O15" s="15">
        <f t="shared" si="4"/>
        <v>-0.69723892010410904</v>
      </c>
      <c r="P15" s="1" t="b">
        <f t="shared" si="5"/>
        <v>0</v>
      </c>
      <c r="Q15" s="1">
        <f t="shared" si="6"/>
        <v>1</v>
      </c>
      <c r="R15" s="1">
        <f t="shared" si="7"/>
        <v>0</v>
      </c>
      <c r="S15" s="1">
        <f t="shared" si="8"/>
        <v>0.50409171677901865</v>
      </c>
    </row>
    <row r="16" spans="2:19" ht="15.75" x14ac:dyDescent="0.25">
      <c r="C16" s="24" t="s">
        <v>20</v>
      </c>
      <c r="D16" s="25">
        <f>SUM(S5:S289)</f>
        <v>125.03702836271005</v>
      </c>
      <c r="G16" s="1">
        <v>12</v>
      </c>
      <c r="H16" s="1">
        <v>1</v>
      </c>
      <c r="I16" s="1">
        <v>63</v>
      </c>
      <c r="J16" s="13">
        <v>145</v>
      </c>
      <c r="K16" s="15">
        <f t="shared" si="0"/>
        <v>0.54246632627173685</v>
      </c>
      <c r="L16" s="15">
        <f t="shared" si="1"/>
        <v>0.6323859613395969</v>
      </c>
      <c r="M16" s="15">
        <f t="shared" si="2"/>
        <v>0.3676140386604031</v>
      </c>
      <c r="N16" s="15">
        <f t="shared" si="3"/>
        <v>0.6323859613395969</v>
      </c>
      <c r="O16" s="15">
        <f t="shared" si="4"/>
        <v>-0.45825537291346724</v>
      </c>
      <c r="P16" s="1" t="b">
        <f t="shared" si="5"/>
        <v>1</v>
      </c>
      <c r="Q16" s="1">
        <f t="shared" si="6"/>
        <v>1</v>
      </c>
      <c r="R16" s="1">
        <f t="shared" si="7"/>
        <v>0</v>
      </c>
      <c r="S16" s="1">
        <f t="shared" si="8"/>
        <v>0.27028016284042466</v>
      </c>
    </row>
    <row r="17" spans="7:19" x14ac:dyDescent="0.25">
      <c r="G17" s="1">
        <v>13</v>
      </c>
      <c r="H17" s="1">
        <v>0</v>
      </c>
      <c r="I17" s="1">
        <v>27</v>
      </c>
      <c r="J17" s="13">
        <v>101</v>
      </c>
      <c r="K17" s="15">
        <f t="shared" si="0"/>
        <v>-0.8447382678298605</v>
      </c>
      <c r="L17" s="15">
        <f t="shared" si="1"/>
        <v>0.3005377894478044</v>
      </c>
      <c r="M17" s="15">
        <f t="shared" si="2"/>
        <v>0.6994622105521956</v>
      </c>
      <c r="N17" s="15">
        <f t="shared" si="3"/>
        <v>0.6994622105521956</v>
      </c>
      <c r="O17" s="15">
        <f t="shared" si="4"/>
        <v>-0.35744350984958267</v>
      </c>
      <c r="P17" s="1" t="b">
        <f t="shared" si="5"/>
        <v>1</v>
      </c>
      <c r="Q17" s="1">
        <f t="shared" si="6"/>
        <v>0</v>
      </c>
      <c r="R17" s="1">
        <f t="shared" si="7"/>
        <v>1</v>
      </c>
      <c r="S17" s="1">
        <f t="shared" si="8"/>
        <v>0.18064592577234562</v>
      </c>
    </row>
    <row r="18" spans="7:19" x14ac:dyDescent="0.25">
      <c r="G18" s="1">
        <v>14</v>
      </c>
      <c r="H18" s="1">
        <v>0</v>
      </c>
      <c r="I18" s="1">
        <v>61</v>
      </c>
      <c r="J18" s="13">
        <v>119</v>
      </c>
      <c r="K18" s="15">
        <f t="shared" si="0"/>
        <v>5.3370409768995763E-2</v>
      </c>
      <c r="L18" s="15">
        <f t="shared" si="1"/>
        <v>0.51333943625432632</v>
      </c>
      <c r="M18" s="15">
        <f t="shared" si="2"/>
        <v>0.48666056374567368</v>
      </c>
      <c r="N18" s="15">
        <f t="shared" si="3"/>
        <v>0.48666056374567368</v>
      </c>
      <c r="O18" s="15">
        <f t="shared" si="4"/>
        <v>-0.72018839327510997</v>
      </c>
      <c r="P18" s="1" t="b">
        <f t="shared" si="5"/>
        <v>0</v>
      </c>
      <c r="Q18" s="1">
        <f t="shared" si="6"/>
        <v>0</v>
      </c>
      <c r="R18" s="1">
        <f t="shared" si="7"/>
        <v>1</v>
      </c>
      <c r="S18" s="1">
        <f t="shared" si="8"/>
        <v>0.52703475362781915</v>
      </c>
    </row>
    <row r="19" spans="7:19" x14ac:dyDescent="0.25">
      <c r="G19" s="1">
        <v>15</v>
      </c>
      <c r="H19" s="1">
        <v>1</v>
      </c>
      <c r="I19" s="1">
        <v>61</v>
      </c>
      <c r="J19" s="13">
        <v>116</v>
      </c>
      <c r="K19" s="15">
        <f t="shared" si="0"/>
        <v>8.9501894625243494E-4</v>
      </c>
      <c r="L19" s="15">
        <f t="shared" si="1"/>
        <v>0.50022375472162639</v>
      </c>
      <c r="M19" s="15">
        <f t="shared" si="2"/>
        <v>0.49977624527837361</v>
      </c>
      <c r="N19" s="15">
        <f t="shared" si="3"/>
        <v>0.50022375472162639</v>
      </c>
      <c r="O19" s="15">
        <f t="shared" si="4"/>
        <v>-0.69269977121918003</v>
      </c>
      <c r="P19" s="1" t="b">
        <f t="shared" si="5"/>
        <v>1</v>
      </c>
      <c r="Q19" s="1">
        <f t="shared" si="6"/>
        <v>1</v>
      </c>
      <c r="R19" s="1">
        <f t="shared" si="7"/>
        <v>0</v>
      </c>
      <c r="S19" s="1">
        <f t="shared" si="8"/>
        <v>0.49955259068909813</v>
      </c>
    </row>
    <row r="20" spans="7:19" x14ac:dyDescent="0.25">
      <c r="G20" s="1">
        <v>16</v>
      </c>
      <c r="H20" s="1">
        <v>1</v>
      </c>
      <c r="I20" s="1">
        <v>75</v>
      </c>
      <c r="J20" s="13">
        <v>110</v>
      </c>
      <c r="K20" s="15">
        <f t="shared" si="0"/>
        <v>0.13610860957351711</v>
      </c>
      <c r="L20" s="15">
        <f t="shared" si="1"/>
        <v>0.53397471854155742</v>
      </c>
      <c r="M20" s="15">
        <f t="shared" si="2"/>
        <v>0.46602528145844258</v>
      </c>
      <c r="N20" s="15">
        <f t="shared" si="3"/>
        <v>0.53397471854155742</v>
      </c>
      <c r="O20" s="15">
        <f t="shared" si="4"/>
        <v>-0.62740678469781963</v>
      </c>
      <c r="P20" s="1" t="b">
        <f t="shared" si="5"/>
        <v>1</v>
      </c>
      <c r="Q20" s="1">
        <f t="shared" si="6"/>
        <v>1</v>
      </c>
      <c r="R20" s="1">
        <f t="shared" si="7"/>
        <v>0</v>
      </c>
      <c r="S20" s="1">
        <f t="shared" si="8"/>
        <v>0.43435912591684123</v>
      </c>
    </row>
    <row r="21" spans="7:19" x14ac:dyDescent="0.25">
      <c r="G21" s="1">
        <v>17</v>
      </c>
      <c r="H21" s="1">
        <v>1</v>
      </c>
      <c r="I21" s="1">
        <v>33</v>
      </c>
      <c r="J21" s="13">
        <v>89</v>
      </c>
      <c r="K21" s="15">
        <f t="shared" si="0"/>
        <v>-0.95171224300394086</v>
      </c>
      <c r="L21" s="15">
        <f t="shared" si="1"/>
        <v>0.27854060648255047</v>
      </c>
      <c r="M21" s="15">
        <f t="shared" si="2"/>
        <v>0.72145939351744959</v>
      </c>
      <c r="N21" s="15">
        <f t="shared" si="3"/>
        <v>0.27854060648255047</v>
      </c>
      <c r="O21" s="15">
        <f t="shared" si="4"/>
        <v>-1.2781914259970626</v>
      </c>
      <c r="P21" s="1" t="b">
        <f t="shared" si="5"/>
        <v>0</v>
      </c>
      <c r="Q21" s="1">
        <f t="shared" si="6"/>
        <v>1</v>
      </c>
      <c r="R21" s="1">
        <f t="shared" si="7"/>
        <v>0</v>
      </c>
      <c r="S21" s="1">
        <f t="shared" si="8"/>
        <v>1.0410073129891324</v>
      </c>
    </row>
    <row r="22" spans="7:19" x14ac:dyDescent="0.25">
      <c r="G22" s="1">
        <v>18</v>
      </c>
      <c r="H22" s="1">
        <v>1</v>
      </c>
      <c r="I22" s="1">
        <v>28</v>
      </c>
      <c r="J22" s="13">
        <v>104</v>
      </c>
      <c r="K22" s="15">
        <f t="shared" si="0"/>
        <v>-0.7751082789876349</v>
      </c>
      <c r="L22" s="15">
        <f t="shared" si="1"/>
        <v>0.31537512029736559</v>
      </c>
      <c r="M22" s="15">
        <f t="shared" si="2"/>
        <v>0.68462487970263441</v>
      </c>
      <c r="N22" s="15">
        <f t="shared" si="3"/>
        <v>0.31537512029736559</v>
      </c>
      <c r="O22" s="15">
        <f t="shared" si="4"/>
        <v>-1.1539924905786874</v>
      </c>
      <c r="P22" s="1" t="b">
        <f t="shared" si="5"/>
        <v>0</v>
      </c>
      <c r="Q22" s="1">
        <f t="shared" si="6"/>
        <v>1</v>
      </c>
      <c r="R22" s="1">
        <f t="shared" si="7"/>
        <v>0</v>
      </c>
      <c r="S22" s="1">
        <f t="shared" si="8"/>
        <v>0.93742245181569328</v>
      </c>
    </row>
    <row r="23" spans="7:19" x14ac:dyDescent="0.25">
      <c r="G23" s="1">
        <v>19</v>
      </c>
      <c r="H23" s="1">
        <v>1</v>
      </c>
      <c r="I23" s="1">
        <v>74</v>
      </c>
      <c r="J23" s="13">
        <v>109</v>
      </c>
      <c r="K23" s="15">
        <f t="shared" si="0"/>
        <v>0.10146221461312055</v>
      </c>
      <c r="L23" s="15">
        <f t="shared" si="1"/>
        <v>0.52534381538609565</v>
      </c>
      <c r="M23" s="15">
        <f t="shared" si="2"/>
        <v>0.47465618461390435</v>
      </c>
      <c r="N23" s="15">
        <f t="shared" si="3"/>
        <v>0.52534381538609565</v>
      </c>
      <c r="O23" s="15">
        <f t="shared" si="4"/>
        <v>-0.64370234428536255</v>
      </c>
      <c r="P23" s="1" t="b">
        <f t="shared" si="5"/>
        <v>1</v>
      </c>
      <c r="Q23" s="1">
        <f t="shared" si="6"/>
        <v>1</v>
      </c>
      <c r="R23" s="1">
        <f t="shared" si="7"/>
        <v>0</v>
      </c>
      <c r="S23" s="1">
        <f t="shared" si="8"/>
        <v>0.45059698718445768</v>
      </c>
    </row>
    <row r="24" spans="7:19" x14ac:dyDescent="0.25">
      <c r="G24" s="1">
        <v>20</v>
      </c>
      <c r="H24" s="1">
        <v>1</v>
      </c>
      <c r="I24" s="1">
        <v>65</v>
      </c>
      <c r="J24" s="13">
        <v>114</v>
      </c>
      <c r="K24" s="15">
        <f t="shared" si="0"/>
        <v>3.4529817142352703E-2</v>
      </c>
      <c r="L24" s="15">
        <f t="shared" si="1"/>
        <v>0.50863159667562063</v>
      </c>
      <c r="M24" s="15">
        <f t="shared" si="2"/>
        <v>0.49136840332437937</v>
      </c>
      <c r="N24" s="15">
        <f t="shared" si="3"/>
        <v>0.50863159667562063</v>
      </c>
      <c r="O24" s="15">
        <f t="shared" si="4"/>
        <v>-0.67603130311918147</v>
      </c>
      <c r="P24" s="1" t="b">
        <f t="shared" si="5"/>
        <v>1</v>
      </c>
      <c r="Q24" s="1">
        <f t="shared" si="6"/>
        <v>1</v>
      </c>
      <c r="R24" s="1">
        <f t="shared" si="7"/>
        <v>0</v>
      </c>
      <c r="S24" s="1">
        <f t="shared" si="8"/>
        <v>0.48288581557109989</v>
      </c>
    </row>
    <row r="25" spans="7:19" x14ac:dyDescent="0.25">
      <c r="G25" s="1">
        <v>21</v>
      </c>
      <c r="H25" s="1">
        <v>0</v>
      </c>
      <c r="I25" s="1">
        <v>39</v>
      </c>
      <c r="J25" s="13">
        <v>78</v>
      </c>
      <c r="K25" s="15">
        <f t="shared" si="0"/>
        <v>-1.0411944212371065</v>
      </c>
      <c r="L25" s="15">
        <f t="shared" si="1"/>
        <v>0.26091959528954639</v>
      </c>
      <c r="M25" s="15">
        <f t="shared" si="2"/>
        <v>0.73908040471045355</v>
      </c>
      <c r="N25" s="15">
        <f t="shared" si="3"/>
        <v>0.73908040471045355</v>
      </c>
      <c r="O25" s="15">
        <f t="shared" si="4"/>
        <v>-0.30234856190853288</v>
      </c>
      <c r="P25" s="1" t="b">
        <f t="shared" si="5"/>
        <v>1</v>
      </c>
      <c r="Q25" s="1">
        <f t="shared" si="6"/>
        <v>0</v>
      </c>
      <c r="R25" s="1">
        <f t="shared" si="7"/>
        <v>1</v>
      </c>
      <c r="S25" s="1">
        <f t="shared" si="8"/>
        <v>0.13615807041212138</v>
      </c>
    </row>
    <row r="26" spans="7:19" x14ac:dyDescent="0.25">
      <c r="G26" s="1">
        <v>22</v>
      </c>
      <c r="H26" s="1">
        <v>0</v>
      </c>
      <c r="I26" s="1">
        <v>28</v>
      </c>
      <c r="J26" s="13">
        <v>67</v>
      </c>
      <c r="K26" s="15">
        <f t="shared" si="0"/>
        <v>-1.4223047658014705</v>
      </c>
      <c r="L26" s="15">
        <f t="shared" si="1"/>
        <v>0.19430052327597322</v>
      </c>
      <c r="M26" s="15">
        <f t="shared" si="2"/>
        <v>0.80569947672402675</v>
      </c>
      <c r="N26" s="15">
        <f t="shared" si="3"/>
        <v>0.80569947672402675</v>
      </c>
      <c r="O26" s="15">
        <f t="shared" si="4"/>
        <v>-0.21604446366670824</v>
      </c>
      <c r="P26" s="1" t="b">
        <f t="shared" si="5"/>
        <v>1</v>
      </c>
      <c r="Q26" s="1">
        <f t="shared" si="6"/>
        <v>0</v>
      </c>
      <c r="R26" s="1">
        <f t="shared" si="7"/>
        <v>1</v>
      </c>
      <c r="S26" s="1">
        <f t="shared" si="8"/>
        <v>7.550538669063403E-2</v>
      </c>
    </row>
    <row r="27" spans="7:19" x14ac:dyDescent="0.25">
      <c r="G27" s="1">
        <v>23</v>
      </c>
      <c r="H27" s="1">
        <v>1</v>
      </c>
      <c r="I27" s="1">
        <v>70</v>
      </c>
      <c r="J27" s="13">
        <v>140</v>
      </c>
      <c r="K27" s="15">
        <f t="shared" si="0"/>
        <v>0.57508952770354016</v>
      </c>
      <c r="L27" s="15">
        <f t="shared" si="1"/>
        <v>0.63993672576484562</v>
      </c>
      <c r="M27" s="15">
        <f t="shared" si="2"/>
        <v>0.36006327423515438</v>
      </c>
      <c r="N27" s="15">
        <f t="shared" si="3"/>
        <v>0.63993672576484562</v>
      </c>
      <c r="O27" s="15">
        <f t="shared" si="4"/>
        <v>-0.44638597350841264</v>
      </c>
      <c r="P27" s="1" t="b">
        <f t="shared" si="5"/>
        <v>1</v>
      </c>
      <c r="Q27" s="1">
        <f t="shared" si="6"/>
        <v>1</v>
      </c>
      <c r="R27" s="1">
        <f t="shared" si="7"/>
        <v>0</v>
      </c>
      <c r="S27" s="1">
        <f t="shared" si="8"/>
        <v>0.25929112290587997</v>
      </c>
    </row>
    <row r="28" spans="7:19" x14ac:dyDescent="0.25">
      <c r="G28" s="1">
        <v>24</v>
      </c>
      <c r="H28" s="1">
        <v>1</v>
      </c>
      <c r="I28" s="1">
        <v>26</v>
      </c>
      <c r="J28" s="13">
        <v>125</v>
      </c>
      <c r="K28" s="15">
        <f t="shared" si="0"/>
        <v>-0.44208973926739548</v>
      </c>
      <c r="L28" s="15">
        <f t="shared" si="1"/>
        <v>0.39124313902478747</v>
      </c>
      <c r="M28" s="15">
        <f t="shared" si="2"/>
        <v>0.60875686097521253</v>
      </c>
      <c r="N28" s="15">
        <f t="shared" si="3"/>
        <v>0.39124313902478747</v>
      </c>
      <c r="O28" s="15">
        <f t="shared" si="4"/>
        <v>-0.93842607332041406</v>
      </c>
      <c r="P28" s="1" t="b">
        <f t="shared" si="5"/>
        <v>0</v>
      </c>
      <c r="Q28" s="1">
        <f t="shared" si="6"/>
        <v>1</v>
      </c>
      <c r="R28" s="1">
        <f t="shared" si="7"/>
        <v>0</v>
      </c>
      <c r="S28" s="1">
        <f t="shared" si="8"/>
        <v>0.74116983156878846</v>
      </c>
    </row>
    <row r="29" spans="7:19" x14ac:dyDescent="0.25">
      <c r="G29" s="1">
        <v>25</v>
      </c>
      <c r="H29" s="1">
        <v>1</v>
      </c>
      <c r="I29" s="1">
        <v>36</v>
      </c>
      <c r="J29" s="13">
        <v>116</v>
      </c>
      <c r="K29" s="15">
        <f t="shared" si="0"/>
        <v>-0.42796993154080365</v>
      </c>
      <c r="L29" s="15">
        <f t="shared" si="1"/>
        <v>0.39461119721736021</v>
      </c>
      <c r="M29" s="15">
        <f t="shared" si="2"/>
        <v>0.60538880278263973</v>
      </c>
      <c r="N29" s="15">
        <f t="shared" si="3"/>
        <v>0.39461119721736021</v>
      </c>
      <c r="O29" s="15">
        <f t="shared" si="4"/>
        <v>-0.92985430967518212</v>
      </c>
      <c r="P29" s="1" t="b">
        <f t="shared" si="5"/>
        <v>0</v>
      </c>
      <c r="Q29" s="1">
        <f t="shared" si="6"/>
        <v>1</v>
      </c>
      <c r="R29" s="1">
        <f t="shared" si="7"/>
        <v>0</v>
      </c>
      <c r="S29" s="1">
        <f t="shared" si="8"/>
        <v>0.73299120506919568</v>
      </c>
    </row>
    <row r="30" spans="7:19" x14ac:dyDescent="0.25">
      <c r="G30" s="1">
        <v>26</v>
      </c>
      <c r="H30" s="1">
        <v>1</v>
      </c>
      <c r="I30" s="1">
        <v>71</v>
      </c>
      <c r="J30" s="13">
        <v>109</v>
      </c>
      <c r="K30" s="15">
        <f t="shared" si="0"/>
        <v>4.9998420554673739E-2</v>
      </c>
      <c r="L30" s="15">
        <f t="shared" si="1"/>
        <v>0.51249700186955649</v>
      </c>
      <c r="M30" s="15">
        <f t="shared" si="2"/>
        <v>0.48750299813044351</v>
      </c>
      <c r="N30" s="15">
        <f t="shared" si="3"/>
        <v>0.51249700186955649</v>
      </c>
      <c r="O30" s="15">
        <f t="shared" si="4"/>
        <v>-0.66846041799730671</v>
      </c>
      <c r="P30" s="1" t="b">
        <f t="shared" si="5"/>
        <v>1</v>
      </c>
      <c r="Q30" s="1">
        <f t="shared" si="6"/>
        <v>1</v>
      </c>
      <c r="R30" s="1">
        <f t="shared" si="7"/>
        <v>0</v>
      </c>
      <c r="S30" s="1">
        <f t="shared" si="8"/>
        <v>0.47531834637234244</v>
      </c>
    </row>
    <row r="31" spans="7:19" x14ac:dyDescent="0.25">
      <c r="G31" s="1">
        <v>27</v>
      </c>
      <c r="H31" s="1">
        <v>0</v>
      </c>
      <c r="I31" s="1">
        <v>42</v>
      </c>
      <c r="J31" s="13">
        <v>67</v>
      </c>
      <c r="K31" s="15">
        <f t="shared" si="0"/>
        <v>-1.1821403935287191</v>
      </c>
      <c r="L31" s="15">
        <f t="shared" si="1"/>
        <v>0.23466756605134315</v>
      </c>
      <c r="M31" s="15">
        <f t="shared" si="2"/>
        <v>0.76533243394865691</v>
      </c>
      <c r="N31" s="15">
        <f t="shared" si="3"/>
        <v>0.76533243394865691</v>
      </c>
      <c r="O31" s="15">
        <f t="shared" si="4"/>
        <v>-0.26744498536567413</v>
      </c>
      <c r="P31" s="1" t="b">
        <f t="shared" si="5"/>
        <v>1</v>
      </c>
      <c r="Q31" s="1">
        <f t="shared" si="6"/>
        <v>0</v>
      </c>
      <c r="R31" s="1">
        <f t="shared" si="7"/>
        <v>1</v>
      </c>
      <c r="S31" s="1">
        <f t="shared" si="8"/>
        <v>0.11013773311292296</v>
      </c>
    </row>
    <row r="32" spans="7:19" x14ac:dyDescent="0.25">
      <c r="G32" s="1">
        <v>28</v>
      </c>
      <c r="H32" s="1">
        <v>0</v>
      </c>
      <c r="I32" s="1">
        <v>40</v>
      </c>
      <c r="J32" s="13">
        <v>54</v>
      </c>
      <c r="K32" s="15">
        <f t="shared" si="0"/>
        <v>-1.4438429497995717</v>
      </c>
      <c r="L32" s="15">
        <f t="shared" si="1"/>
        <v>0.19095095108842758</v>
      </c>
      <c r="M32" s="15">
        <f t="shared" si="2"/>
        <v>0.80904904891157248</v>
      </c>
      <c r="N32" s="15">
        <f t="shared" si="3"/>
        <v>0.80904904891157248</v>
      </c>
      <c r="O32" s="15">
        <f t="shared" si="4"/>
        <v>-0.21189573469900036</v>
      </c>
      <c r="P32" s="1" t="b">
        <f t="shared" si="5"/>
        <v>1</v>
      </c>
      <c r="Q32" s="1">
        <f t="shared" si="6"/>
        <v>0</v>
      </c>
      <c r="R32" s="1">
        <f t="shared" si="7"/>
        <v>1</v>
      </c>
      <c r="S32" s="1">
        <f t="shared" si="8"/>
        <v>7.2924531443150115E-2</v>
      </c>
    </row>
    <row r="33" spans="7:19" x14ac:dyDescent="0.25">
      <c r="G33" s="1">
        <v>29</v>
      </c>
      <c r="H33" s="1">
        <v>0</v>
      </c>
      <c r="I33" s="1">
        <v>40</v>
      </c>
      <c r="J33" s="13">
        <v>72</v>
      </c>
      <c r="K33" s="15">
        <f t="shared" si="0"/>
        <v>-1.1289906048631113</v>
      </c>
      <c r="L33" s="15">
        <f t="shared" si="1"/>
        <v>0.24434742930424405</v>
      </c>
      <c r="M33" s="15">
        <f t="shared" si="2"/>
        <v>0.75565257069575598</v>
      </c>
      <c r="N33" s="15">
        <f t="shared" si="3"/>
        <v>0.75565257069575598</v>
      </c>
      <c r="O33" s="15">
        <f t="shared" si="4"/>
        <v>-0.28017357100559809</v>
      </c>
      <c r="P33" s="1" t="b">
        <f t="shared" si="5"/>
        <v>1</v>
      </c>
      <c r="Q33" s="1">
        <f t="shared" si="6"/>
        <v>0</v>
      </c>
      <c r="R33" s="1">
        <f t="shared" si="7"/>
        <v>1</v>
      </c>
      <c r="S33" s="1">
        <f t="shared" si="8"/>
        <v>0.11941133241518508</v>
      </c>
    </row>
    <row r="34" spans="7:19" x14ac:dyDescent="0.25">
      <c r="G34" s="1">
        <v>30</v>
      </c>
      <c r="H34" s="1">
        <v>1</v>
      </c>
      <c r="I34" s="1">
        <v>44</v>
      </c>
      <c r="J34" s="13">
        <v>134</v>
      </c>
      <c r="K34" s="15">
        <f t="shared" si="0"/>
        <v>2.4119197551514926E-2</v>
      </c>
      <c r="L34" s="15">
        <f t="shared" si="1"/>
        <v>0.50602950709242334</v>
      </c>
      <c r="M34" s="15">
        <f t="shared" si="2"/>
        <v>0.49397049290757666</v>
      </c>
      <c r="N34" s="15">
        <f t="shared" si="3"/>
        <v>0.50602950709242334</v>
      </c>
      <c r="O34" s="15">
        <f t="shared" si="4"/>
        <v>-0.68116029698298686</v>
      </c>
      <c r="P34" s="1" t="b">
        <f t="shared" si="5"/>
        <v>1</v>
      </c>
      <c r="Q34" s="1">
        <f t="shared" si="6"/>
        <v>1</v>
      </c>
      <c r="R34" s="1">
        <f t="shared" si="7"/>
        <v>0</v>
      </c>
      <c r="S34" s="1">
        <f t="shared" si="8"/>
        <v>0.4880136957267085</v>
      </c>
    </row>
    <row r="35" spans="7:19" x14ac:dyDescent="0.25">
      <c r="G35" s="1">
        <v>31</v>
      </c>
      <c r="H35" s="1">
        <v>0</v>
      </c>
      <c r="I35" s="1">
        <v>54</v>
      </c>
      <c r="J35" s="13">
        <v>85</v>
      </c>
      <c r="K35" s="15">
        <f t="shared" si="0"/>
        <v>-0.6614328723584717</v>
      </c>
      <c r="L35" s="15">
        <f t="shared" si="1"/>
        <v>0.34041781013920697</v>
      </c>
      <c r="M35" s="15">
        <f t="shared" si="2"/>
        <v>0.65958218986079298</v>
      </c>
      <c r="N35" s="15">
        <f t="shared" si="3"/>
        <v>0.65958218986079298</v>
      </c>
      <c r="O35" s="15">
        <f t="shared" si="4"/>
        <v>-0.41614869008514216</v>
      </c>
      <c r="P35" s="1" t="b">
        <f t="shared" si="5"/>
        <v>1</v>
      </c>
      <c r="Q35" s="1">
        <f t="shared" si="6"/>
        <v>0</v>
      </c>
      <c r="R35" s="1">
        <f t="shared" si="7"/>
        <v>1</v>
      </c>
      <c r="S35" s="1">
        <f t="shared" si="8"/>
        <v>0.23176857091994635</v>
      </c>
    </row>
    <row r="36" spans="7:19" x14ac:dyDescent="0.25">
      <c r="G36" s="1">
        <v>32</v>
      </c>
      <c r="H36" s="1">
        <v>0</v>
      </c>
      <c r="I36" s="1">
        <v>72</v>
      </c>
      <c r="J36" s="13">
        <v>119</v>
      </c>
      <c r="K36" s="15">
        <f t="shared" si="0"/>
        <v>0.24207098798330051</v>
      </c>
      <c r="L36" s="15">
        <f t="shared" si="1"/>
        <v>0.56022394841076462</v>
      </c>
      <c r="M36" s="15">
        <f t="shared" si="2"/>
        <v>0.43977605158923538</v>
      </c>
      <c r="N36" s="15">
        <f t="shared" si="3"/>
        <v>0.43977605158923538</v>
      </c>
      <c r="O36" s="15">
        <f t="shared" si="4"/>
        <v>-0.82148965530171991</v>
      </c>
      <c r="P36" s="1" t="b">
        <f t="shared" si="5"/>
        <v>0</v>
      </c>
      <c r="Q36" s="1">
        <f t="shared" si="6"/>
        <v>0</v>
      </c>
      <c r="R36" s="1">
        <f t="shared" si="7"/>
        <v>1</v>
      </c>
      <c r="S36" s="1">
        <f t="shared" si="8"/>
        <v>0.62770174474589413</v>
      </c>
    </row>
    <row r="37" spans="7:19" x14ac:dyDescent="0.25">
      <c r="G37" s="1">
        <v>33</v>
      </c>
      <c r="H37" s="1">
        <v>0</v>
      </c>
      <c r="I37" s="1">
        <v>27</v>
      </c>
      <c r="J37" s="13">
        <v>62</v>
      </c>
      <c r="K37" s="15">
        <f t="shared" si="0"/>
        <v>-1.5269183485255249</v>
      </c>
      <c r="L37" s="15">
        <f t="shared" si="1"/>
        <v>0.17844501567472232</v>
      </c>
      <c r="M37" s="15">
        <f t="shared" si="2"/>
        <v>0.82155498432527763</v>
      </c>
      <c r="N37" s="15">
        <f t="shared" si="3"/>
        <v>0.82155498432527763</v>
      </c>
      <c r="O37" s="15">
        <f t="shared" si="4"/>
        <v>-0.19655641212530756</v>
      </c>
      <c r="P37" s="1" t="b">
        <f t="shared" si="5"/>
        <v>1</v>
      </c>
      <c r="Q37" s="1">
        <f t="shared" si="6"/>
        <v>0</v>
      </c>
      <c r="R37" s="1">
        <f t="shared" si="7"/>
        <v>1</v>
      </c>
      <c r="S37" s="1">
        <f t="shared" si="8"/>
        <v>6.3685247238303808E-2</v>
      </c>
    </row>
    <row r="38" spans="7:19" x14ac:dyDescent="0.25">
      <c r="G38" s="1">
        <v>34</v>
      </c>
      <c r="H38" s="1">
        <v>0</v>
      </c>
      <c r="I38" s="1">
        <v>30</v>
      </c>
      <c r="J38" s="13">
        <v>88</v>
      </c>
      <c r="K38" s="15">
        <f t="shared" si="0"/>
        <v>-1.020667834003302</v>
      </c>
      <c r="L38" s="15">
        <f t="shared" si="1"/>
        <v>0.26489733498052653</v>
      </c>
      <c r="M38" s="15">
        <f t="shared" si="2"/>
        <v>0.73510266501947341</v>
      </c>
      <c r="N38" s="15">
        <f t="shared" si="3"/>
        <v>0.73510266501947341</v>
      </c>
      <c r="O38" s="15">
        <f t="shared" si="4"/>
        <v>-0.30774510922508169</v>
      </c>
      <c r="P38" s="1" t="b">
        <f t="shared" si="5"/>
        <v>1</v>
      </c>
      <c r="Q38" s="1">
        <f t="shared" si="6"/>
        <v>0</v>
      </c>
      <c r="R38" s="1">
        <f t="shared" si="7"/>
        <v>1</v>
      </c>
      <c r="S38" s="1">
        <f t="shared" si="8"/>
        <v>0.14034119615957061</v>
      </c>
    </row>
    <row r="39" spans="7:19" x14ac:dyDescent="0.25">
      <c r="G39" s="1">
        <v>35</v>
      </c>
      <c r="H39" s="1">
        <v>1</v>
      </c>
      <c r="I39" s="1">
        <v>38</v>
      </c>
      <c r="J39" s="13">
        <v>61</v>
      </c>
      <c r="K39" s="15">
        <f t="shared" si="0"/>
        <v>-1.3557095672521349</v>
      </c>
      <c r="L39" s="15">
        <f t="shared" si="1"/>
        <v>0.20493849491164295</v>
      </c>
      <c r="M39" s="15">
        <f t="shared" si="2"/>
        <v>0.79506150508835705</v>
      </c>
      <c r="N39" s="15">
        <f t="shared" si="3"/>
        <v>0.20493849491164295</v>
      </c>
      <c r="O39" s="15">
        <f t="shared" si="4"/>
        <v>-1.5850453696814337</v>
      </c>
      <c r="P39" s="1" t="b">
        <f t="shared" si="5"/>
        <v>0</v>
      </c>
      <c r="Q39" s="1">
        <f t="shared" si="6"/>
        <v>1</v>
      </c>
      <c r="R39" s="1">
        <f t="shared" si="7"/>
        <v>0</v>
      </c>
      <c r="S39" s="1">
        <f t="shared" si="8"/>
        <v>1.2642455937467272</v>
      </c>
    </row>
    <row r="40" spans="7:19" x14ac:dyDescent="0.25">
      <c r="G40" s="1">
        <v>36</v>
      </c>
      <c r="H40" s="1">
        <v>0</v>
      </c>
      <c r="I40" s="1">
        <v>37</v>
      </c>
      <c r="J40" s="13">
        <v>65</v>
      </c>
      <c r="K40" s="15">
        <f t="shared" si="0"/>
        <v>-1.3028969775079591</v>
      </c>
      <c r="L40" s="15">
        <f t="shared" si="1"/>
        <v>0.21367786411801434</v>
      </c>
      <c r="M40" s="15">
        <f t="shared" si="2"/>
        <v>0.78632213588198563</v>
      </c>
      <c r="N40" s="15">
        <f t="shared" si="3"/>
        <v>0.78632213588198563</v>
      </c>
      <c r="O40" s="15">
        <f t="shared" si="4"/>
        <v>-0.24038872842621917</v>
      </c>
      <c r="P40" s="1" t="b">
        <f t="shared" si="5"/>
        <v>1</v>
      </c>
      <c r="Q40" s="1">
        <f t="shared" si="6"/>
        <v>0</v>
      </c>
      <c r="R40" s="1">
        <f t="shared" si="7"/>
        <v>1</v>
      </c>
      <c r="S40" s="1">
        <f t="shared" si="8"/>
        <v>9.1316459228073216E-2</v>
      </c>
    </row>
    <row r="41" spans="7:19" x14ac:dyDescent="0.25">
      <c r="G41" s="1">
        <v>37</v>
      </c>
      <c r="H41" s="1">
        <v>0</v>
      </c>
      <c r="I41" s="1">
        <v>44</v>
      </c>
      <c r="J41" s="13">
        <v>110</v>
      </c>
      <c r="K41" s="15">
        <f t="shared" si="0"/>
        <v>-0.39568392903043215</v>
      </c>
      <c r="L41" s="15">
        <f t="shared" si="1"/>
        <v>0.40234976258978478</v>
      </c>
      <c r="M41" s="15">
        <f t="shared" si="2"/>
        <v>0.59765023741021528</v>
      </c>
      <c r="N41" s="15">
        <f t="shared" si="3"/>
        <v>0.59765023741021528</v>
      </c>
      <c r="O41" s="15">
        <f t="shared" si="4"/>
        <v>-0.51474958341867894</v>
      </c>
      <c r="P41" s="1" t="b">
        <f t="shared" si="5"/>
        <v>1</v>
      </c>
      <c r="Q41" s="1">
        <f t="shared" si="6"/>
        <v>0</v>
      </c>
      <c r="R41" s="1">
        <f t="shared" si="7"/>
        <v>1</v>
      </c>
      <c r="S41" s="1">
        <f t="shared" si="8"/>
        <v>0.32377066291211232</v>
      </c>
    </row>
    <row r="42" spans="7:19" x14ac:dyDescent="0.25">
      <c r="G42" s="1">
        <v>38</v>
      </c>
      <c r="H42" s="1">
        <v>0</v>
      </c>
      <c r="I42" s="1">
        <v>53</v>
      </c>
      <c r="J42" s="13">
        <v>81</v>
      </c>
      <c r="K42" s="15">
        <f t="shared" si="0"/>
        <v>-0.7485546581416116</v>
      </c>
      <c r="L42" s="15">
        <f t="shared" si="1"/>
        <v>0.32113631510564294</v>
      </c>
      <c r="M42" s="15">
        <f t="shared" si="2"/>
        <v>0.678863684894357</v>
      </c>
      <c r="N42" s="15">
        <f t="shared" si="3"/>
        <v>0.678863684894357</v>
      </c>
      <c r="O42" s="15">
        <f t="shared" si="4"/>
        <v>-0.38733493020207294</v>
      </c>
      <c r="P42" s="1" t="b">
        <f t="shared" si="5"/>
        <v>1</v>
      </c>
      <c r="Q42" s="1">
        <f t="shared" si="6"/>
        <v>0</v>
      </c>
      <c r="R42" s="1">
        <f t="shared" si="7"/>
        <v>1</v>
      </c>
      <c r="S42" s="1">
        <f t="shared" si="8"/>
        <v>0.20625706575926162</v>
      </c>
    </row>
    <row r="43" spans="7:19" x14ac:dyDescent="0.25">
      <c r="G43" s="1">
        <v>39</v>
      </c>
      <c r="H43" s="1">
        <v>1</v>
      </c>
      <c r="I43" s="1">
        <v>26</v>
      </c>
      <c r="J43" s="13">
        <v>138</v>
      </c>
      <c r="K43" s="15">
        <f t="shared" si="0"/>
        <v>-0.21469637903550742</v>
      </c>
      <c r="L43" s="15">
        <f t="shared" si="1"/>
        <v>0.44653113284330048</v>
      </c>
      <c r="M43" s="15">
        <f t="shared" si="2"/>
        <v>0.55346886715669952</v>
      </c>
      <c r="N43" s="15">
        <f t="shared" si="3"/>
        <v>0.44653113284330048</v>
      </c>
      <c r="O43" s="15">
        <f t="shared" si="4"/>
        <v>-0.80624615468358962</v>
      </c>
      <c r="P43" s="1" t="b">
        <f t="shared" si="5"/>
        <v>0</v>
      </c>
      <c r="Q43" s="1">
        <f t="shared" si="6"/>
        <v>1</v>
      </c>
      <c r="R43" s="1">
        <f t="shared" si="7"/>
        <v>0</v>
      </c>
      <c r="S43" s="1">
        <f t="shared" si="8"/>
        <v>0.6126555738234406</v>
      </c>
    </row>
    <row r="44" spans="7:19" x14ac:dyDescent="0.25">
      <c r="G44" s="1">
        <v>40</v>
      </c>
      <c r="H44" s="1">
        <v>0</v>
      </c>
      <c r="I44" s="1">
        <v>49</v>
      </c>
      <c r="J44" s="13">
        <v>125</v>
      </c>
      <c r="K44" s="15">
        <f t="shared" si="0"/>
        <v>-4.7533984819303932E-2</v>
      </c>
      <c r="L44" s="15">
        <f t="shared" si="1"/>
        <v>0.48811874083293721</v>
      </c>
      <c r="M44" s="15">
        <f t="shared" si="2"/>
        <v>0.51188125916706273</v>
      </c>
      <c r="N44" s="15">
        <f t="shared" si="3"/>
        <v>0.51188125916706273</v>
      </c>
      <c r="O44" s="15">
        <f t="shared" si="4"/>
        <v>-0.66966259652856197</v>
      </c>
      <c r="P44" s="1" t="b">
        <f t="shared" si="5"/>
        <v>1</v>
      </c>
      <c r="Q44" s="1">
        <f t="shared" si="6"/>
        <v>0</v>
      </c>
      <c r="R44" s="1">
        <f t="shared" si="7"/>
        <v>1</v>
      </c>
      <c r="S44" s="1">
        <f t="shared" si="8"/>
        <v>0.47651981030466428</v>
      </c>
    </row>
    <row r="45" spans="7:19" x14ac:dyDescent="0.25">
      <c r="G45" s="1">
        <v>41</v>
      </c>
      <c r="H45" s="1">
        <v>0</v>
      </c>
      <c r="I45" s="1">
        <v>50</v>
      </c>
      <c r="J45" s="13">
        <v>124</v>
      </c>
      <c r="K45" s="15">
        <f t="shared" si="0"/>
        <v>-4.7871183740736623E-2</v>
      </c>
      <c r="L45" s="15">
        <f t="shared" si="1"/>
        <v>0.48803448904137553</v>
      </c>
      <c r="M45" s="15">
        <f t="shared" si="2"/>
        <v>0.51196551095862453</v>
      </c>
      <c r="N45" s="15">
        <f t="shared" si="3"/>
        <v>0.51196551095862453</v>
      </c>
      <c r="O45" s="15">
        <f t="shared" si="4"/>
        <v>-0.66949801762044736</v>
      </c>
      <c r="P45" s="1" t="b">
        <f t="shared" si="5"/>
        <v>1</v>
      </c>
      <c r="Q45" s="1">
        <f t="shared" si="6"/>
        <v>0</v>
      </c>
      <c r="R45" s="1">
        <f t="shared" si="7"/>
        <v>1</v>
      </c>
      <c r="S45" s="1">
        <f t="shared" si="8"/>
        <v>0.4763553249877529</v>
      </c>
    </row>
    <row r="46" spans="7:19" x14ac:dyDescent="0.25">
      <c r="G46" s="1">
        <v>42</v>
      </c>
      <c r="H46" s="1">
        <v>0</v>
      </c>
      <c r="I46" s="1">
        <v>42</v>
      </c>
      <c r="J46" s="13">
        <v>109</v>
      </c>
      <c r="K46" s="15">
        <f t="shared" si="0"/>
        <v>-0.4474849220103112</v>
      </c>
      <c r="L46" s="15">
        <f t="shared" si="1"/>
        <v>0.38995891450695602</v>
      </c>
      <c r="M46" s="15">
        <f t="shared" si="2"/>
        <v>0.61004108549304403</v>
      </c>
      <c r="N46" s="15">
        <f t="shared" si="3"/>
        <v>0.61004108549304403</v>
      </c>
      <c r="O46" s="15">
        <f t="shared" si="4"/>
        <v>-0.49422897081562428</v>
      </c>
      <c r="P46" s="1" t="b">
        <f t="shared" si="5"/>
        <v>1</v>
      </c>
      <c r="Q46" s="1">
        <f t="shared" si="6"/>
        <v>0</v>
      </c>
      <c r="R46" s="1">
        <f t="shared" si="7"/>
        <v>1</v>
      </c>
      <c r="S46" s="1">
        <f t="shared" si="8"/>
        <v>0.30413591000688683</v>
      </c>
    </row>
    <row r="47" spans="7:19" x14ac:dyDescent="0.25">
      <c r="G47" s="1">
        <v>43</v>
      </c>
      <c r="H47" s="1">
        <v>0</v>
      </c>
      <c r="I47" s="1">
        <v>50</v>
      </c>
      <c r="J47" s="13">
        <v>58</v>
      </c>
      <c r="K47" s="15">
        <f t="shared" si="0"/>
        <v>-1.2023297818410916</v>
      </c>
      <c r="L47" s="15">
        <f t="shared" si="1"/>
        <v>0.23106102057357997</v>
      </c>
      <c r="M47" s="15">
        <f t="shared" si="2"/>
        <v>0.76893897942642009</v>
      </c>
      <c r="N47" s="15">
        <f t="shared" si="3"/>
        <v>0.76893897942642009</v>
      </c>
      <c r="O47" s="15">
        <f t="shared" si="4"/>
        <v>-0.26274366317573372</v>
      </c>
      <c r="P47" s="1" t="b">
        <f t="shared" si="5"/>
        <v>1</v>
      </c>
      <c r="Q47" s="1">
        <f t="shared" si="6"/>
        <v>0</v>
      </c>
      <c r="R47" s="1">
        <f t="shared" si="7"/>
        <v>1</v>
      </c>
      <c r="S47" s="1">
        <f t="shared" si="8"/>
        <v>0.10677839045700867</v>
      </c>
    </row>
    <row r="48" spans="7:19" x14ac:dyDescent="0.25">
      <c r="G48" s="1">
        <v>44</v>
      </c>
      <c r="H48" s="1">
        <v>0</v>
      </c>
      <c r="I48" s="1">
        <v>71</v>
      </c>
      <c r="J48" s="13">
        <v>62</v>
      </c>
      <c r="K48" s="15">
        <f t="shared" si="0"/>
        <v>-0.77211603566830656</v>
      </c>
      <c r="L48" s="15">
        <f t="shared" si="1"/>
        <v>0.31602154311464947</v>
      </c>
      <c r="M48" s="15">
        <f t="shared" si="2"/>
        <v>0.68397845688535053</v>
      </c>
      <c r="N48" s="15">
        <f t="shared" si="3"/>
        <v>0.68397845688535053</v>
      </c>
      <c r="O48" s="15">
        <f t="shared" si="4"/>
        <v>-0.37982885763724039</v>
      </c>
      <c r="P48" s="1" t="b">
        <f t="shared" si="5"/>
        <v>1</v>
      </c>
      <c r="Q48" s="1">
        <f t="shared" si="6"/>
        <v>0</v>
      </c>
      <c r="R48" s="1">
        <f t="shared" si="7"/>
        <v>1</v>
      </c>
      <c r="S48" s="1">
        <f t="shared" si="8"/>
        <v>0.19973923142512851</v>
      </c>
    </row>
    <row r="49" spans="7:19" x14ac:dyDescent="0.25">
      <c r="G49" s="1">
        <v>45</v>
      </c>
      <c r="H49" s="1">
        <v>0</v>
      </c>
      <c r="I49" s="1">
        <v>47</v>
      </c>
      <c r="J49" s="13">
        <v>76</v>
      </c>
      <c r="K49" s="15">
        <f t="shared" si="0"/>
        <v>-0.93894123096307758</v>
      </c>
      <c r="L49" s="15">
        <f t="shared" si="1"/>
        <v>0.28111425859872186</v>
      </c>
      <c r="M49" s="15">
        <f t="shared" si="2"/>
        <v>0.71888574140127814</v>
      </c>
      <c r="N49" s="15">
        <f t="shared" si="3"/>
        <v>0.71888574140127814</v>
      </c>
      <c r="O49" s="15">
        <f t="shared" si="4"/>
        <v>-0.33005284710015043</v>
      </c>
      <c r="P49" s="1" t="b">
        <f t="shared" si="5"/>
        <v>1</v>
      </c>
      <c r="Q49" s="1">
        <f t="shared" si="6"/>
        <v>0</v>
      </c>
      <c r="R49" s="1">
        <f t="shared" si="7"/>
        <v>1</v>
      </c>
      <c r="S49" s="1">
        <f t="shared" si="8"/>
        <v>0.15805045277501814</v>
      </c>
    </row>
    <row r="50" spans="7:19" x14ac:dyDescent="0.25">
      <c r="G50" s="1">
        <v>46</v>
      </c>
      <c r="H50" s="1">
        <v>0</v>
      </c>
      <c r="I50" s="1">
        <v>74</v>
      </c>
      <c r="J50" s="13">
        <v>94</v>
      </c>
      <c r="K50" s="15">
        <f t="shared" si="0"/>
        <v>-0.16091473950059654</v>
      </c>
      <c r="L50" s="15">
        <f t="shared" si="1"/>
        <v>0.45985789624244439</v>
      </c>
      <c r="M50" s="15">
        <f t="shared" si="2"/>
        <v>0.54014210375755556</v>
      </c>
      <c r="N50" s="15">
        <f t="shared" si="3"/>
        <v>0.54014210375755556</v>
      </c>
      <c r="O50" s="15">
        <f t="shared" si="4"/>
        <v>-0.61592301893646428</v>
      </c>
      <c r="P50" s="1" t="b">
        <f t="shared" si="5"/>
        <v>1</v>
      </c>
      <c r="Q50" s="1">
        <f t="shared" si="6"/>
        <v>0</v>
      </c>
      <c r="R50" s="1">
        <f t="shared" si="7"/>
        <v>1</v>
      </c>
      <c r="S50" s="1">
        <f t="shared" si="8"/>
        <v>0.42293856947305353</v>
      </c>
    </row>
    <row r="51" spans="7:19" x14ac:dyDescent="0.25">
      <c r="G51" s="1">
        <v>47</v>
      </c>
      <c r="H51" s="1">
        <v>0</v>
      </c>
      <c r="I51" s="1">
        <v>49</v>
      </c>
      <c r="J51" s="13">
        <v>105</v>
      </c>
      <c r="K51" s="15">
        <f t="shared" si="0"/>
        <v>-0.39736992363759338</v>
      </c>
      <c r="L51" s="15">
        <f t="shared" si="1"/>
        <v>0.40194440768842876</v>
      </c>
      <c r="M51" s="15">
        <f t="shared" si="2"/>
        <v>0.59805559231157124</v>
      </c>
      <c r="N51" s="15">
        <f t="shared" si="3"/>
        <v>0.59805559231157124</v>
      </c>
      <c r="O51" s="15">
        <f t="shared" si="4"/>
        <v>-0.51407156562064071</v>
      </c>
      <c r="P51" s="1" t="b">
        <f t="shared" si="5"/>
        <v>1</v>
      </c>
      <c r="Q51" s="1">
        <f t="shared" si="6"/>
        <v>0</v>
      </c>
      <c r="R51" s="1">
        <f t="shared" si="7"/>
        <v>1</v>
      </c>
      <c r="S51" s="1">
        <f t="shared" si="8"/>
        <v>0.32311861374400364</v>
      </c>
    </row>
    <row r="52" spans="7:19" x14ac:dyDescent="0.25">
      <c r="G52" s="1">
        <v>48</v>
      </c>
      <c r="H52" s="1">
        <v>1</v>
      </c>
      <c r="I52" s="1">
        <v>72</v>
      </c>
      <c r="J52" s="13">
        <v>67</v>
      </c>
      <c r="K52" s="15">
        <f t="shared" si="0"/>
        <v>-0.66750245294425192</v>
      </c>
      <c r="L52" s="15">
        <f t="shared" si="1"/>
        <v>0.33905630874285747</v>
      </c>
      <c r="M52" s="15">
        <f t="shared" si="2"/>
        <v>0.66094369125714247</v>
      </c>
      <c r="N52" s="15">
        <f t="shared" si="3"/>
        <v>0.33905630874285747</v>
      </c>
      <c r="O52" s="15">
        <f t="shared" si="4"/>
        <v>-1.0815890829088721</v>
      </c>
      <c r="P52" s="1" t="b">
        <f t="shared" si="5"/>
        <v>0</v>
      </c>
      <c r="Q52" s="1">
        <f t="shared" si="6"/>
        <v>1</v>
      </c>
      <c r="R52" s="1">
        <f t="shared" si="7"/>
        <v>0</v>
      </c>
      <c r="S52" s="1">
        <f t="shared" si="8"/>
        <v>0.87369312602523375</v>
      </c>
    </row>
    <row r="53" spans="7:19" x14ac:dyDescent="0.25">
      <c r="G53" s="1">
        <v>49</v>
      </c>
      <c r="H53" s="1">
        <v>1</v>
      </c>
      <c r="I53" s="1">
        <v>52</v>
      </c>
      <c r="J53" s="13">
        <v>57</v>
      </c>
      <c r="K53" s="15">
        <f t="shared" si="0"/>
        <v>-1.1855123827430414</v>
      </c>
      <c r="L53" s="15">
        <f t="shared" si="1"/>
        <v>0.23406250309573293</v>
      </c>
      <c r="M53" s="15">
        <f t="shared" si="2"/>
        <v>0.76593749690426705</v>
      </c>
      <c r="N53" s="15">
        <f t="shared" si="3"/>
        <v>0.23406250309573293</v>
      </c>
      <c r="O53" s="15">
        <f t="shared" si="4"/>
        <v>-1.4521670920445033</v>
      </c>
      <c r="P53" s="1" t="b">
        <f t="shared" si="5"/>
        <v>0</v>
      </c>
      <c r="Q53" s="1">
        <f t="shared" si="6"/>
        <v>1</v>
      </c>
      <c r="R53" s="1">
        <f t="shared" si="7"/>
        <v>0</v>
      </c>
      <c r="S53" s="1">
        <f t="shared" si="8"/>
        <v>1.1733204983279482</v>
      </c>
    </row>
    <row r="54" spans="7:19" x14ac:dyDescent="0.25">
      <c r="G54" s="1">
        <v>50</v>
      </c>
      <c r="H54" s="1">
        <v>0</v>
      </c>
      <c r="I54" s="1">
        <v>63</v>
      </c>
      <c r="J54" s="13">
        <v>100</v>
      </c>
      <c r="K54" s="15">
        <f t="shared" si="0"/>
        <v>-0.24466453606941441</v>
      </c>
      <c r="L54" s="15">
        <f t="shared" si="1"/>
        <v>0.43913717131660363</v>
      </c>
      <c r="M54" s="15">
        <f t="shared" si="2"/>
        <v>0.56086282868339632</v>
      </c>
      <c r="N54" s="15">
        <f t="shared" si="3"/>
        <v>0.56086282868339632</v>
      </c>
      <c r="O54" s="15">
        <f t="shared" si="4"/>
        <v>-0.57827891550821908</v>
      </c>
      <c r="P54" s="1" t="b">
        <f t="shared" si="5"/>
        <v>1</v>
      </c>
      <c r="Q54" s="1">
        <f t="shared" si="6"/>
        <v>0</v>
      </c>
      <c r="R54" s="1">
        <f t="shared" si="7"/>
        <v>1</v>
      </c>
      <c r="S54" s="1">
        <f t="shared" si="8"/>
        <v>0.38568291046389624</v>
      </c>
    </row>
    <row r="55" spans="7:19" x14ac:dyDescent="0.25">
      <c r="G55" s="1">
        <v>51</v>
      </c>
      <c r="H55" s="1">
        <v>1</v>
      </c>
      <c r="I55" s="1">
        <v>54</v>
      </c>
      <c r="J55" s="13">
        <v>131</v>
      </c>
      <c r="K55" s="15">
        <f t="shared" si="0"/>
        <v>0.14318978692359385</v>
      </c>
      <c r="L55" s="15">
        <f t="shared" si="1"/>
        <v>0.53573640801666389</v>
      </c>
      <c r="M55" s="15">
        <f t="shared" si="2"/>
        <v>0.46426359198333611</v>
      </c>
      <c r="N55" s="15">
        <f t="shared" si="3"/>
        <v>0.53573640801666389</v>
      </c>
      <c r="O55" s="15">
        <f t="shared" si="4"/>
        <v>-0.62411301496116822</v>
      </c>
      <c r="P55" s="1" t="b">
        <f t="shared" si="5"/>
        <v>1</v>
      </c>
      <c r="Q55" s="1">
        <f t="shared" si="6"/>
        <v>1</v>
      </c>
      <c r="R55" s="1">
        <f t="shared" si="7"/>
        <v>0</v>
      </c>
      <c r="S55" s="1">
        <f t="shared" si="8"/>
        <v>0.43108136568253919</v>
      </c>
    </row>
    <row r="56" spans="7:19" x14ac:dyDescent="0.25">
      <c r="G56" s="1">
        <v>52</v>
      </c>
      <c r="H56" s="1">
        <v>1</v>
      </c>
      <c r="I56" s="1">
        <v>57</v>
      </c>
      <c r="J56" s="13">
        <v>136</v>
      </c>
      <c r="K56" s="15">
        <f t="shared" si="0"/>
        <v>0.2821125656866128</v>
      </c>
      <c r="L56" s="15">
        <f t="shared" si="1"/>
        <v>0.57006407128723069</v>
      </c>
      <c r="M56" s="15">
        <f t="shared" si="2"/>
        <v>0.42993592871276931</v>
      </c>
      <c r="N56" s="15">
        <f t="shared" si="3"/>
        <v>0.57006407128723069</v>
      </c>
      <c r="O56" s="15">
        <f t="shared" si="4"/>
        <v>-0.56200651870352469</v>
      </c>
      <c r="P56" s="1" t="b">
        <f t="shared" si="5"/>
        <v>1</v>
      </c>
      <c r="Q56" s="1">
        <f t="shared" si="6"/>
        <v>1</v>
      </c>
      <c r="R56" s="1">
        <f t="shared" si="7"/>
        <v>0</v>
      </c>
      <c r="S56" s="1">
        <f t="shared" si="8"/>
        <v>0.36968980559622289</v>
      </c>
    </row>
    <row r="57" spans="7:19" x14ac:dyDescent="0.25">
      <c r="G57" s="1">
        <v>53</v>
      </c>
      <c r="H57" s="1">
        <v>1</v>
      </c>
      <c r="I57" s="1">
        <v>63</v>
      </c>
      <c r="J57" s="13">
        <v>118</v>
      </c>
      <c r="K57" s="15">
        <f t="shared" si="0"/>
        <v>7.0187808867046009E-2</v>
      </c>
      <c r="L57" s="15">
        <f t="shared" si="1"/>
        <v>0.51753975225942361</v>
      </c>
      <c r="M57" s="15">
        <f t="shared" si="2"/>
        <v>0.48246024774057639</v>
      </c>
      <c r="N57" s="15">
        <f t="shared" si="3"/>
        <v>0.51753975225942361</v>
      </c>
      <c r="O57" s="15">
        <f t="shared" si="4"/>
        <v>-0.65866894083256888</v>
      </c>
      <c r="P57" s="1" t="b">
        <f t="shared" si="5"/>
        <v>1</v>
      </c>
      <c r="Q57" s="1">
        <f t="shared" si="6"/>
        <v>1</v>
      </c>
      <c r="R57" s="1">
        <f t="shared" si="7"/>
        <v>0</v>
      </c>
      <c r="S57" s="1">
        <f t="shared" si="8"/>
        <v>0.46553578129979667</v>
      </c>
    </row>
    <row r="58" spans="7:19" x14ac:dyDescent="0.25">
      <c r="G58" s="1">
        <v>54</v>
      </c>
      <c r="H58" s="1">
        <v>1</v>
      </c>
      <c r="I58" s="1">
        <v>51</v>
      </c>
      <c r="J58" s="13">
        <v>104</v>
      </c>
      <c r="K58" s="15">
        <f t="shared" si="0"/>
        <v>-0.38055252453954336</v>
      </c>
      <c r="L58" s="15">
        <f t="shared" si="1"/>
        <v>0.40599364178028408</v>
      </c>
      <c r="M58" s="15">
        <f t="shared" si="2"/>
        <v>0.59400635821971592</v>
      </c>
      <c r="N58" s="15">
        <f t="shared" si="3"/>
        <v>0.40599364178028408</v>
      </c>
      <c r="O58" s="15">
        <f t="shared" si="4"/>
        <v>-0.90141778014272789</v>
      </c>
      <c r="P58" s="1" t="b">
        <f t="shared" si="5"/>
        <v>0</v>
      </c>
      <c r="Q58" s="1">
        <f t="shared" si="6"/>
        <v>1</v>
      </c>
      <c r="R58" s="1">
        <f t="shared" si="7"/>
        <v>0</v>
      </c>
      <c r="S58" s="1">
        <f t="shared" si="8"/>
        <v>0.705687107210899</v>
      </c>
    </row>
    <row r="59" spans="7:19" x14ac:dyDescent="0.25">
      <c r="G59" s="1">
        <v>55</v>
      </c>
      <c r="H59" s="1">
        <v>1</v>
      </c>
      <c r="I59" s="1">
        <v>57</v>
      </c>
      <c r="J59" s="13">
        <v>150</v>
      </c>
      <c r="K59" s="15">
        <f t="shared" si="0"/>
        <v>0.5269977228594156</v>
      </c>
      <c r="L59" s="15">
        <f t="shared" si="1"/>
        <v>0.62878260669818564</v>
      </c>
      <c r="M59" s="15">
        <f t="shared" si="2"/>
        <v>0.37121739330181436</v>
      </c>
      <c r="N59" s="15">
        <f t="shared" si="3"/>
        <v>0.62878260669818564</v>
      </c>
      <c r="O59" s="15">
        <f t="shared" si="4"/>
        <v>-0.46396969935311</v>
      </c>
      <c r="P59" s="1" t="b">
        <f t="shared" si="5"/>
        <v>1</v>
      </c>
      <c r="Q59" s="1">
        <f t="shared" si="6"/>
        <v>1</v>
      </c>
      <c r="R59" s="1">
        <f t="shared" si="7"/>
        <v>0</v>
      </c>
      <c r="S59" s="1">
        <f t="shared" si="8"/>
        <v>0.27560470617958788</v>
      </c>
    </row>
    <row r="60" spans="7:19" x14ac:dyDescent="0.25">
      <c r="G60" s="1">
        <v>56</v>
      </c>
      <c r="H60" s="1">
        <v>0</v>
      </c>
      <c r="I60" s="1">
        <v>31</v>
      </c>
      <c r="J60" s="13">
        <v>126</v>
      </c>
      <c r="K60" s="15">
        <f t="shared" si="0"/>
        <v>-0.33882495222907005</v>
      </c>
      <c r="L60" s="15">
        <f t="shared" si="1"/>
        <v>0.41609493842408724</v>
      </c>
      <c r="M60" s="15">
        <f t="shared" si="2"/>
        <v>0.58390506157591271</v>
      </c>
      <c r="N60" s="15">
        <f t="shared" si="3"/>
        <v>0.58390506157591271</v>
      </c>
      <c r="O60" s="15">
        <f t="shared" si="4"/>
        <v>-0.53801687516383101</v>
      </c>
      <c r="P60" s="1" t="b">
        <f t="shared" si="5"/>
        <v>1</v>
      </c>
      <c r="Q60" s="1">
        <f t="shared" si="6"/>
        <v>0</v>
      </c>
      <c r="R60" s="1">
        <f t="shared" si="7"/>
        <v>1</v>
      </c>
      <c r="S60" s="1">
        <f t="shared" si="8"/>
        <v>0.34626999556428995</v>
      </c>
    </row>
    <row r="61" spans="7:19" x14ac:dyDescent="0.25">
      <c r="G61" s="1">
        <v>57</v>
      </c>
      <c r="H61" s="1">
        <v>0</v>
      </c>
      <c r="I61" s="1">
        <v>51</v>
      </c>
      <c r="J61" s="13">
        <v>94</v>
      </c>
      <c r="K61" s="15">
        <f t="shared" si="0"/>
        <v>-0.55547049394868808</v>
      </c>
      <c r="L61" s="15">
        <f t="shared" si="1"/>
        <v>0.3645961463795645</v>
      </c>
      <c r="M61" s="15">
        <f t="shared" si="2"/>
        <v>0.6354038536204355</v>
      </c>
      <c r="N61" s="15">
        <f t="shared" si="3"/>
        <v>0.6354038536204355</v>
      </c>
      <c r="O61" s="15">
        <f t="shared" si="4"/>
        <v>-0.45349449229190592</v>
      </c>
      <c r="P61" s="1" t="b">
        <f t="shared" si="5"/>
        <v>1</v>
      </c>
      <c r="Q61" s="1">
        <f t="shared" si="6"/>
        <v>0</v>
      </c>
      <c r="R61" s="1">
        <f t="shared" si="7"/>
        <v>1</v>
      </c>
      <c r="S61" s="1">
        <f t="shared" si="8"/>
        <v>0.26586069990965766</v>
      </c>
    </row>
    <row r="62" spans="7:19" x14ac:dyDescent="0.25">
      <c r="G62" s="1">
        <v>58</v>
      </c>
      <c r="H62" s="1">
        <v>0</v>
      </c>
      <c r="I62" s="1">
        <v>63</v>
      </c>
      <c r="J62" s="13">
        <v>65</v>
      </c>
      <c r="K62" s="15">
        <f t="shared" si="0"/>
        <v>-0.85687742900142094</v>
      </c>
      <c r="L62" s="15">
        <f t="shared" si="1"/>
        <v>0.29799215280767938</v>
      </c>
      <c r="M62" s="15">
        <f t="shared" si="2"/>
        <v>0.70200784719232057</v>
      </c>
      <c r="N62" s="15">
        <f t="shared" si="3"/>
        <v>0.70200784719232057</v>
      </c>
      <c r="O62" s="15">
        <f t="shared" si="4"/>
        <v>-0.35381069668216408</v>
      </c>
      <c r="P62" s="1" t="b">
        <f t="shared" si="5"/>
        <v>1</v>
      </c>
      <c r="Q62" s="1">
        <f t="shared" si="6"/>
        <v>0</v>
      </c>
      <c r="R62" s="1">
        <f t="shared" si="7"/>
        <v>1</v>
      </c>
      <c r="S62" s="1">
        <f t="shared" si="8"/>
        <v>0.1775986462699107</v>
      </c>
    </row>
    <row r="63" spans="7:19" x14ac:dyDescent="0.25">
      <c r="G63" s="1">
        <v>59</v>
      </c>
      <c r="H63" s="1">
        <v>0</v>
      </c>
      <c r="I63" s="1">
        <v>64</v>
      </c>
      <c r="J63" s="13">
        <v>52</v>
      </c>
      <c r="K63" s="15">
        <f t="shared" si="0"/>
        <v>-1.0671161912138269</v>
      </c>
      <c r="L63" s="15">
        <f t="shared" si="1"/>
        <v>0.25595189159514287</v>
      </c>
      <c r="M63" s="15">
        <f t="shared" si="2"/>
        <v>0.74404810840485713</v>
      </c>
      <c r="N63" s="15">
        <f t="shared" si="3"/>
        <v>0.74404810840485713</v>
      </c>
      <c r="O63" s="15">
        <f t="shared" si="4"/>
        <v>-0.29564958440504607</v>
      </c>
      <c r="P63" s="1" t="b">
        <f t="shared" si="5"/>
        <v>1</v>
      </c>
      <c r="Q63" s="1">
        <f t="shared" si="6"/>
        <v>0</v>
      </c>
      <c r="R63" s="1">
        <f t="shared" si="7"/>
        <v>1</v>
      </c>
      <c r="S63" s="1">
        <f t="shared" si="8"/>
        <v>0.13102274162226354</v>
      </c>
    </row>
    <row r="64" spans="7:19" x14ac:dyDescent="0.25">
      <c r="G64" s="1">
        <v>60</v>
      </c>
      <c r="H64" s="1">
        <v>1</v>
      </c>
      <c r="I64" s="1">
        <v>67</v>
      </c>
      <c r="J64" s="13">
        <v>140</v>
      </c>
      <c r="K64" s="15">
        <f t="shared" si="0"/>
        <v>0.52362573364509357</v>
      </c>
      <c r="L64" s="15">
        <f t="shared" si="1"/>
        <v>0.62799519250880997</v>
      </c>
      <c r="M64" s="15">
        <f t="shared" si="2"/>
        <v>0.37200480749119003</v>
      </c>
      <c r="N64" s="15">
        <f t="shared" si="3"/>
        <v>0.62799519250880997</v>
      </c>
      <c r="O64" s="15">
        <f t="shared" si="4"/>
        <v>-0.46522276778398836</v>
      </c>
      <c r="P64" s="1" t="b">
        <f t="shared" si="5"/>
        <v>1</v>
      </c>
      <c r="Q64" s="1">
        <f t="shared" si="6"/>
        <v>1</v>
      </c>
      <c r="R64" s="1">
        <f t="shared" si="7"/>
        <v>0</v>
      </c>
      <c r="S64" s="1">
        <f t="shared" si="8"/>
        <v>0.27677515359311472</v>
      </c>
    </row>
    <row r="65" spans="7:19" x14ac:dyDescent="0.25">
      <c r="G65" s="1">
        <v>61</v>
      </c>
      <c r="H65" s="1">
        <v>0</v>
      </c>
      <c r="I65" s="1">
        <v>33</v>
      </c>
      <c r="J65" s="13">
        <v>85</v>
      </c>
      <c r="K65" s="15">
        <f t="shared" si="0"/>
        <v>-1.0216794307675987</v>
      </c>
      <c r="L65" s="15">
        <f t="shared" si="1"/>
        <v>0.26470039689795605</v>
      </c>
      <c r="M65" s="15">
        <f t="shared" si="2"/>
        <v>0.73529960310204401</v>
      </c>
      <c r="N65" s="15">
        <f t="shared" si="3"/>
        <v>0.73529960310204401</v>
      </c>
      <c r="O65" s="15">
        <f t="shared" si="4"/>
        <v>-0.30747723955700806</v>
      </c>
      <c r="P65" s="1" t="b">
        <f t="shared" si="5"/>
        <v>1</v>
      </c>
      <c r="Q65" s="1">
        <f t="shared" si="6"/>
        <v>0</v>
      </c>
      <c r="R65" s="1">
        <f t="shared" si="7"/>
        <v>1</v>
      </c>
      <c r="S65" s="1">
        <f t="shared" si="8"/>
        <v>0.14013260023587087</v>
      </c>
    </row>
    <row r="66" spans="7:19" x14ac:dyDescent="0.25">
      <c r="G66" s="1">
        <v>62</v>
      </c>
      <c r="H66" s="1">
        <v>1</v>
      </c>
      <c r="I66" s="1">
        <v>59</v>
      </c>
      <c r="J66" s="13">
        <v>97</v>
      </c>
      <c r="K66" s="15">
        <f t="shared" si="0"/>
        <v>-0.36575831897008659</v>
      </c>
      <c r="L66" s="15">
        <f t="shared" si="1"/>
        <v>0.40956635747694586</v>
      </c>
      <c r="M66" s="15">
        <f t="shared" si="2"/>
        <v>0.59043364252305408</v>
      </c>
      <c r="N66" s="15">
        <f t="shared" si="3"/>
        <v>0.40956635747694586</v>
      </c>
      <c r="O66" s="15">
        <f t="shared" si="4"/>
        <v>-0.89265634369615843</v>
      </c>
      <c r="P66" s="1" t="b">
        <f t="shared" si="5"/>
        <v>0</v>
      </c>
      <c r="Q66" s="1">
        <f t="shared" si="6"/>
        <v>1</v>
      </c>
      <c r="R66" s="1">
        <f t="shared" si="7"/>
        <v>0</v>
      </c>
      <c r="S66" s="1">
        <f t="shared" si="8"/>
        <v>0.69722377244608325</v>
      </c>
    </row>
    <row r="67" spans="7:19" x14ac:dyDescent="0.25">
      <c r="G67" s="1">
        <v>63</v>
      </c>
      <c r="H67" s="1">
        <v>0</v>
      </c>
      <c r="I67" s="1">
        <v>53</v>
      </c>
      <c r="J67" s="13">
        <v>65</v>
      </c>
      <c r="K67" s="15">
        <f t="shared" si="0"/>
        <v>-1.0284234091962432</v>
      </c>
      <c r="L67" s="15">
        <f t="shared" si="1"/>
        <v>0.26338987332627828</v>
      </c>
      <c r="M67" s="15">
        <f t="shared" si="2"/>
        <v>0.73661012667372172</v>
      </c>
      <c r="N67" s="15">
        <f t="shared" si="3"/>
        <v>0.73661012667372172</v>
      </c>
      <c r="O67" s="15">
        <f t="shared" si="4"/>
        <v>-0.30569652720561102</v>
      </c>
      <c r="P67" s="1" t="b">
        <f t="shared" si="5"/>
        <v>1</v>
      </c>
      <c r="Q67" s="1">
        <f t="shared" si="6"/>
        <v>0</v>
      </c>
      <c r="R67" s="1">
        <f t="shared" si="7"/>
        <v>1</v>
      </c>
      <c r="S67" s="1">
        <f t="shared" si="8"/>
        <v>0.13874845074166584</v>
      </c>
    </row>
    <row r="68" spans="7:19" x14ac:dyDescent="0.25">
      <c r="G68" s="1">
        <v>64</v>
      </c>
      <c r="H68" s="1">
        <v>1</v>
      </c>
      <c r="I68" s="1">
        <v>53</v>
      </c>
      <c r="J68" s="13">
        <v>146</v>
      </c>
      <c r="K68" s="15">
        <f t="shared" si="0"/>
        <v>0.38841214301782889</v>
      </c>
      <c r="L68" s="15">
        <f t="shared" si="1"/>
        <v>0.59590039668690953</v>
      </c>
      <c r="M68" s="15">
        <f t="shared" si="2"/>
        <v>0.40409960331309047</v>
      </c>
      <c r="N68" s="15">
        <f t="shared" si="3"/>
        <v>0.59590039668690953</v>
      </c>
      <c r="O68" s="15">
        <f t="shared" si="4"/>
        <v>-0.51768174553566881</v>
      </c>
      <c r="P68" s="1" t="b">
        <f t="shared" si="5"/>
        <v>1</v>
      </c>
      <c r="Q68" s="1">
        <f t="shared" si="6"/>
        <v>1</v>
      </c>
      <c r="R68" s="1">
        <f t="shared" si="7"/>
        <v>0</v>
      </c>
      <c r="S68" s="1">
        <f t="shared" si="8"/>
        <v>0.32659297879559418</v>
      </c>
    </row>
    <row r="69" spans="7:19" x14ac:dyDescent="0.25">
      <c r="G69" s="1">
        <v>65</v>
      </c>
      <c r="H69" s="1">
        <v>0</v>
      </c>
      <c r="I69" s="1">
        <v>39</v>
      </c>
      <c r="J69" s="13">
        <v>78</v>
      </c>
      <c r="K69" s="15">
        <f t="shared" si="0"/>
        <v>-1.0411944212371065</v>
      </c>
      <c r="L69" s="15">
        <f t="shared" si="1"/>
        <v>0.26091959528954639</v>
      </c>
      <c r="M69" s="15">
        <f t="shared" si="2"/>
        <v>0.73908040471045355</v>
      </c>
      <c r="N69" s="15">
        <f t="shared" si="3"/>
        <v>0.73908040471045355</v>
      </c>
      <c r="O69" s="15">
        <f t="shared" si="4"/>
        <v>-0.30234856190853288</v>
      </c>
      <c r="P69" s="1" t="b">
        <f t="shared" si="5"/>
        <v>1</v>
      </c>
      <c r="Q69" s="1">
        <f t="shared" si="6"/>
        <v>0</v>
      </c>
      <c r="R69" s="1">
        <f t="shared" si="7"/>
        <v>1</v>
      </c>
      <c r="S69" s="1">
        <f t="shared" si="8"/>
        <v>0.13615807041212138</v>
      </c>
    </row>
    <row r="70" spans="7:19" x14ac:dyDescent="0.25">
      <c r="G70" s="1">
        <v>66</v>
      </c>
      <c r="H70" s="1">
        <v>1</v>
      </c>
      <c r="I70" s="1">
        <v>29</v>
      </c>
      <c r="J70" s="13">
        <v>138</v>
      </c>
      <c r="K70" s="15">
        <f t="shared" ref="K70:K133" si="9">$D$4+$D$5*I70+$D$6*J70</f>
        <v>-0.16323258497706084</v>
      </c>
      <c r="L70" s="15">
        <f t="shared" ref="L70:L133" si="10">EXP(K70)/(1+EXP(K70))</f>
        <v>0.45928222364300625</v>
      </c>
      <c r="M70" s="15">
        <f t="shared" ref="M70:M133" si="11">1-L70</f>
        <v>0.5407177763569937</v>
      </c>
      <c r="N70" s="15">
        <f t="shared" ref="N70:N133" si="12">IF(H70=1,L70,M70)</f>
        <v>0.45928222364300625</v>
      </c>
      <c r="O70" s="15">
        <f t="shared" ref="O70:O133" si="13">LN(N70)</f>
        <v>-0.7780903915498083</v>
      </c>
      <c r="P70" s="1" t="b">
        <f t="shared" ref="P70:P133" si="14">IF(L70&gt;0.5,1,0)=H70</f>
        <v>0</v>
      </c>
      <c r="Q70" s="1">
        <f t="shared" ref="Q70:Q133" si="15">H70</f>
        <v>1</v>
      </c>
      <c r="R70" s="1">
        <f t="shared" ref="R70:R133" si="16">IF(Q70=1,0,1)</f>
        <v>0</v>
      </c>
      <c r="S70" s="1">
        <f t="shared" ref="S70:S133" si="17">SUMXMY2(L70:M70,Q70:R70)</f>
        <v>0.58475142733690366</v>
      </c>
    </row>
    <row r="71" spans="7:19" x14ac:dyDescent="0.25">
      <c r="G71" s="1">
        <v>67</v>
      </c>
      <c r="H71" s="1">
        <v>0</v>
      </c>
      <c r="I71" s="1">
        <v>75</v>
      </c>
      <c r="J71" s="13">
        <v>162</v>
      </c>
      <c r="K71" s="15">
        <f t="shared" si="9"/>
        <v>1.0456820505010698</v>
      </c>
      <c r="L71" s="15">
        <f t="shared" si="10"/>
        <v>0.73994487270901932</v>
      </c>
      <c r="M71" s="15">
        <f t="shared" si="11"/>
        <v>0.26005512729098068</v>
      </c>
      <c r="N71" s="15">
        <f t="shared" si="12"/>
        <v>0.26005512729098068</v>
      </c>
      <c r="O71" s="15">
        <f t="shared" si="13"/>
        <v>-1.3468616423991444</v>
      </c>
      <c r="P71" s="1" t="b">
        <f t="shared" si="14"/>
        <v>0</v>
      </c>
      <c r="Q71" s="1">
        <f t="shared" si="15"/>
        <v>0</v>
      </c>
      <c r="R71" s="1">
        <f t="shared" si="16"/>
        <v>1</v>
      </c>
      <c r="S71" s="1">
        <f t="shared" si="17"/>
        <v>1.0950368292967336</v>
      </c>
    </row>
    <row r="72" spans="7:19" x14ac:dyDescent="0.25">
      <c r="G72" s="1">
        <v>68</v>
      </c>
      <c r="H72" s="1">
        <v>1</v>
      </c>
      <c r="I72" s="1">
        <v>42</v>
      </c>
      <c r="J72" s="13">
        <v>56</v>
      </c>
      <c r="K72" s="15">
        <f t="shared" si="9"/>
        <v>-1.3745501598787784</v>
      </c>
      <c r="L72" s="15">
        <f t="shared" si="10"/>
        <v>0.20188569431679096</v>
      </c>
      <c r="M72" s="15">
        <f t="shared" si="11"/>
        <v>0.79811430568320907</v>
      </c>
      <c r="N72" s="15">
        <f t="shared" si="12"/>
        <v>0.20188569431679096</v>
      </c>
      <c r="O72" s="15">
        <f t="shared" si="13"/>
        <v>-1.6000536114644828</v>
      </c>
      <c r="P72" s="1" t="b">
        <f t="shared" si="14"/>
        <v>0</v>
      </c>
      <c r="Q72" s="1">
        <f t="shared" si="15"/>
        <v>1</v>
      </c>
      <c r="R72" s="1">
        <f t="shared" si="16"/>
        <v>0</v>
      </c>
      <c r="S72" s="1">
        <f t="shared" si="17"/>
        <v>1.2739728898723819</v>
      </c>
    </row>
    <row r="73" spans="7:19" x14ac:dyDescent="0.25">
      <c r="G73" s="1">
        <v>69</v>
      </c>
      <c r="H73" s="1">
        <v>0</v>
      </c>
      <c r="I73" s="1">
        <v>68</v>
      </c>
      <c r="J73" s="13">
        <v>96</v>
      </c>
      <c r="K73" s="15">
        <f t="shared" si="9"/>
        <v>-0.22885873373566135</v>
      </c>
      <c r="L73" s="15">
        <f t="shared" si="10"/>
        <v>0.44303374004379786</v>
      </c>
      <c r="M73" s="15">
        <f t="shared" si="11"/>
        <v>0.55696625995620219</v>
      </c>
      <c r="N73" s="15">
        <f t="shared" si="12"/>
        <v>0.55696625995620219</v>
      </c>
      <c r="O73" s="15">
        <f t="shared" si="13"/>
        <v>-0.58525061547448254</v>
      </c>
      <c r="P73" s="1" t="b">
        <f t="shared" si="14"/>
        <v>1</v>
      </c>
      <c r="Q73" s="1">
        <f t="shared" si="15"/>
        <v>0</v>
      </c>
      <c r="R73" s="1">
        <f t="shared" si="16"/>
        <v>1</v>
      </c>
      <c r="S73" s="1">
        <f t="shared" si="17"/>
        <v>0.39255778963439086</v>
      </c>
    </row>
    <row r="74" spans="7:19" x14ac:dyDescent="0.25">
      <c r="G74" s="1">
        <v>70</v>
      </c>
      <c r="H74" s="1">
        <v>1</v>
      </c>
      <c r="I74" s="1">
        <v>26</v>
      </c>
      <c r="J74" s="13">
        <v>136</v>
      </c>
      <c r="K74" s="15">
        <f t="shared" si="9"/>
        <v>-0.24967997291733646</v>
      </c>
      <c r="L74" s="15">
        <f t="shared" si="10"/>
        <v>0.43790227025337325</v>
      </c>
      <c r="M74" s="15">
        <f t="shared" si="11"/>
        <v>0.56209772974662675</v>
      </c>
      <c r="N74" s="15">
        <f t="shared" si="12"/>
        <v>0.43790227025337325</v>
      </c>
      <c r="O74" s="15">
        <f t="shared" si="13"/>
        <v>-0.82575952077768844</v>
      </c>
      <c r="P74" s="1" t="b">
        <f t="shared" si="14"/>
        <v>0</v>
      </c>
      <c r="Q74" s="1">
        <f t="shared" si="15"/>
        <v>1</v>
      </c>
      <c r="R74" s="1">
        <f t="shared" si="16"/>
        <v>0</v>
      </c>
      <c r="S74" s="1">
        <f t="shared" si="17"/>
        <v>0.63190771557262371</v>
      </c>
    </row>
    <row r="75" spans="7:19" x14ac:dyDescent="0.25">
      <c r="G75" s="1">
        <v>71</v>
      </c>
      <c r="H75" s="1">
        <v>1</v>
      </c>
      <c r="I75" s="1">
        <v>50</v>
      </c>
      <c r="J75" s="13">
        <v>99</v>
      </c>
      <c r="K75" s="15">
        <f t="shared" si="9"/>
        <v>-0.48516610726359821</v>
      </c>
      <c r="L75" s="15">
        <f t="shared" si="10"/>
        <v>0.3810329685515963</v>
      </c>
      <c r="M75" s="15">
        <f t="shared" si="11"/>
        <v>0.6189670314484037</v>
      </c>
      <c r="N75" s="15">
        <f t="shared" si="12"/>
        <v>0.3810329685515963</v>
      </c>
      <c r="O75" s="15">
        <f t="shared" si="13"/>
        <v>-0.96486937596759537</v>
      </c>
      <c r="P75" s="1" t="b">
        <f t="shared" si="14"/>
        <v>0</v>
      </c>
      <c r="Q75" s="1">
        <f t="shared" si="15"/>
        <v>1</v>
      </c>
      <c r="R75" s="1">
        <f t="shared" si="16"/>
        <v>0</v>
      </c>
      <c r="S75" s="1">
        <f t="shared" si="17"/>
        <v>0.76624037204009832</v>
      </c>
    </row>
    <row r="76" spans="7:19" x14ac:dyDescent="0.25">
      <c r="G76" s="1">
        <v>72</v>
      </c>
      <c r="H76" s="1">
        <v>0</v>
      </c>
      <c r="I76" s="1">
        <v>49</v>
      </c>
      <c r="J76" s="13">
        <v>134</v>
      </c>
      <c r="K76" s="15">
        <f t="shared" si="9"/>
        <v>0.10989218764892605</v>
      </c>
      <c r="L76" s="15">
        <f t="shared" si="10"/>
        <v>0.52744543254620779</v>
      </c>
      <c r="M76" s="15">
        <f t="shared" si="11"/>
        <v>0.47255456745379221</v>
      </c>
      <c r="N76" s="15">
        <f t="shared" si="12"/>
        <v>0.47255456745379221</v>
      </c>
      <c r="O76" s="15">
        <f t="shared" si="13"/>
        <v>-0.7496020520417197</v>
      </c>
      <c r="P76" s="1" t="b">
        <f t="shared" si="14"/>
        <v>0</v>
      </c>
      <c r="Q76" s="1">
        <f t="shared" si="15"/>
        <v>0</v>
      </c>
      <c r="R76" s="1">
        <f t="shared" si="16"/>
        <v>1</v>
      </c>
      <c r="S76" s="1">
        <f t="shared" si="17"/>
        <v>0.5563973686277125</v>
      </c>
    </row>
    <row r="77" spans="7:19" x14ac:dyDescent="0.25">
      <c r="G77" s="1">
        <v>73</v>
      </c>
      <c r="H77" s="1">
        <v>1</v>
      </c>
      <c r="I77" s="1">
        <v>25</v>
      </c>
      <c r="J77" s="13">
        <v>76</v>
      </c>
      <c r="K77" s="15">
        <f t="shared" si="9"/>
        <v>-1.3163423873916866</v>
      </c>
      <c r="L77" s="15">
        <f t="shared" si="10"/>
        <v>0.21142746855489952</v>
      </c>
      <c r="M77" s="15">
        <f t="shared" si="11"/>
        <v>0.78857253144510042</v>
      </c>
      <c r="N77" s="15">
        <f t="shared" si="12"/>
        <v>0.21142746855489952</v>
      </c>
      <c r="O77" s="15">
        <f t="shared" si="13"/>
        <v>-1.5538732775872888</v>
      </c>
      <c r="P77" s="1" t="b">
        <f t="shared" si="14"/>
        <v>0</v>
      </c>
      <c r="Q77" s="1">
        <f t="shared" si="15"/>
        <v>1</v>
      </c>
      <c r="R77" s="1">
        <f t="shared" si="16"/>
        <v>0</v>
      </c>
      <c r="S77" s="1">
        <f t="shared" si="17"/>
        <v>1.2436932746994678</v>
      </c>
    </row>
    <row r="78" spans="7:19" x14ac:dyDescent="0.25">
      <c r="G78" s="1">
        <v>74</v>
      </c>
      <c r="H78" s="1">
        <v>0</v>
      </c>
      <c r="I78" s="1">
        <v>64</v>
      </c>
      <c r="J78" s="13">
        <v>56</v>
      </c>
      <c r="K78" s="15">
        <f t="shared" si="9"/>
        <v>-0.99714900345016899</v>
      </c>
      <c r="L78" s="15">
        <f t="shared" si="10"/>
        <v>0.2695023304306704</v>
      </c>
      <c r="M78" s="15">
        <f t="shared" si="11"/>
        <v>0.7304976695693296</v>
      </c>
      <c r="N78" s="15">
        <f t="shared" si="12"/>
        <v>0.7304976695693296</v>
      </c>
      <c r="O78" s="15">
        <f t="shared" si="13"/>
        <v>-0.31402923798219418</v>
      </c>
      <c r="P78" s="1" t="b">
        <f t="shared" si="14"/>
        <v>1</v>
      </c>
      <c r="Q78" s="1">
        <f t="shared" si="15"/>
        <v>0</v>
      </c>
      <c r="R78" s="1">
        <f t="shared" si="16"/>
        <v>1</v>
      </c>
      <c r="S78" s="1">
        <f t="shared" si="17"/>
        <v>0.1452630122151245</v>
      </c>
    </row>
    <row r="79" spans="7:19" x14ac:dyDescent="0.25">
      <c r="G79" s="1">
        <v>75</v>
      </c>
      <c r="H79" s="1">
        <v>1</v>
      </c>
      <c r="I79" s="1">
        <v>66</v>
      </c>
      <c r="J79" s="13">
        <v>84</v>
      </c>
      <c r="K79" s="15">
        <f t="shared" si="9"/>
        <v>-0.4730694930655992</v>
      </c>
      <c r="L79" s="15">
        <f t="shared" si="10"/>
        <v>0.38388999355183112</v>
      </c>
      <c r="M79" s="15">
        <f t="shared" si="11"/>
        <v>0.61611000644816882</v>
      </c>
      <c r="N79" s="15">
        <f t="shared" si="12"/>
        <v>0.38388999355183112</v>
      </c>
      <c r="O79" s="15">
        <f t="shared" si="13"/>
        <v>-0.95739924256168718</v>
      </c>
      <c r="P79" s="1" t="b">
        <f t="shared" si="14"/>
        <v>0</v>
      </c>
      <c r="Q79" s="1">
        <f t="shared" si="15"/>
        <v>1</v>
      </c>
      <c r="R79" s="1">
        <f t="shared" si="16"/>
        <v>0</v>
      </c>
      <c r="S79" s="1">
        <f t="shared" si="17"/>
        <v>0.75918308009112523</v>
      </c>
    </row>
    <row r="80" spans="7:19" x14ac:dyDescent="0.25">
      <c r="G80" s="1">
        <v>76</v>
      </c>
      <c r="H80" s="1">
        <v>1</v>
      </c>
      <c r="I80" s="1">
        <v>38</v>
      </c>
      <c r="J80" s="13">
        <v>122</v>
      </c>
      <c r="K80" s="15">
        <f t="shared" si="9"/>
        <v>-0.28870995385635201</v>
      </c>
      <c r="L80" s="15">
        <f t="shared" si="10"/>
        <v>0.4283197210157218</v>
      </c>
      <c r="M80" s="15">
        <f t="shared" si="11"/>
        <v>0.5716802789842782</v>
      </c>
      <c r="N80" s="15">
        <f t="shared" si="12"/>
        <v>0.4283197210157218</v>
      </c>
      <c r="O80" s="15">
        <f t="shared" si="13"/>
        <v>-0.84788535055574521</v>
      </c>
      <c r="P80" s="1" t="b">
        <f t="shared" si="14"/>
        <v>0</v>
      </c>
      <c r="Q80" s="1">
        <f t="shared" si="15"/>
        <v>1</v>
      </c>
      <c r="R80" s="1">
        <f t="shared" si="16"/>
        <v>0</v>
      </c>
      <c r="S80" s="1">
        <f t="shared" si="17"/>
        <v>0.65363668275908426</v>
      </c>
    </row>
    <row r="81" spans="7:19" x14ac:dyDescent="0.25">
      <c r="G81" s="1">
        <v>77</v>
      </c>
      <c r="H81" s="1">
        <v>0</v>
      </c>
      <c r="I81" s="1">
        <v>67</v>
      </c>
      <c r="J81" s="13">
        <v>58</v>
      </c>
      <c r="K81" s="15">
        <f t="shared" si="9"/>
        <v>-0.91070161550989326</v>
      </c>
      <c r="L81" s="15">
        <f t="shared" si="10"/>
        <v>0.28685628647168032</v>
      </c>
      <c r="M81" s="15">
        <f t="shared" si="11"/>
        <v>0.71314371352831962</v>
      </c>
      <c r="N81" s="15">
        <f t="shared" si="12"/>
        <v>0.71314371352831962</v>
      </c>
      <c r="O81" s="15">
        <f t="shared" si="13"/>
        <v>-0.33807231712788266</v>
      </c>
      <c r="P81" s="1" t="b">
        <f t="shared" si="14"/>
        <v>1</v>
      </c>
      <c r="Q81" s="1">
        <f t="shared" si="15"/>
        <v>0</v>
      </c>
      <c r="R81" s="1">
        <f t="shared" si="16"/>
        <v>1</v>
      </c>
      <c r="S81" s="1">
        <f t="shared" si="17"/>
        <v>0.16457305817664547</v>
      </c>
    </row>
    <row r="82" spans="7:19" x14ac:dyDescent="0.25">
      <c r="G82" s="1">
        <v>78</v>
      </c>
      <c r="H82" s="1">
        <v>1</v>
      </c>
      <c r="I82" s="1">
        <v>44</v>
      </c>
      <c r="J82" s="13">
        <v>74</v>
      </c>
      <c r="K82" s="15">
        <f t="shared" si="9"/>
        <v>-1.0253886189033532</v>
      </c>
      <c r="L82" s="15">
        <f t="shared" si="10"/>
        <v>0.2639790927753029</v>
      </c>
      <c r="M82" s="15">
        <f t="shared" si="11"/>
        <v>0.73602090722469704</v>
      </c>
      <c r="N82" s="15">
        <f t="shared" si="12"/>
        <v>0.2639790927753029</v>
      </c>
      <c r="O82" s="15">
        <f t="shared" si="13"/>
        <v>-1.3318853730047775</v>
      </c>
      <c r="P82" s="1" t="b">
        <f t="shared" si="14"/>
        <v>0</v>
      </c>
      <c r="Q82" s="1">
        <f t="shared" si="15"/>
        <v>1</v>
      </c>
      <c r="R82" s="1">
        <f t="shared" si="16"/>
        <v>0</v>
      </c>
      <c r="S82" s="1">
        <f t="shared" si="17"/>
        <v>1.0834535517437323</v>
      </c>
    </row>
    <row r="83" spans="7:19" x14ac:dyDescent="0.25">
      <c r="G83" s="1">
        <v>79</v>
      </c>
      <c r="H83" s="1">
        <v>1</v>
      </c>
      <c r="I83" s="1">
        <v>41</v>
      </c>
      <c r="J83" s="13">
        <v>119</v>
      </c>
      <c r="K83" s="15">
        <f t="shared" si="9"/>
        <v>-0.28972155062064875</v>
      </c>
      <c r="L83" s="15">
        <f t="shared" si="10"/>
        <v>0.42807203745297939</v>
      </c>
      <c r="M83" s="15">
        <f t="shared" si="11"/>
        <v>0.57192796254702061</v>
      </c>
      <c r="N83" s="15">
        <f t="shared" si="12"/>
        <v>0.42807203745297939</v>
      </c>
      <c r="O83" s="15">
        <f t="shared" si="13"/>
        <v>-0.84846378575715653</v>
      </c>
      <c r="P83" s="1" t="b">
        <f t="shared" si="14"/>
        <v>0</v>
      </c>
      <c r="Q83" s="1">
        <f t="shared" si="15"/>
        <v>1</v>
      </c>
      <c r="R83" s="1">
        <f t="shared" si="16"/>
        <v>0</v>
      </c>
      <c r="S83" s="1">
        <f t="shared" si="17"/>
        <v>0.65420318868637239</v>
      </c>
    </row>
    <row r="84" spans="7:19" x14ac:dyDescent="0.25">
      <c r="G84" s="1">
        <v>80</v>
      </c>
      <c r="H84" s="1">
        <v>1</v>
      </c>
      <c r="I84" s="1">
        <v>66</v>
      </c>
      <c r="J84" s="13">
        <v>53</v>
      </c>
      <c r="K84" s="15">
        <f t="shared" si="9"/>
        <v>-1.0153151982339479</v>
      </c>
      <c r="L84" s="15">
        <f t="shared" si="10"/>
        <v>0.26594094708726168</v>
      </c>
      <c r="M84" s="15">
        <f t="shared" si="11"/>
        <v>0.73405905291273832</v>
      </c>
      <c r="N84" s="15">
        <f t="shared" si="12"/>
        <v>0.26594094708726168</v>
      </c>
      <c r="O84" s="15">
        <f t="shared" si="13"/>
        <v>-1.3244809982781947</v>
      </c>
      <c r="P84" s="1" t="b">
        <f t="shared" si="14"/>
        <v>0</v>
      </c>
      <c r="Q84" s="1">
        <f t="shared" si="15"/>
        <v>1</v>
      </c>
      <c r="R84" s="1">
        <f t="shared" si="16"/>
        <v>0</v>
      </c>
      <c r="S84" s="1">
        <f t="shared" si="17"/>
        <v>1.0776853863262927</v>
      </c>
    </row>
    <row r="85" spans="7:19" x14ac:dyDescent="0.25">
      <c r="G85" s="1">
        <v>81</v>
      </c>
      <c r="H85" s="1">
        <v>0</v>
      </c>
      <c r="I85" s="1">
        <v>30</v>
      </c>
      <c r="J85" s="13">
        <v>55</v>
      </c>
      <c r="K85" s="15">
        <f t="shared" si="9"/>
        <v>-1.5978971330534795</v>
      </c>
      <c r="L85" s="15">
        <f t="shared" si="10"/>
        <v>0.16827572476080208</v>
      </c>
      <c r="M85" s="15">
        <f t="shared" si="11"/>
        <v>0.8317242752391979</v>
      </c>
      <c r="N85" s="15">
        <f t="shared" si="12"/>
        <v>0.8317242752391979</v>
      </c>
      <c r="O85" s="15">
        <f t="shared" si="13"/>
        <v>-0.18425429303891511</v>
      </c>
      <c r="P85" s="1" t="b">
        <f t="shared" si="14"/>
        <v>1</v>
      </c>
      <c r="Q85" s="1">
        <f t="shared" si="15"/>
        <v>0</v>
      </c>
      <c r="R85" s="1">
        <f t="shared" si="16"/>
        <v>1</v>
      </c>
      <c r="S85" s="1">
        <f t="shared" si="17"/>
        <v>5.6633439087546443E-2</v>
      </c>
    </row>
    <row r="86" spans="7:19" x14ac:dyDescent="0.25">
      <c r="G86" s="1">
        <v>82</v>
      </c>
      <c r="H86" s="1">
        <v>0</v>
      </c>
      <c r="I86" s="1">
        <v>44</v>
      </c>
      <c r="J86" s="13">
        <v>77</v>
      </c>
      <c r="K86" s="15">
        <f t="shared" si="9"/>
        <v>-0.97291322808060987</v>
      </c>
      <c r="L86" s="15">
        <f t="shared" si="10"/>
        <v>0.27430021503606355</v>
      </c>
      <c r="M86" s="15">
        <f t="shared" si="11"/>
        <v>0.72569978496393639</v>
      </c>
      <c r="N86" s="15">
        <f t="shared" si="12"/>
        <v>0.72569978496393639</v>
      </c>
      <c r="O86" s="15">
        <f t="shared" si="13"/>
        <v>-0.32061886901345915</v>
      </c>
      <c r="P86" s="1" t="b">
        <f t="shared" si="14"/>
        <v>1</v>
      </c>
      <c r="Q86" s="1">
        <f t="shared" si="15"/>
        <v>0</v>
      </c>
      <c r="R86" s="1">
        <f t="shared" si="16"/>
        <v>1</v>
      </c>
      <c r="S86" s="1">
        <f t="shared" si="17"/>
        <v>0.15048121593766145</v>
      </c>
    </row>
    <row r="87" spans="7:19" x14ac:dyDescent="0.25">
      <c r="G87" s="1">
        <v>83</v>
      </c>
      <c r="H87" s="1">
        <v>0</v>
      </c>
      <c r="I87" s="1">
        <v>30</v>
      </c>
      <c r="J87" s="13">
        <v>58</v>
      </c>
      <c r="K87" s="15">
        <f t="shared" si="9"/>
        <v>-1.5454217422307361</v>
      </c>
      <c r="L87" s="15">
        <f t="shared" si="10"/>
        <v>0.1757484947490727</v>
      </c>
      <c r="M87" s="15">
        <f t="shared" si="11"/>
        <v>0.82425150525092727</v>
      </c>
      <c r="N87" s="15">
        <f t="shared" si="12"/>
        <v>0.82425150525092727</v>
      </c>
      <c r="O87" s="15">
        <f t="shared" si="13"/>
        <v>-0.19327957082519764</v>
      </c>
      <c r="P87" s="1" t="b">
        <f t="shared" si="14"/>
        <v>1</v>
      </c>
      <c r="Q87" s="1">
        <f t="shared" si="15"/>
        <v>0</v>
      </c>
      <c r="R87" s="1">
        <f t="shared" si="16"/>
        <v>1</v>
      </c>
      <c r="S87" s="1">
        <f t="shared" si="17"/>
        <v>6.1775066813129678E-2</v>
      </c>
    </row>
    <row r="88" spans="7:19" x14ac:dyDescent="0.25">
      <c r="G88" s="1">
        <v>84</v>
      </c>
      <c r="H88" s="1">
        <v>1</v>
      </c>
      <c r="I88" s="1">
        <v>32</v>
      </c>
      <c r="J88" s="13">
        <v>191</v>
      </c>
      <c r="K88" s="15">
        <f t="shared" si="9"/>
        <v>0.81529644694985315</v>
      </c>
      <c r="L88" s="15">
        <f t="shared" si="10"/>
        <v>0.69323699518640891</v>
      </c>
      <c r="M88" s="15">
        <f t="shared" si="11"/>
        <v>0.30676300481359109</v>
      </c>
      <c r="N88" s="15">
        <f t="shared" si="12"/>
        <v>0.69323699518640891</v>
      </c>
      <c r="O88" s="15">
        <f t="shared" si="13"/>
        <v>-0.36638335385959625</v>
      </c>
      <c r="P88" s="1" t="b">
        <f t="shared" si="14"/>
        <v>1</v>
      </c>
      <c r="Q88" s="1">
        <f t="shared" si="15"/>
        <v>1</v>
      </c>
      <c r="R88" s="1">
        <f t="shared" si="16"/>
        <v>0</v>
      </c>
      <c r="S88" s="1">
        <f t="shared" si="17"/>
        <v>0.18820708224452662</v>
      </c>
    </row>
    <row r="89" spans="7:19" x14ac:dyDescent="0.25">
      <c r="G89" s="1">
        <v>85</v>
      </c>
      <c r="H89" s="1">
        <v>1</v>
      </c>
      <c r="I89" s="1">
        <v>46</v>
      </c>
      <c r="J89" s="13">
        <v>138</v>
      </c>
      <c r="K89" s="15">
        <f t="shared" si="9"/>
        <v>0.12839558135413753</v>
      </c>
      <c r="L89" s="15">
        <f t="shared" si="10"/>
        <v>0.5320548709181</v>
      </c>
      <c r="M89" s="15">
        <f t="shared" si="11"/>
        <v>0.4679451290819</v>
      </c>
      <c r="N89" s="15">
        <f t="shared" si="12"/>
        <v>0.5320548709181</v>
      </c>
      <c r="O89" s="15">
        <f t="shared" si="13"/>
        <v>-0.63100865413564544</v>
      </c>
      <c r="P89" s="1" t="b">
        <f t="shared" si="14"/>
        <v>1</v>
      </c>
      <c r="Q89" s="1">
        <f t="shared" si="15"/>
        <v>1</v>
      </c>
      <c r="R89" s="1">
        <f t="shared" si="16"/>
        <v>0</v>
      </c>
      <c r="S89" s="1">
        <f t="shared" si="17"/>
        <v>0.4379452876629521</v>
      </c>
    </row>
    <row r="90" spans="7:19" x14ac:dyDescent="0.25">
      <c r="G90" s="1">
        <v>86</v>
      </c>
      <c r="H90" s="1">
        <v>1</v>
      </c>
      <c r="I90" s="1">
        <v>25</v>
      </c>
      <c r="J90" s="13">
        <v>125</v>
      </c>
      <c r="K90" s="15">
        <f t="shared" si="9"/>
        <v>-0.45924433728687752</v>
      </c>
      <c r="L90" s="15">
        <f t="shared" si="10"/>
        <v>0.3871651033626573</v>
      </c>
      <c r="M90" s="15">
        <f t="shared" si="11"/>
        <v>0.6128348966373427</v>
      </c>
      <c r="N90" s="15">
        <f t="shared" si="12"/>
        <v>0.3871651033626573</v>
      </c>
      <c r="O90" s="15">
        <f t="shared" si="13"/>
        <v>-0.94890405325424398</v>
      </c>
      <c r="P90" s="1" t="b">
        <f t="shared" si="14"/>
        <v>0</v>
      </c>
      <c r="Q90" s="1">
        <f t="shared" si="15"/>
        <v>1</v>
      </c>
      <c r="R90" s="1">
        <f t="shared" si="16"/>
        <v>0</v>
      </c>
      <c r="S90" s="1">
        <f t="shared" si="17"/>
        <v>0.75113322107300506</v>
      </c>
    </row>
    <row r="91" spans="7:19" x14ac:dyDescent="0.25">
      <c r="G91" s="1">
        <v>87</v>
      </c>
      <c r="H91" s="1">
        <v>0</v>
      </c>
      <c r="I91" s="1">
        <v>46</v>
      </c>
      <c r="J91" s="13">
        <v>139</v>
      </c>
      <c r="K91" s="15">
        <f t="shared" si="9"/>
        <v>0.14588737829505183</v>
      </c>
      <c r="L91" s="15">
        <f t="shared" si="10"/>
        <v>0.53640729570834511</v>
      </c>
      <c r="M91" s="15">
        <f t="shared" si="11"/>
        <v>0.46359270429165489</v>
      </c>
      <c r="N91" s="15">
        <f t="shared" si="12"/>
        <v>0.46359270429165489</v>
      </c>
      <c r="O91" s="15">
        <f t="shared" si="13"/>
        <v>-0.76874890471617863</v>
      </c>
      <c r="P91" s="1" t="b">
        <f t="shared" si="14"/>
        <v>0</v>
      </c>
      <c r="Q91" s="1">
        <f t="shared" si="15"/>
        <v>0</v>
      </c>
      <c r="R91" s="1">
        <f t="shared" si="16"/>
        <v>1</v>
      </c>
      <c r="S91" s="1">
        <f t="shared" si="17"/>
        <v>0.57546557377828</v>
      </c>
    </row>
    <row r="92" spans="7:19" x14ac:dyDescent="0.25">
      <c r="G92" s="1">
        <v>88</v>
      </c>
      <c r="H92" s="1">
        <v>1</v>
      </c>
      <c r="I92" s="1">
        <v>37</v>
      </c>
      <c r="J92" s="13">
        <v>157</v>
      </c>
      <c r="K92" s="15">
        <f t="shared" si="9"/>
        <v>0.30634834105617248</v>
      </c>
      <c r="L92" s="15">
        <f t="shared" si="10"/>
        <v>0.57599368327846256</v>
      </c>
      <c r="M92" s="15">
        <f t="shared" si="11"/>
        <v>0.42400631672153744</v>
      </c>
      <c r="N92" s="15">
        <f t="shared" si="12"/>
        <v>0.57599368327846256</v>
      </c>
      <c r="O92" s="15">
        <f t="shared" si="13"/>
        <v>-0.55165858487682562</v>
      </c>
      <c r="P92" s="1" t="b">
        <f t="shared" si="14"/>
        <v>1</v>
      </c>
      <c r="Q92" s="1">
        <f t="shared" si="15"/>
        <v>1</v>
      </c>
      <c r="R92" s="1">
        <f t="shared" si="16"/>
        <v>0</v>
      </c>
      <c r="S92" s="1">
        <f t="shared" si="17"/>
        <v>0.35956271323952943</v>
      </c>
    </row>
    <row r="93" spans="7:19" x14ac:dyDescent="0.25">
      <c r="G93" s="1">
        <v>89</v>
      </c>
      <c r="H93" s="1">
        <v>0</v>
      </c>
      <c r="I93" s="1">
        <v>61</v>
      </c>
      <c r="J93" s="13">
        <v>64</v>
      </c>
      <c r="K93" s="15">
        <f t="shared" si="9"/>
        <v>-0.9086784219813</v>
      </c>
      <c r="L93" s="15">
        <f t="shared" si="10"/>
        <v>0.28727034909635579</v>
      </c>
      <c r="M93" s="15">
        <f t="shared" si="11"/>
        <v>0.71272965090364426</v>
      </c>
      <c r="N93" s="15">
        <f t="shared" si="12"/>
        <v>0.71272965090364426</v>
      </c>
      <c r="O93" s="15">
        <f t="shared" si="13"/>
        <v>-0.33865310171456903</v>
      </c>
      <c r="P93" s="1" t="b">
        <f t="shared" si="14"/>
        <v>1</v>
      </c>
      <c r="Q93" s="1">
        <f t="shared" si="15"/>
        <v>0</v>
      </c>
      <c r="R93" s="1">
        <f t="shared" si="16"/>
        <v>1</v>
      </c>
      <c r="S93" s="1">
        <f t="shared" si="17"/>
        <v>0.16504850693988421</v>
      </c>
    </row>
    <row r="94" spans="7:19" x14ac:dyDescent="0.25">
      <c r="G94" s="1">
        <v>90</v>
      </c>
      <c r="H94" s="1">
        <v>1</v>
      </c>
      <c r="I94" s="1">
        <v>29</v>
      </c>
      <c r="J94" s="13">
        <v>134</v>
      </c>
      <c r="K94" s="15">
        <f t="shared" si="9"/>
        <v>-0.2331997727407189</v>
      </c>
      <c r="L94" s="15">
        <f t="shared" si="10"/>
        <v>0.44196283414498783</v>
      </c>
      <c r="M94" s="15">
        <f t="shared" si="11"/>
        <v>0.55803716585501217</v>
      </c>
      <c r="N94" s="15">
        <f t="shared" si="12"/>
        <v>0.44196283414498783</v>
      </c>
      <c r="O94" s="15">
        <f t="shared" si="13"/>
        <v>-0.81652948608465892</v>
      </c>
      <c r="P94" s="1" t="b">
        <f t="shared" si="14"/>
        <v>0</v>
      </c>
      <c r="Q94" s="1">
        <f t="shared" si="15"/>
        <v>1</v>
      </c>
      <c r="R94" s="1">
        <f t="shared" si="16"/>
        <v>0</v>
      </c>
      <c r="S94" s="1">
        <f t="shared" si="17"/>
        <v>0.62281095695098876</v>
      </c>
    </row>
    <row r="95" spans="7:19" x14ac:dyDescent="0.25">
      <c r="G95" s="1">
        <v>91</v>
      </c>
      <c r="H95" s="1">
        <v>0</v>
      </c>
      <c r="I95" s="1">
        <v>66</v>
      </c>
      <c r="J95" s="13">
        <v>128</v>
      </c>
      <c r="K95" s="15">
        <f t="shared" si="9"/>
        <v>0.29656957233463754</v>
      </c>
      <c r="L95" s="15">
        <f t="shared" si="10"/>
        <v>0.57360370687217166</v>
      </c>
      <c r="M95" s="15">
        <f t="shared" si="11"/>
        <v>0.42639629312782834</v>
      </c>
      <c r="N95" s="15">
        <f t="shared" si="12"/>
        <v>0.42639629312782834</v>
      </c>
      <c r="O95" s="15">
        <f t="shared" si="13"/>
        <v>-0.85238609958332689</v>
      </c>
      <c r="P95" s="1" t="b">
        <f t="shared" si="14"/>
        <v>0</v>
      </c>
      <c r="Q95" s="1">
        <f t="shared" si="15"/>
        <v>0</v>
      </c>
      <c r="R95" s="1">
        <f t="shared" si="16"/>
        <v>1</v>
      </c>
      <c r="S95" s="1">
        <f t="shared" si="17"/>
        <v>0.65804242507499244</v>
      </c>
    </row>
    <row r="96" spans="7:19" x14ac:dyDescent="0.25">
      <c r="G96" s="1">
        <v>92</v>
      </c>
      <c r="H96" s="1">
        <v>0</v>
      </c>
      <c r="I96" s="1">
        <v>71</v>
      </c>
      <c r="J96" s="13">
        <v>197</v>
      </c>
      <c r="K96" s="15">
        <f t="shared" si="9"/>
        <v>1.589276551355147</v>
      </c>
      <c r="L96" s="15">
        <f t="shared" si="10"/>
        <v>0.83051429456479298</v>
      </c>
      <c r="M96" s="15">
        <f t="shared" si="11"/>
        <v>0.16948570543520702</v>
      </c>
      <c r="N96" s="15">
        <f t="shared" si="12"/>
        <v>0.16948570543520702</v>
      </c>
      <c r="O96" s="15">
        <f t="shared" si="13"/>
        <v>-1.7749866894335127</v>
      </c>
      <c r="P96" s="1" t="b">
        <f t="shared" si="14"/>
        <v>0</v>
      </c>
      <c r="Q96" s="1">
        <f t="shared" si="15"/>
        <v>0</v>
      </c>
      <c r="R96" s="1">
        <f t="shared" si="16"/>
        <v>1</v>
      </c>
      <c r="S96" s="1">
        <f t="shared" si="17"/>
        <v>1.3795079869529114</v>
      </c>
    </row>
    <row r="97" spans="7:19" x14ac:dyDescent="0.25">
      <c r="G97" s="1">
        <v>93</v>
      </c>
      <c r="H97" s="1">
        <v>0</v>
      </c>
      <c r="I97" s="1">
        <v>50</v>
      </c>
      <c r="J97" s="13">
        <v>65</v>
      </c>
      <c r="K97" s="15">
        <f t="shared" si="9"/>
        <v>-1.0798872032546902</v>
      </c>
      <c r="L97" s="15">
        <f t="shared" si="10"/>
        <v>0.25352736299268758</v>
      </c>
      <c r="M97" s="15">
        <f t="shared" si="11"/>
        <v>0.74647263700731248</v>
      </c>
      <c r="N97" s="15">
        <f t="shared" si="12"/>
        <v>0.74647263700731248</v>
      </c>
      <c r="O97" s="15">
        <f t="shared" si="13"/>
        <v>-0.29239631772184133</v>
      </c>
      <c r="P97" s="1" t="b">
        <f t="shared" si="14"/>
        <v>1</v>
      </c>
      <c r="Q97" s="1">
        <f t="shared" si="15"/>
        <v>0</v>
      </c>
      <c r="R97" s="1">
        <f t="shared" si="16"/>
        <v>1</v>
      </c>
      <c r="S97" s="1">
        <f t="shared" si="17"/>
        <v>0.12855224757205191</v>
      </c>
    </row>
    <row r="98" spans="7:19" x14ac:dyDescent="0.25">
      <c r="G98" s="1">
        <v>94</v>
      </c>
      <c r="H98" s="1">
        <v>0</v>
      </c>
      <c r="I98" s="1">
        <v>71</v>
      </c>
      <c r="J98" s="13">
        <v>146</v>
      </c>
      <c r="K98" s="15">
        <f t="shared" si="9"/>
        <v>0.69719490736850909</v>
      </c>
      <c r="L98" s="15">
        <f t="shared" si="10"/>
        <v>0.66756555387741678</v>
      </c>
      <c r="M98" s="15">
        <f t="shared" si="11"/>
        <v>0.33243444612258322</v>
      </c>
      <c r="N98" s="15">
        <f t="shared" si="12"/>
        <v>0.33243444612258322</v>
      </c>
      <c r="O98" s="15">
        <f t="shared" si="13"/>
        <v>-1.1013125928422818</v>
      </c>
      <c r="P98" s="1" t="b">
        <f t="shared" si="14"/>
        <v>0</v>
      </c>
      <c r="Q98" s="1">
        <f t="shared" si="15"/>
        <v>0</v>
      </c>
      <c r="R98" s="1">
        <f t="shared" si="16"/>
        <v>1</v>
      </c>
      <c r="S98" s="1">
        <f t="shared" si="17"/>
        <v>0.89128753744732447</v>
      </c>
    </row>
    <row r="99" spans="7:19" x14ac:dyDescent="0.25">
      <c r="G99" s="1">
        <v>95</v>
      </c>
      <c r="H99" s="1">
        <v>0</v>
      </c>
      <c r="I99" s="1">
        <v>27</v>
      </c>
      <c r="J99" s="13">
        <v>150</v>
      </c>
      <c r="K99" s="15">
        <f t="shared" si="9"/>
        <v>1.2359782274948827E-2</v>
      </c>
      <c r="L99" s="15">
        <f t="shared" si="10"/>
        <v>0.5030899062332449</v>
      </c>
      <c r="M99" s="15">
        <f t="shared" si="11"/>
        <v>0.4969100937667551</v>
      </c>
      <c r="N99" s="15">
        <f t="shared" si="12"/>
        <v>0.4969100937667551</v>
      </c>
      <c r="O99" s="15">
        <f t="shared" si="13"/>
        <v>-0.69934616710311004</v>
      </c>
      <c r="P99" s="1" t="b">
        <f t="shared" si="14"/>
        <v>0</v>
      </c>
      <c r="Q99" s="1">
        <f t="shared" si="15"/>
        <v>0</v>
      </c>
      <c r="R99" s="1">
        <f t="shared" si="16"/>
        <v>1</v>
      </c>
      <c r="S99" s="1">
        <f t="shared" si="17"/>
        <v>0.50619890750755026</v>
      </c>
    </row>
    <row r="100" spans="7:19" x14ac:dyDescent="0.25">
      <c r="G100" s="1">
        <v>96</v>
      </c>
      <c r="H100" s="1">
        <v>1</v>
      </c>
      <c r="I100" s="1">
        <v>56</v>
      </c>
      <c r="J100" s="13">
        <v>79</v>
      </c>
      <c r="K100" s="15">
        <f t="shared" si="9"/>
        <v>-0.73207445796499404</v>
      </c>
      <c r="L100" s="15">
        <f t="shared" si="10"/>
        <v>0.32473966707642093</v>
      </c>
      <c r="M100" s="15">
        <f t="shared" si="11"/>
        <v>0.67526033292357912</v>
      </c>
      <c r="N100" s="15">
        <f t="shared" si="12"/>
        <v>0.32473966707642093</v>
      </c>
      <c r="O100" s="15">
        <f t="shared" si="13"/>
        <v>-1.1247314420240979</v>
      </c>
      <c r="P100" s="1" t="b">
        <f t="shared" si="14"/>
        <v>0</v>
      </c>
      <c r="Q100" s="1">
        <f t="shared" si="15"/>
        <v>1</v>
      </c>
      <c r="R100" s="1">
        <f t="shared" si="16"/>
        <v>0</v>
      </c>
      <c r="S100" s="1">
        <f t="shared" si="17"/>
        <v>0.91195303444012588</v>
      </c>
    </row>
    <row r="101" spans="7:19" x14ac:dyDescent="0.25">
      <c r="G101" s="1">
        <v>97</v>
      </c>
      <c r="H101" s="1">
        <v>1</v>
      </c>
      <c r="I101" s="1">
        <v>66</v>
      </c>
      <c r="J101" s="13">
        <v>107</v>
      </c>
      <c r="K101" s="15">
        <f t="shared" si="9"/>
        <v>-7.0758163424566423E-2</v>
      </c>
      <c r="L101" s="15">
        <f t="shared" si="10"/>
        <v>0.48231783599526196</v>
      </c>
      <c r="M101" s="15">
        <f t="shared" si="11"/>
        <v>0.51768216400473799</v>
      </c>
      <c r="N101" s="15">
        <f t="shared" si="12"/>
        <v>0.48231783599526196</v>
      </c>
      <c r="O101" s="15">
        <f t="shared" si="13"/>
        <v>-0.72915197146874411</v>
      </c>
      <c r="P101" s="1" t="b">
        <f t="shared" si="14"/>
        <v>0</v>
      </c>
      <c r="Q101" s="1">
        <f t="shared" si="15"/>
        <v>1</v>
      </c>
      <c r="R101" s="1">
        <f t="shared" si="16"/>
        <v>0</v>
      </c>
      <c r="S101" s="1">
        <f t="shared" si="17"/>
        <v>0.53598964585725684</v>
      </c>
    </row>
    <row r="102" spans="7:19" x14ac:dyDescent="0.25">
      <c r="G102" s="1">
        <v>98</v>
      </c>
      <c r="H102" s="1">
        <v>0</v>
      </c>
      <c r="I102" s="1">
        <v>50</v>
      </c>
      <c r="J102" s="13">
        <v>117</v>
      </c>
      <c r="K102" s="15">
        <f t="shared" si="9"/>
        <v>-0.17031376232713757</v>
      </c>
      <c r="L102" s="15">
        <f t="shared" si="10"/>
        <v>0.45752418369504466</v>
      </c>
      <c r="M102" s="15">
        <f t="shared" si="11"/>
        <v>0.54247581630495534</v>
      </c>
      <c r="N102" s="15">
        <f t="shared" si="12"/>
        <v>0.54247581630495534</v>
      </c>
      <c r="O102" s="15">
        <f t="shared" si="13"/>
        <v>-0.61161177280087531</v>
      </c>
      <c r="P102" s="1" t="b">
        <f t="shared" si="14"/>
        <v>1</v>
      </c>
      <c r="Q102" s="1">
        <f t="shared" si="15"/>
        <v>0</v>
      </c>
      <c r="R102" s="1">
        <f t="shared" si="16"/>
        <v>1</v>
      </c>
      <c r="S102" s="1">
        <f t="shared" si="17"/>
        <v>0.41865675733163393</v>
      </c>
    </row>
    <row r="103" spans="7:19" x14ac:dyDescent="0.25">
      <c r="G103" s="1">
        <v>99</v>
      </c>
      <c r="H103" s="1">
        <v>0</v>
      </c>
      <c r="I103" s="1">
        <v>40</v>
      </c>
      <c r="J103" s="13">
        <v>53</v>
      </c>
      <c r="K103" s="15">
        <f t="shared" si="9"/>
        <v>-1.4613347467404862</v>
      </c>
      <c r="L103" s="15">
        <f t="shared" si="10"/>
        <v>0.18826326406259652</v>
      </c>
      <c r="M103" s="15">
        <f t="shared" si="11"/>
        <v>0.81173673593740348</v>
      </c>
      <c r="N103" s="15">
        <f t="shared" si="12"/>
        <v>0.81173673593740348</v>
      </c>
      <c r="O103" s="15">
        <f t="shared" si="13"/>
        <v>-0.20857920821595491</v>
      </c>
      <c r="P103" s="1" t="b">
        <f t="shared" si="14"/>
        <v>1</v>
      </c>
      <c r="Q103" s="1">
        <f t="shared" si="15"/>
        <v>0</v>
      </c>
      <c r="R103" s="1">
        <f t="shared" si="16"/>
        <v>1</v>
      </c>
      <c r="S103" s="1">
        <f t="shared" si="17"/>
        <v>7.0886113191005892E-2</v>
      </c>
    </row>
    <row r="104" spans="7:19" x14ac:dyDescent="0.25">
      <c r="G104" s="1">
        <v>100</v>
      </c>
      <c r="H104" s="1">
        <v>0</v>
      </c>
      <c r="I104" s="1">
        <v>45</v>
      </c>
      <c r="J104" s="13">
        <v>102</v>
      </c>
      <c r="K104" s="15">
        <f t="shared" si="9"/>
        <v>-0.51846370653826601</v>
      </c>
      <c r="L104" s="15">
        <f t="shared" si="10"/>
        <v>0.37321154059529993</v>
      </c>
      <c r="M104" s="15">
        <f t="shared" si="11"/>
        <v>0.62678845940470007</v>
      </c>
      <c r="N104" s="15">
        <f t="shared" si="12"/>
        <v>0.62678845940470007</v>
      </c>
      <c r="O104" s="15">
        <f t="shared" si="13"/>
        <v>-0.46714618059590551</v>
      </c>
      <c r="P104" s="1" t="b">
        <f t="shared" si="14"/>
        <v>1</v>
      </c>
      <c r="Q104" s="1">
        <f t="shared" si="15"/>
        <v>0</v>
      </c>
      <c r="R104" s="1">
        <f t="shared" si="16"/>
        <v>1</v>
      </c>
      <c r="S104" s="1">
        <f t="shared" si="17"/>
        <v>0.27857370806703441</v>
      </c>
    </row>
    <row r="105" spans="7:19" x14ac:dyDescent="0.25">
      <c r="G105" s="1">
        <v>101</v>
      </c>
      <c r="H105" s="1">
        <v>1</v>
      </c>
      <c r="I105" s="1">
        <v>65</v>
      </c>
      <c r="J105" s="13">
        <v>146</v>
      </c>
      <c r="K105" s="15">
        <f t="shared" si="9"/>
        <v>0.59426731925161569</v>
      </c>
      <c r="L105" s="15">
        <f t="shared" si="10"/>
        <v>0.64434366675442933</v>
      </c>
      <c r="M105" s="15">
        <f t="shared" si="11"/>
        <v>0.35565633324557067</v>
      </c>
      <c r="N105" s="15">
        <f t="shared" si="12"/>
        <v>0.64434366675442933</v>
      </c>
      <c r="O105" s="15">
        <f t="shared" si="13"/>
        <v>-0.43952305118650503</v>
      </c>
      <c r="P105" s="1" t="b">
        <f t="shared" si="14"/>
        <v>1</v>
      </c>
      <c r="Q105" s="1">
        <f t="shared" si="15"/>
        <v>1</v>
      </c>
      <c r="R105" s="1">
        <f t="shared" si="16"/>
        <v>0</v>
      </c>
      <c r="S105" s="1">
        <f t="shared" si="17"/>
        <v>0.2529828547553688</v>
      </c>
    </row>
    <row r="106" spans="7:19" x14ac:dyDescent="0.25">
      <c r="G106" s="1">
        <v>102</v>
      </c>
      <c r="H106" s="1">
        <v>1</v>
      </c>
      <c r="I106" s="1">
        <v>65</v>
      </c>
      <c r="J106" s="13">
        <v>74</v>
      </c>
      <c r="K106" s="15">
        <f t="shared" si="9"/>
        <v>-0.66514206049422619</v>
      </c>
      <c r="L106" s="15">
        <f t="shared" si="10"/>
        <v>0.33958546668871376</v>
      </c>
      <c r="M106" s="15">
        <f t="shared" si="11"/>
        <v>0.6604145333112863</v>
      </c>
      <c r="N106" s="15">
        <f t="shared" si="12"/>
        <v>0.33958546668871376</v>
      </c>
      <c r="O106" s="15">
        <f t="shared" si="13"/>
        <v>-1.0800296208413949</v>
      </c>
      <c r="P106" s="1" t="b">
        <f t="shared" si="14"/>
        <v>0</v>
      </c>
      <c r="Q106" s="1">
        <f t="shared" si="15"/>
        <v>1</v>
      </c>
      <c r="R106" s="1">
        <f t="shared" si="16"/>
        <v>0</v>
      </c>
      <c r="S106" s="1">
        <f t="shared" si="17"/>
        <v>0.87229471161752814</v>
      </c>
    </row>
    <row r="107" spans="7:19" x14ac:dyDescent="0.25">
      <c r="G107" s="1">
        <v>103</v>
      </c>
      <c r="H107" s="1">
        <v>0</v>
      </c>
      <c r="I107" s="1">
        <v>58</v>
      </c>
      <c r="J107" s="13">
        <v>141</v>
      </c>
      <c r="K107" s="15">
        <f t="shared" si="9"/>
        <v>0.38672614841066766</v>
      </c>
      <c r="L107" s="15">
        <f t="shared" si="10"/>
        <v>0.59549433837707444</v>
      </c>
      <c r="M107" s="15">
        <f t="shared" si="11"/>
        <v>0.40450566162292556</v>
      </c>
      <c r="N107" s="15">
        <f t="shared" si="12"/>
        <v>0.40450566162292556</v>
      </c>
      <c r="O107" s="15">
        <f t="shared" si="13"/>
        <v>-0.90508954598592883</v>
      </c>
      <c r="P107" s="1" t="b">
        <f t="shared" si="14"/>
        <v>0</v>
      </c>
      <c r="Q107" s="1">
        <f t="shared" si="15"/>
        <v>0</v>
      </c>
      <c r="R107" s="1">
        <f t="shared" si="16"/>
        <v>1</v>
      </c>
      <c r="S107" s="1">
        <f t="shared" si="17"/>
        <v>0.70922701407829924</v>
      </c>
    </row>
    <row r="108" spans="7:19" x14ac:dyDescent="0.25">
      <c r="G108" s="1">
        <v>104</v>
      </c>
      <c r="H108" s="1">
        <v>1</v>
      </c>
      <c r="I108" s="1">
        <v>42</v>
      </c>
      <c r="J108" s="13">
        <v>112</v>
      </c>
      <c r="K108" s="15">
        <f t="shared" si="9"/>
        <v>-0.39500953118756787</v>
      </c>
      <c r="L108" s="15">
        <f t="shared" si="10"/>
        <v>0.40251194195762019</v>
      </c>
      <c r="M108" s="15">
        <f t="shared" si="11"/>
        <v>0.59748805804237981</v>
      </c>
      <c r="N108" s="15">
        <f t="shared" si="12"/>
        <v>0.40251194195762019</v>
      </c>
      <c r="O108" s="15">
        <f t="shared" si="13"/>
        <v>-0.91003051310372274</v>
      </c>
      <c r="P108" s="1" t="b">
        <f t="shared" si="14"/>
        <v>0</v>
      </c>
      <c r="Q108" s="1">
        <f t="shared" si="15"/>
        <v>1</v>
      </c>
      <c r="R108" s="1">
        <f t="shared" si="16"/>
        <v>0</v>
      </c>
      <c r="S108" s="1">
        <f t="shared" si="17"/>
        <v>0.71398395900650846</v>
      </c>
    </row>
    <row r="109" spans="7:19" x14ac:dyDescent="0.25">
      <c r="G109" s="1">
        <v>105</v>
      </c>
      <c r="H109" s="1">
        <v>0</v>
      </c>
      <c r="I109" s="1">
        <v>49</v>
      </c>
      <c r="J109" s="13">
        <v>57</v>
      </c>
      <c r="K109" s="15">
        <f t="shared" si="9"/>
        <v>-1.236976176801488</v>
      </c>
      <c r="L109" s="15">
        <f t="shared" si="10"/>
        <v>0.22496276446617586</v>
      </c>
      <c r="M109" s="15">
        <f t="shared" si="11"/>
        <v>0.7750372355338242</v>
      </c>
      <c r="N109" s="15">
        <f t="shared" si="12"/>
        <v>0.7750372355338242</v>
      </c>
      <c r="O109" s="15">
        <f t="shared" si="13"/>
        <v>-0.2548442049328592</v>
      </c>
      <c r="P109" s="1" t="b">
        <f t="shared" si="14"/>
        <v>1</v>
      </c>
      <c r="Q109" s="1">
        <f t="shared" si="15"/>
        <v>0</v>
      </c>
      <c r="R109" s="1">
        <f t="shared" si="16"/>
        <v>1</v>
      </c>
      <c r="S109" s="1">
        <f t="shared" si="17"/>
        <v>0.1012164907925282</v>
      </c>
    </row>
    <row r="110" spans="7:19" x14ac:dyDescent="0.25">
      <c r="G110" s="1">
        <v>106</v>
      </c>
      <c r="H110" s="1">
        <v>1</v>
      </c>
      <c r="I110" s="1">
        <v>66</v>
      </c>
      <c r="J110" s="13">
        <v>127</v>
      </c>
      <c r="K110" s="15">
        <f t="shared" si="9"/>
        <v>0.27907777539372325</v>
      </c>
      <c r="L110" s="15">
        <f t="shared" si="10"/>
        <v>0.56932011380439118</v>
      </c>
      <c r="M110" s="15">
        <f t="shared" si="11"/>
        <v>0.43067988619560882</v>
      </c>
      <c r="N110" s="15">
        <f t="shared" si="12"/>
        <v>0.56932011380439118</v>
      </c>
      <c r="O110" s="15">
        <f t="shared" si="13"/>
        <v>-0.56331241288443423</v>
      </c>
      <c r="P110" s="1" t="b">
        <f t="shared" si="14"/>
        <v>1</v>
      </c>
      <c r="Q110" s="1">
        <f t="shared" si="15"/>
        <v>1</v>
      </c>
      <c r="R110" s="1">
        <f t="shared" si="16"/>
        <v>0</v>
      </c>
      <c r="S110" s="1">
        <f t="shared" si="17"/>
        <v>0.37097032874692515</v>
      </c>
    </row>
    <row r="111" spans="7:19" x14ac:dyDescent="0.25">
      <c r="G111" s="1">
        <v>107</v>
      </c>
      <c r="H111" s="1">
        <v>0</v>
      </c>
      <c r="I111" s="1">
        <v>51</v>
      </c>
      <c r="J111" s="13">
        <v>135</v>
      </c>
      <c r="K111" s="15">
        <f t="shared" si="9"/>
        <v>0.16169318062880533</v>
      </c>
      <c r="L111" s="15">
        <f t="shared" si="10"/>
        <v>0.54033545361691926</v>
      </c>
      <c r="M111" s="15">
        <f t="shared" si="11"/>
        <v>0.45966454638308074</v>
      </c>
      <c r="N111" s="15">
        <f t="shared" si="12"/>
        <v>0.45966454638308074</v>
      </c>
      <c r="O111" s="15">
        <f t="shared" si="13"/>
        <v>-0.77725830252222994</v>
      </c>
      <c r="P111" s="1" t="b">
        <f t="shared" si="14"/>
        <v>0</v>
      </c>
      <c r="Q111" s="1">
        <f t="shared" si="15"/>
        <v>0</v>
      </c>
      <c r="R111" s="1">
        <f t="shared" si="16"/>
        <v>1</v>
      </c>
      <c r="S111" s="1">
        <f t="shared" si="17"/>
        <v>0.58392480487080378</v>
      </c>
    </row>
    <row r="112" spans="7:19" x14ac:dyDescent="0.25">
      <c r="G112" s="1">
        <v>108</v>
      </c>
      <c r="H112" s="1">
        <v>0</v>
      </c>
      <c r="I112" s="1">
        <v>45</v>
      </c>
      <c r="J112" s="13">
        <v>131</v>
      </c>
      <c r="K112" s="15">
        <f t="shared" si="9"/>
        <v>-1.1201595251746355E-2</v>
      </c>
      <c r="L112" s="15">
        <f t="shared" si="10"/>
        <v>0.49719963046853793</v>
      </c>
      <c r="M112" s="15">
        <f t="shared" si="11"/>
        <v>0.50280036953146201</v>
      </c>
      <c r="N112" s="15">
        <f t="shared" si="12"/>
        <v>0.50280036953146201</v>
      </c>
      <c r="O112" s="15">
        <f t="shared" si="13"/>
        <v>-0.68756206731909519</v>
      </c>
      <c r="P112" s="1" t="b">
        <f t="shared" si="14"/>
        <v>1</v>
      </c>
      <c r="Q112" s="1">
        <f t="shared" si="15"/>
        <v>0</v>
      </c>
      <c r="R112" s="1">
        <f t="shared" si="16"/>
        <v>1</v>
      </c>
      <c r="S112" s="1">
        <f t="shared" si="17"/>
        <v>0.4944149450761014</v>
      </c>
    </row>
    <row r="113" spans="7:19" x14ac:dyDescent="0.25">
      <c r="G113" s="1">
        <v>109</v>
      </c>
      <c r="H113" s="1">
        <v>0</v>
      </c>
      <c r="I113" s="1">
        <v>54</v>
      </c>
      <c r="J113" s="13">
        <v>59</v>
      </c>
      <c r="K113" s="15">
        <f t="shared" si="9"/>
        <v>-1.116219592822248</v>
      </c>
      <c r="L113" s="15">
        <f t="shared" si="10"/>
        <v>0.24671318337977249</v>
      </c>
      <c r="M113" s="15">
        <f t="shared" si="11"/>
        <v>0.75328681662022756</v>
      </c>
      <c r="N113" s="15">
        <f t="shared" si="12"/>
        <v>0.75328681662022756</v>
      </c>
      <c r="O113" s="15">
        <f t="shared" si="13"/>
        <v>-0.28330922513964757</v>
      </c>
      <c r="P113" s="1" t="b">
        <f t="shared" si="14"/>
        <v>1</v>
      </c>
      <c r="Q113" s="1">
        <f t="shared" si="15"/>
        <v>0</v>
      </c>
      <c r="R113" s="1">
        <f t="shared" si="16"/>
        <v>1</v>
      </c>
      <c r="S113" s="1">
        <f t="shared" si="17"/>
        <v>0.12173478970676248</v>
      </c>
    </row>
    <row r="114" spans="7:19" x14ac:dyDescent="0.25">
      <c r="G114" s="1">
        <v>110</v>
      </c>
      <c r="H114" s="1">
        <v>0</v>
      </c>
      <c r="I114" s="1">
        <v>51</v>
      </c>
      <c r="J114" s="13">
        <v>62</v>
      </c>
      <c r="K114" s="15">
        <f t="shared" si="9"/>
        <v>-1.1152079960579513</v>
      </c>
      <c r="L114" s="15">
        <f t="shared" si="10"/>
        <v>0.24690123254480026</v>
      </c>
      <c r="M114" s="15">
        <f t="shared" si="11"/>
        <v>0.75309876745519977</v>
      </c>
      <c r="N114" s="15">
        <f t="shared" si="12"/>
        <v>0.75309876745519977</v>
      </c>
      <c r="O114" s="15">
        <f t="shared" si="13"/>
        <v>-0.28355889450450683</v>
      </c>
      <c r="P114" s="1" t="b">
        <f t="shared" si="14"/>
        <v>1</v>
      </c>
      <c r="Q114" s="1">
        <f t="shared" si="15"/>
        <v>0</v>
      </c>
      <c r="R114" s="1">
        <f t="shared" si="16"/>
        <v>1</v>
      </c>
      <c r="S114" s="1">
        <f t="shared" si="17"/>
        <v>0.12192043726428306</v>
      </c>
    </row>
    <row r="115" spans="7:19" x14ac:dyDescent="0.25">
      <c r="G115" s="1">
        <v>111</v>
      </c>
      <c r="H115" s="1">
        <v>0</v>
      </c>
      <c r="I115" s="1">
        <v>73</v>
      </c>
      <c r="J115" s="13">
        <v>56</v>
      </c>
      <c r="K115" s="15">
        <f t="shared" si="9"/>
        <v>-0.84275762127482878</v>
      </c>
      <c r="L115" s="15">
        <f t="shared" si="10"/>
        <v>0.30095431513804616</v>
      </c>
      <c r="M115" s="15">
        <f t="shared" si="11"/>
        <v>0.69904568486195384</v>
      </c>
      <c r="N115" s="15">
        <f t="shared" si="12"/>
        <v>0.69904568486195384</v>
      </c>
      <c r="O115" s="15">
        <f t="shared" si="13"/>
        <v>-0.35803918142773206</v>
      </c>
      <c r="P115" s="1" t="b">
        <f t="shared" si="14"/>
        <v>1</v>
      </c>
      <c r="Q115" s="1">
        <f t="shared" si="15"/>
        <v>0</v>
      </c>
      <c r="R115" s="1">
        <f t="shared" si="16"/>
        <v>1</v>
      </c>
      <c r="S115" s="1">
        <f t="shared" si="17"/>
        <v>0.1811469996004208</v>
      </c>
    </row>
    <row r="116" spans="7:19" x14ac:dyDescent="0.25">
      <c r="G116" s="1">
        <v>112</v>
      </c>
      <c r="H116" s="1">
        <v>1</v>
      </c>
      <c r="I116" s="1">
        <v>51</v>
      </c>
      <c r="J116" s="13">
        <v>62</v>
      </c>
      <c r="K116" s="15">
        <f t="shared" si="9"/>
        <v>-1.1152079960579513</v>
      </c>
      <c r="L116" s="15">
        <f t="shared" si="10"/>
        <v>0.24690123254480026</v>
      </c>
      <c r="M116" s="15">
        <f t="shared" si="11"/>
        <v>0.75309876745519977</v>
      </c>
      <c r="N116" s="15">
        <f t="shared" si="12"/>
        <v>0.24690123254480026</v>
      </c>
      <c r="O116" s="15">
        <f t="shared" si="13"/>
        <v>-1.3987668905624582</v>
      </c>
      <c r="P116" s="1" t="b">
        <f t="shared" si="14"/>
        <v>0</v>
      </c>
      <c r="Q116" s="1">
        <f t="shared" si="15"/>
        <v>1</v>
      </c>
      <c r="R116" s="1">
        <f t="shared" si="16"/>
        <v>0</v>
      </c>
      <c r="S116" s="1">
        <f t="shared" si="17"/>
        <v>1.1343155070850821</v>
      </c>
    </row>
    <row r="117" spans="7:19" x14ac:dyDescent="0.25">
      <c r="G117" s="1">
        <v>113</v>
      </c>
      <c r="H117" s="1">
        <v>0</v>
      </c>
      <c r="I117" s="1">
        <v>42</v>
      </c>
      <c r="J117" s="13">
        <v>83</v>
      </c>
      <c r="K117" s="15">
        <f t="shared" si="9"/>
        <v>-0.90227164247408753</v>
      </c>
      <c r="L117" s="15">
        <f t="shared" si="10"/>
        <v>0.28858389794436146</v>
      </c>
      <c r="M117" s="15">
        <f t="shared" si="11"/>
        <v>0.71141610205563854</v>
      </c>
      <c r="N117" s="15">
        <f t="shared" si="12"/>
        <v>0.71141610205563854</v>
      </c>
      <c r="O117" s="15">
        <f t="shared" si="13"/>
        <v>-0.3404977854033856</v>
      </c>
      <c r="P117" s="1" t="b">
        <f t="shared" si="14"/>
        <v>1</v>
      </c>
      <c r="Q117" s="1">
        <f t="shared" si="15"/>
        <v>0</v>
      </c>
      <c r="R117" s="1">
        <f t="shared" si="16"/>
        <v>1</v>
      </c>
      <c r="S117" s="1">
        <f t="shared" si="17"/>
        <v>0.16656133230552325</v>
      </c>
    </row>
    <row r="118" spans="7:19" x14ac:dyDescent="0.25">
      <c r="G118" s="1">
        <v>114</v>
      </c>
      <c r="H118" s="1">
        <v>0</v>
      </c>
      <c r="I118" s="1">
        <v>34</v>
      </c>
      <c r="J118" s="13">
        <v>106</v>
      </c>
      <c r="K118" s="15">
        <f t="shared" si="9"/>
        <v>-0.63719709698891247</v>
      </c>
      <c r="L118" s="15">
        <f t="shared" si="10"/>
        <v>0.34588041398308883</v>
      </c>
      <c r="M118" s="15">
        <f t="shared" si="11"/>
        <v>0.65411958601691111</v>
      </c>
      <c r="N118" s="15">
        <f t="shared" si="12"/>
        <v>0.65411958601691111</v>
      </c>
      <c r="O118" s="15">
        <f t="shared" si="13"/>
        <v>-0.42446509100368668</v>
      </c>
      <c r="P118" s="1" t="b">
        <f t="shared" si="14"/>
        <v>1</v>
      </c>
      <c r="Q118" s="1">
        <f t="shared" si="15"/>
        <v>0</v>
      </c>
      <c r="R118" s="1">
        <f t="shared" si="16"/>
        <v>1</v>
      </c>
      <c r="S118" s="1">
        <f t="shared" si="17"/>
        <v>0.23926652155422584</v>
      </c>
    </row>
    <row r="119" spans="7:19" x14ac:dyDescent="0.25">
      <c r="G119" s="1">
        <v>115</v>
      </c>
      <c r="H119" s="1">
        <v>1</v>
      </c>
      <c r="I119" s="1">
        <v>44</v>
      </c>
      <c r="J119" s="13">
        <v>156</v>
      </c>
      <c r="K119" s="15">
        <f t="shared" si="9"/>
        <v>0.40893873025163341</v>
      </c>
      <c r="L119" s="15">
        <f t="shared" si="10"/>
        <v>0.60083337899209455</v>
      </c>
      <c r="M119" s="15">
        <f t="shared" si="11"/>
        <v>0.39916662100790545</v>
      </c>
      <c r="N119" s="15">
        <f t="shared" si="12"/>
        <v>0.60083337899209455</v>
      </c>
      <c r="O119" s="15">
        <f t="shared" si="13"/>
        <v>-0.50943762249875513</v>
      </c>
      <c r="P119" s="1" t="b">
        <f t="shared" si="14"/>
        <v>1</v>
      </c>
      <c r="Q119" s="1">
        <f t="shared" si="15"/>
        <v>1</v>
      </c>
      <c r="R119" s="1">
        <f t="shared" si="16"/>
        <v>0</v>
      </c>
      <c r="S119" s="1">
        <f t="shared" si="17"/>
        <v>0.31866798265373764</v>
      </c>
    </row>
    <row r="120" spans="7:19" x14ac:dyDescent="0.25">
      <c r="G120" s="1">
        <v>116</v>
      </c>
      <c r="H120" s="1">
        <v>0</v>
      </c>
      <c r="I120" s="1">
        <v>27</v>
      </c>
      <c r="J120" s="13">
        <v>98</v>
      </c>
      <c r="K120" s="15">
        <f t="shared" si="9"/>
        <v>-0.89721365865260383</v>
      </c>
      <c r="L120" s="15">
        <f t="shared" si="10"/>
        <v>0.28962342776306371</v>
      </c>
      <c r="M120" s="15">
        <f t="shared" si="11"/>
        <v>0.71037657223693629</v>
      </c>
      <c r="N120" s="15">
        <f t="shared" si="12"/>
        <v>0.71037657223693629</v>
      </c>
      <c r="O120" s="15">
        <f t="shared" si="13"/>
        <v>-0.3419600661180503</v>
      </c>
      <c r="P120" s="1" t="b">
        <f t="shared" si="14"/>
        <v>1</v>
      </c>
      <c r="Q120" s="1">
        <f t="shared" si="15"/>
        <v>0</v>
      </c>
      <c r="R120" s="1">
        <f t="shared" si="16"/>
        <v>1</v>
      </c>
      <c r="S120" s="1">
        <f t="shared" si="17"/>
        <v>0.16776345981845317</v>
      </c>
    </row>
    <row r="121" spans="7:19" x14ac:dyDescent="0.25">
      <c r="G121" s="1">
        <v>117</v>
      </c>
      <c r="H121" s="1">
        <v>0</v>
      </c>
      <c r="I121" s="1">
        <v>36</v>
      </c>
      <c r="J121" s="13">
        <v>69</v>
      </c>
      <c r="K121" s="15">
        <f t="shared" si="9"/>
        <v>-1.2500843877637837</v>
      </c>
      <c r="L121" s="15">
        <f t="shared" si="10"/>
        <v>0.22268553124127088</v>
      </c>
      <c r="M121" s="15">
        <f t="shared" si="11"/>
        <v>0.77731446875872912</v>
      </c>
      <c r="N121" s="15">
        <f t="shared" si="12"/>
        <v>0.77731446875872912</v>
      </c>
      <c r="O121" s="15">
        <f t="shared" si="13"/>
        <v>-0.25191028879501859</v>
      </c>
      <c r="P121" s="1" t="b">
        <f t="shared" si="14"/>
        <v>1</v>
      </c>
      <c r="Q121" s="1">
        <f t="shared" si="15"/>
        <v>0</v>
      </c>
      <c r="R121" s="1">
        <f t="shared" si="16"/>
        <v>1</v>
      </c>
      <c r="S121" s="1">
        <f t="shared" si="17"/>
        <v>9.9177691648414057E-2</v>
      </c>
    </row>
    <row r="122" spans="7:19" x14ac:dyDescent="0.25">
      <c r="G122" s="1">
        <v>118</v>
      </c>
      <c r="H122" s="1">
        <v>0</v>
      </c>
      <c r="I122" s="1">
        <v>61</v>
      </c>
      <c r="J122" s="13">
        <v>107</v>
      </c>
      <c r="K122" s="15">
        <f t="shared" si="9"/>
        <v>-0.15653115352197777</v>
      </c>
      <c r="L122" s="15">
        <f t="shared" si="10"/>
        <v>0.46094691896458606</v>
      </c>
      <c r="M122" s="15">
        <f t="shared" si="11"/>
        <v>0.53905308103541394</v>
      </c>
      <c r="N122" s="15">
        <f t="shared" si="12"/>
        <v>0.53905308103541394</v>
      </c>
      <c r="O122" s="15">
        <f t="shared" si="13"/>
        <v>-0.61794123233685083</v>
      </c>
      <c r="P122" s="1" t="b">
        <f t="shared" si="14"/>
        <v>1</v>
      </c>
      <c r="Q122" s="1">
        <f t="shared" si="15"/>
        <v>0</v>
      </c>
      <c r="R122" s="1">
        <f t="shared" si="16"/>
        <v>1</v>
      </c>
      <c r="S122" s="1">
        <f t="shared" si="17"/>
        <v>0.42494412420588934</v>
      </c>
    </row>
    <row r="123" spans="7:19" x14ac:dyDescent="0.25">
      <c r="G123" s="1">
        <v>119</v>
      </c>
      <c r="H123" s="1">
        <v>1</v>
      </c>
      <c r="I123" s="1">
        <v>55</v>
      </c>
      <c r="J123" s="13">
        <v>128</v>
      </c>
      <c r="K123" s="15">
        <f t="shared" si="9"/>
        <v>0.10786899412033302</v>
      </c>
      <c r="L123" s="15">
        <f t="shared" si="10"/>
        <v>0.52694113030758039</v>
      </c>
      <c r="M123" s="15">
        <f t="shared" si="11"/>
        <v>0.47305886969241961</v>
      </c>
      <c r="N123" s="15">
        <f t="shared" si="12"/>
        <v>0.52694113030758039</v>
      </c>
      <c r="O123" s="15">
        <f t="shared" si="13"/>
        <v>-0.64066644387673044</v>
      </c>
      <c r="P123" s="1" t="b">
        <f t="shared" si="14"/>
        <v>1</v>
      </c>
      <c r="Q123" s="1">
        <f t="shared" si="15"/>
        <v>1</v>
      </c>
      <c r="R123" s="1">
        <f t="shared" si="16"/>
        <v>0</v>
      </c>
      <c r="S123" s="1">
        <f t="shared" si="17"/>
        <v>0.4475693883893393</v>
      </c>
    </row>
    <row r="124" spans="7:19" x14ac:dyDescent="0.25">
      <c r="G124" s="1">
        <v>120</v>
      </c>
      <c r="H124" s="1">
        <v>1</v>
      </c>
      <c r="I124" s="1">
        <v>51</v>
      </c>
      <c r="J124" s="13">
        <v>181</v>
      </c>
      <c r="K124" s="15">
        <f t="shared" si="9"/>
        <v>0.96631583991087089</v>
      </c>
      <c r="L124" s="15">
        <f t="shared" si="10"/>
        <v>0.72438455782622169</v>
      </c>
      <c r="M124" s="15">
        <f t="shared" si="11"/>
        <v>0.27561544217377831</v>
      </c>
      <c r="N124" s="15">
        <f t="shared" si="12"/>
        <v>0.72438455782622169</v>
      </c>
      <c r="O124" s="15">
        <f t="shared" si="13"/>
        <v>-0.32243287039194629</v>
      </c>
      <c r="P124" s="1" t="b">
        <f t="shared" si="14"/>
        <v>1</v>
      </c>
      <c r="Q124" s="1">
        <f t="shared" si="15"/>
        <v>1</v>
      </c>
      <c r="R124" s="1">
        <f t="shared" si="16"/>
        <v>0</v>
      </c>
      <c r="S124" s="1">
        <f t="shared" si="17"/>
        <v>0.15192774392929467</v>
      </c>
    </row>
    <row r="125" spans="7:19" x14ac:dyDescent="0.25">
      <c r="G125" s="1">
        <v>121</v>
      </c>
      <c r="H125" s="1">
        <v>1</v>
      </c>
      <c r="I125" s="1">
        <v>53</v>
      </c>
      <c r="J125" s="13">
        <v>125</v>
      </c>
      <c r="K125" s="15">
        <f t="shared" si="9"/>
        <v>2.1084407258625149E-2</v>
      </c>
      <c r="L125" s="15">
        <f t="shared" si="10"/>
        <v>0.50527090654999829</v>
      </c>
      <c r="M125" s="15">
        <f t="shared" si="11"/>
        <v>0.49472909345000171</v>
      </c>
      <c r="N125" s="15">
        <f t="shared" si="12"/>
        <v>0.50527090654999829</v>
      </c>
      <c r="O125" s="15">
        <f t="shared" si="13"/>
        <v>-0.68266054493003836</v>
      </c>
      <c r="P125" s="1" t="b">
        <f t="shared" si="14"/>
        <v>1</v>
      </c>
      <c r="Q125" s="1">
        <f t="shared" si="15"/>
        <v>1</v>
      </c>
      <c r="R125" s="1">
        <f t="shared" si="16"/>
        <v>0</v>
      </c>
      <c r="S125" s="1">
        <f t="shared" si="17"/>
        <v>0.48951375181172108</v>
      </c>
    </row>
    <row r="126" spans="7:19" x14ac:dyDescent="0.25">
      <c r="G126" s="1">
        <v>122</v>
      </c>
      <c r="H126" s="1">
        <v>1</v>
      </c>
      <c r="I126" s="1">
        <v>46</v>
      </c>
      <c r="J126" s="13">
        <v>191</v>
      </c>
      <c r="K126" s="15">
        <f t="shared" si="9"/>
        <v>1.0554608192226045</v>
      </c>
      <c r="L126" s="15">
        <f t="shared" si="10"/>
        <v>0.74182214680787895</v>
      </c>
      <c r="M126" s="15">
        <f t="shared" si="11"/>
        <v>0.25817785319212105</v>
      </c>
      <c r="N126" s="15">
        <f t="shared" si="12"/>
        <v>0.74182214680787895</v>
      </c>
      <c r="O126" s="15">
        <f t="shared" si="13"/>
        <v>-0.29864575887503764</v>
      </c>
      <c r="P126" s="1" t="b">
        <f t="shared" si="14"/>
        <v>1</v>
      </c>
      <c r="Q126" s="1">
        <f t="shared" si="15"/>
        <v>1</v>
      </c>
      <c r="R126" s="1">
        <f t="shared" si="16"/>
        <v>0</v>
      </c>
      <c r="S126" s="1">
        <f t="shared" si="17"/>
        <v>0.13331160775778483</v>
      </c>
    </row>
    <row r="127" spans="7:19" x14ac:dyDescent="0.25">
      <c r="G127" s="1">
        <v>123</v>
      </c>
      <c r="H127" s="1">
        <v>0</v>
      </c>
      <c r="I127" s="1">
        <v>57</v>
      </c>
      <c r="J127" s="13">
        <v>108</v>
      </c>
      <c r="K127" s="15">
        <f t="shared" si="9"/>
        <v>-0.20765774865899234</v>
      </c>
      <c r="L127" s="15">
        <f t="shared" si="10"/>
        <v>0.44827131528708752</v>
      </c>
      <c r="M127" s="15">
        <f t="shared" si="11"/>
        <v>0.55172868471291248</v>
      </c>
      <c r="N127" s="15">
        <f t="shared" si="12"/>
        <v>0.55172868471291248</v>
      </c>
      <c r="O127" s="15">
        <f t="shared" si="13"/>
        <v>-0.59469886673849615</v>
      </c>
      <c r="P127" s="1" t="b">
        <f t="shared" si="14"/>
        <v>1</v>
      </c>
      <c r="Q127" s="1">
        <f t="shared" si="15"/>
        <v>0</v>
      </c>
      <c r="R127" s="1">
        <f t="shared" si="16"/>
        <v>1</v>
      </c>
      <c r="S127" s="1">
        <f t="shared" si="17"/>
        <v>0.40189434421843084</v>
      </c>
    </row>
    <row r="128" spans="7:19" x14ac:dyDescent="0.25">
      <c r="G128" s="1">
        <v>124</v>
      </c>
      <c r="H128" s="1">
        <v>1</v>
      </c>
      <c r="I128" s="1">
        <v>70</v>
      </c>
      <c r="J128" s="13">
        <v>148</v>
      </c>
      <c r="K128" s="15">
        <f t="shared" si="9"/>
        <v>0.71502390323085585</v>
      </c>
      <c r="L128" s="15">
        <f t="shared" si="10"/>
        <v>0.67151030692242697</v>
      </c>
      <c r="M128" s="15">
        <f t="shared" si="11"/>
        <v>0.32848969307757303</v>
      </c>
      <c r="N128" s="15">
        <f t="shared" si="12"/>
        <v>0.67151030692242697</v>
      </c>
      <c r="O128" s="15">
        <f t="shared" si="13"/>
        <v>-0.39822591403399477</v>
      </c>
      <c r="P128" s="1" t="b">
        <f t="shared" si="14"/>
        <v>1</v>
      </c>
      <c r="Q128" s="1">
        <f t="shared" si="15"/>
        <v>1</v>
      </c>
      <c r="R128" s="1">
        <f t="shared" si="16"/>
        <v>0</v>
      </c>
      <c r="S128" s="1">
        <f t="shared" si="17"/>
        <v>0.21581095691639626</v>
      </c>
    </row>
    <row r="129" spans="7:19" x14ac:dyDescent="0.25">
      <c r="G129" s="1">
        <v>125</v>
      </c>
      <c r="H129" s="1">
        <v>0</v>
      </c>
      <c r="I129" s="1">
        <v>62</v>
      </c>
      <c r="J129" s="13">
        <v>70</v>
      </c>
      <c r="K129" s="15">
        <f t="shared" si="9"/>
        <v>-0.78657304231633063</v>
      </c>
      <c r="L129" s="15">
        <f t="shared" si="10"/>
        <v>0.31290497691803093</v>
      </c>
      <c r="M129" s="15">
        <f t="shared" si="11"/>
        <v>0.68709502308196901</v>
      </c>
      <c r="N129" s="15">
        <f t="shared" si="12"/>
        <v>0.68709502308196901</v>
      </c>
      <c r="O129" s="15">
        <f t="shared" si="13"/>
        <v>-0.37528268033916279</v>
      </c>
      <c r="P129" s="1" t="b">
        <f t="shared" si="14"/>
        <v>1</v>
      </c>
      <c r="Q129" s="1">
        <f t="shared" si="15"/>
        <v>0</v>
      </c>
      <c r="R129" s="1">
        <f t="shared" si="16"/>
        <v>1</v>
      </c>
      <c r="S129" s="1">
        <f t="shared" si="17"/>
        <v>0.19581904916014697</v>
      </c>
    </row>
    <row r="130" spans="7:19" x14ac:dyDescent="0.25">
      <c r="G130" s="1">
        <v>126</v>
      </c>
      <c r="H130" s="1">
        <v>0</v>
      </c>
      <c r="I130" s="1">
        <v>43</v>
      </c>
      <c r="J130" s="13">
        <v>77</v>
      </c>
      <c r="K130" s="15">
        <f t="shared" si="9"/>
        <v>-0.99006782610009236</v>
      </c>
      <c r="L130" s="15">
        <f t="shared" si="10"/>
        <v>0.27089868093412584</v>
      </c>
      <c r="M130" s="15">
        <f t="shared" si="11"/>
        <v>0.72910131906587416</v>
      </c>
      <c r="N130" s="15">
        <f t="shared" si="12"/>
        <v>0.72910131906587416</v>
      </c>
      <c r="O130" s="15">
        <f t="shared" si="13"/>
        <v>-0.3159425730013517</v>
      </c>
      <c r="P130" s="1" t="b">
        <f t="shared" si="14"/>
        <v>1</v>
      </c>
      <c r="Q130" s="1">
        <f t="shared" si="15"/>
        <v>0</v>
      </c>
      <c r="R130" s="1">
        <f t="shared" si="16"/>
        <v>1</v>
      </c>
      <c r="S130" s="1">
        <f t="shared" si="17"/>
        <v>0.14677219066369862</v>
      </c>
    </row>
    <row r="131" spans="7:19" x14ac:dyDescent="0.25">
      <c r="G131" s="1">
        <v>127</v>
      </c>
      <c r="H131" s="1">
        <v>1</v>
      </c>
      <c r="I131" s="1">
        <v>50</v>
      </c>
      <c r="J131" s="13">
        <v>173</v>
      </c>
      <c r="K131" s="15">
        <f t="shared" si="9"/>
        <v>0.80922686636407271</v>
      </c>
      <c r="L131" s="15">
        <f t="shared" si="10"/>
        <v>0.69194472974528143</v>
      </c>
      <c r="M131" s="15">
        <f t="shared" si="11"/>
        <v>0.30805527025471857</v>
      </c>
      <c r="N131" s="15">
        <f t="shared" si="12"/>
        <v>0.69194472974528143</v>
      </c>
      <c r="O131" s="15">
        <f t="shared" si="13"/>
        <v>-0.36824919686455754</v>
      </c>
      <c r="P131" s="1" t="b">
        <f t="shared" si="14"/>
        <v>1</v>
      </c>
      <c r="Q131" s="1">
        <f t="shared" si="15"/>
        <v>1</v>
      </c>
      <c r="R131" s="1">
        <f t="shared" si="16"/>
        <v>0</v>
      </c>
      <c r="S131" s="1">
        <f t="shared" si="17"/>
        <v>0.18979609906341538</v>
      </c>
    </row>
    <row r="132" spans="7:19" x14ac:dyDescent="0.25">
      <c r="G132" s="1">
        <v>128</v>
      </c>
      <c r="H132" s="1">
        <v>0</v>
      </c>
      <c r="I132" s="1">
        <v>25</v>
      </c>
      <c r="J132" s="13">
        <v>62</v>
      </c>
      <c r="K132" s="15">
        <f t="shared" si="9"/>
        <v>-1.5612275445644894</v>
      </c>
      <c r="L132" s="15">
        <f t="shared" si="10"/>
        <v>0.17347057292627646</v>
      </c>
      <c r="M132" s="15">
        <f t="shared" si="11"/>
        <v>0.82652942707372357</v>
      </c>
      <c r="N132" s="15">
        <f t="shared" si="12"/>
        <v>0.82652942707372357</v>
      </c>
      <c r="O132" s="15">
        <f t="shared" si="13"/>
        <v>-0.19051975790996478</v>
      </c>
      <c r="P132" s="1" t="b">
        <f t="shared" si="14"/>
        <v>1</v>
      </c>
      <c r="Q132" s="1">
        <f t="shared" si="15"/>
        <v>0</v>
      </c>
      <c r="R132" s="1">
        <f t="shared" si="16"/>
        <v>1</v>
      </c>
      <c r="S132" s="1">
        <f t="shared" si="17"/>
        <v>6.0184079342741191E-2</v>
      </c>
    </row>
    <row r="133" spans="7:19" x14ac:dyDescent="0.25">
      <c r="G133" s="1">
        <v>129</v>
      </c>
      <c r="H133" s="1">
        <v>0</v>
      </c>
      <c r="I133" s="1">
        <v>45</v>
      </c>
      <c r="J133" s="13">
        <v>120</v>
      </c>
      <c r="K133" s="15">
        <f t="shared" si="9"/>
        <v>-0.20361136160180537</v>
      </c>
      <c r="L133" s="15">
        <f t="shared" si="10"/>
        <v>0.44927229265205859</v>
      </c>
      <c r="M133" s="15">
        <f t="shared" si="11"/>
        <v>0.55072770734794141</v>
      </c>
      <c r="N133" s="15">
        <f t="shared" si="12"/>
        <v>0.55072770734794141</v>
      </c>
      <c r="O133" s="15">
        <f t="shared" si="13"/>
        <v>-0.59651477101777706</v>
      </c>
      <c r="P133" s="1" t="b">
        <f t="shared" si="14"/>
        <v>1</v>
      </c>
      <c r="Q133" s="1">
        <f t="shared" si="15"/>
        <v>0</v>
      </c>
      <c r="R133" s="1">
        <f t="shared" si="16"/>
        <v>1</v>
      </c>
      <c r="S133" s="1">
        <f t="shared" si="17"/>
        <v>0.40369118588967395</v>
      </c>
    </row>
    <row r="134" spans="7:19" x14ac:dyDescent="0.25">
      <c r="G134" s="1">
        <v>130</v>
      </c>
      <c r="H134" s="1">
        <v>0</v>
      </c>
      <c r="I134" s="1">
        <v>48</v>
      </c>
      <c r="J134" s="13">
        <v>107</v>
      </c>
      <c r="K134" s="15">
        <f t="shared" ref="K134:K197" si="18">$D$4+$D$5*I134+$D$6*J134</f>
        <v>-0.37954092777524662</v>
      </c>
      <c r="L134" s="15">
        <f t="shared" ref="L134:L197" si="19">EXP(K134)/(1+EXP(K134))</f>
        <v>0.40623762447420142</v>
      </c>
      <c r="M134" s="15">
        <f t="shared" ref="M134:M197" si="20">1-L134</f>
        <v>0.59376237552579858</v>
      </c>
      <c r="N134" s="15">
        <f t="shared" ref="N134:N197" si="21">IF(H134=1,L134,M134)</f>
        <v>0.59376237552579858</v>
      </c>
      <c r="O134" s="15">
        <f t="shared" ref="O134:O197" si="22">LN(N134)</f>
        <v>-0.52127608085967958</v>
      </c>
      <c r="P134" s="1" t="b">
        <f t="shared" ref="P134:P197" si="23">IF(L134&gt;0.5,1,0)=H134</f>
        <v>1</v>
      </c>
      <c r="Q134" s="1">
        <f t="shared" ref="Q134:Q197" si="24">H134</f>
        <v>0</v>
      </c>
      <c r="R134" s="1">
        <f t="shared" ref="R134:R197" si="25">IF(Q134=1,0,1)</f>
        <v>1</v>
      </c>
      <c r="S134" s="1">
        <f t="shared" ref="S134:S197" si="26">SUMXMY2(L134:M134,Q134:R134)</f>
        <v>0.33005801507688459</v>
      </c>
    </row>
    <row r="135" spans="7:19" x14ac:dyDescent="0.25">
      <c r="G135" s="1">
        <v>131</v>
      </c>
      <c r="H135" s="1">
        <v>1</v>
      </c>
      <c r="I135" s="1">
        <v>31</v>
      </c>
      <c r="J135" s="13">
        <v>126</v>
      </c>
      <c r="K135" s="15">
        <f t="shared" si="18"/>
        <v>-0.33882495222907005</v>
      </c>
      <c r="L135" s="15">
        <f t="shared" si="19"/>
        <v>0.41609493842408724</v>
      </c>
      <c r="M135" s="15">
        <f t="shared" si="20"/>
        <v>0.58390506157591271</v>
      </c>
      <c r="N135" s="15">
        <f t="shared" si="21"/>
        <v>0.41609493842408724</v>
      </c>
      <c r="O135" s="15">
        <f t="shared" si="22"/>
        <v>-0.87684182739290106</v>
      </c>
      <c r="P135" s="1" t="b">
        <f t="shared" si="23"/>
        <v>0</v>
      </c>
      <c r="Q135" s="1">
        <f t="shared" si="24"/>
        <v>1</v>
      </c>
      <c r="R135" s="1">
        <f t="shared" si="25"/>
        <v>0</v>
      </c>
      <c r="S135" s="1">
        <f t="shared" si="26"/>
        <v>0.68189024186794078</v>
      </c>
    </row>
    <row r="136" spans="7:19" x14ac:dyDescent="0.25">
      <c r="G136" s="1">
        <v>132</v>
      </c>
      <c r="H136" s="1">
        <v>1</v>
      </c>
      <c r="I136" s="1">
        <v>52</v>
      </c>
      <c r="J136" s="13">
        <v>187</v>
      </c>
      <c r="K136" s="15">
        <f t="shared" si="18"/>
        <v>1.08842121957584</v>
      </c>
      <c r="L136" s="15">
        <f t="shared" si="19"/>
        <v>0.74808431039384338</v>
      </c>
      <c r="M136" s="15">
        <f t="shared" si="20"/>
        <v>0.25191568960615662</v>
      </c>
      <c r="N136" s="15">
        <f t="shared" si="21"/>
        <v>0.74808431039384338</v>
      </c>
      <c r="O136" s="15">
        <f t="shared" si="22"/>
        <v>-0.290239592929182</v>
      </c>
      <c r="P136" s="1" t="b">
        <f t="shared" si="23"/>
        <v>1</v>
      </c>
      <c r="Q136" s="1">
        <f t="shared" si="24"/>
        <v>1</v>
      </c>
      <c r="R136" s="1">
        <f t="shared" si="25"/>
        <v>0</v>
      </c>
      <c r="S136" s="1">
        <f t="shared" si="26"/>
        <v>0.1269230293394909</v>
      </c>
    </row>
    <row r="137" spans="7:19" x14ac:dyDescent="0.25">
      <c r="G137" s="1">
        <v>133</v>
      </c>
      <c r="H137" s="1">
        <v>0</v>
      </c>
      <c r="I137" s="1">
        <v>60</v>
      </c>
      <c r="J137" s="13">
        <v>61</v>
      </c>
      <c r="K137" s="15">
        <f t="shared" si="18"/>
        <v>-0.97830841082352538</v>
      </c>
      <c r="L137" s="15">
        <f t="shared" si="19"/>
        <v>0.27322756084308719</v>
      </c>
      <c r="M137" s="15">
        <f t="shared" si="20"/>
        <v>0.72677243915691281</v>
      </c>
      <c r="N137" s="15">
        <f t="shared" si="21"/>
        <v>0.72677243915691281</v>
      </c>
      <c r="O137" s="15">
        <f t="shared" si="22"/>
        <v>-0.31914186398690286</v>
      </c>
      <c r="P137" s="1" t="b">
        <f t="shared" si="23"/>
        <v>1</v>
      </c>
      <c r="Q137" s="1">
        <f t="shared" si="24"/>
        <v>0</v>
      </c>
      <c r="R137" s="1">
        <f t="shared" si="25"/>
        <v>1</v>
      </c>
      <c r="S137" s="1">
        <f t="shared" si="26"/>
        <v>0.14930660000852583</v>
      </c>
    </row>
    <row r="138" spans="7:19" x14ac:dyDescent="0.25">
      <c r="G138" s="1">
        <v>134</v>
      </c>
      <c r="H138" s="1">
        <v>0</v>
      </c>
      <c r="I138" s="1">
        <v>25</v>
      </c>
      <c r="J138" s="13">
        <v>146</v>
      </c>
      <c r="K138" s="15">
        <f t="shared" si="18"/>
        <v>-9.191660152767378E-2</v>
      </c>
      <c r="L138" s="15">
        <f t="shared" si="19"/>
        <v>0.47703701454987069</v>
      </c>
      <c r="M138" s="15">
        <f t="shared" si="20"/>
        <v>0.52296298545012931</v>
      </c>
      <c r="N138" s="15">
        <f t="shared" si="21"/>
        <v>0.52296298545012931</v>
      </c>
      <c r="O138" s="15">
        <f t="shared" si="22"/>
        <v>-0.64824459093969489</v>
      </c>
      <c r="P138" s="1" t="b">
        <f t="shared" si="23"/>
        <v>1</v>
      </c>
      <c r="Q138" s="1">
        <f t="shared" si="24"/>
        <v>0</v>
      </c>
      <c r="R138" s="1">
        <f t="shared" si="25"/>
        <v>1</v>
      </c>
      <c r="S138" s="1">
        <f t="shared" si="26"/>
        <v>0.45512862650130709</v>
      </c>
    </row>
    <row r="139" spans="7:19" x14ac:dyDescent="0.25">
      <c r="G139" s="1">
        <v>135</v>
      </c>
      <c r="H139" s="1">
        <v>1</v>
      </c>
      <c r="I139" s="1">
        <v>29</v>
      </c>
      <c r="J139" s="13">
        <v>172</v>
      </c>
      <c r="K139" s="15">
        <f t="shared" si="18"/>
        <v>0.43148851101403141</v>
      </c>
      <c r="L139" s="15">
        <f t="shared" si="19"/>
        <v>0.60622905504503677</v>
      </c>
      <c r="M139" s="15">
        <f t="shared" si="20"/>
        <v>0.39377094495496323</v>
      </c>
      <c r="N139" s="15">
        <f t="shared" si="21"/>
        <v>0.60622905504503677</v>
      </c>
      <c r="O139" s="15">
        <f t="shared" si="22"/>
        <v>-0.50049738570657387</v>
      </c>
      <c r="P139" s="1" t="b">
        <f t="shared" si="23"/>
        <v>1</v>
      </c>
      <c r="Q139" s="1">
        <f t="shared" si="24"/>
        <v>1</v>
      </c>
      <c r="R139" s="1">
        <f t="shared" si="25"/>
        <v>0</v>
      </c>
      <c r="S139" s="1">
        <f t="shared" si="26"/>
        <v>0.31011111418144938</v>
      </c>
    </row>
    <row r="140" spans="7:19" x14ac:dyDescent="0.25">
      <c r="G140" s="1">
        <v>136</v>
      </c>
      <c r="H140" s="1">
        <v>0</v>
      </c>
      <c r="I140" s="1">
        <v>31</v>
      </c>
      <c r="J140" s="13">
        <v>89</v>
      </c>
      <c r="K140" s="15">
        <f t="shared" si="18"/>
        <v>-0.9860214390429054</v>
      </c>
      <c r="L140" s="15">
        <f t="shared" si="19"/>
        <v>0.2716986337950435</v>
      </c>
      <c r="M140" s="15">
        <f t="shared" si="20"/>
        <v>0.72830136620495645</v>
      </c>
      <c r="N140" s="15">
        <f t="shared" si="21"/>
        <v>0.72830136620495645</v>
      </c>
      <c r="O140" s="15">
        <f t="shared" si="22"/>
        <v>-0.31704035187789548</v>
      </c>
      <c r="P140" s="1" t="b">
        <f t="shared" si="23"/>
        <v>1</v>
      </c>
      <c r="Q140" s="1">
        <f t="shared" si="24"/>
        <v>0</v>
      </c>
      <c r="R140" s="1">
        <f t="shared" si="25"/>
        <v>1</v>
      </c>
      <c r="S140" s="1">
        <f t="shared" si="26"/>
        <v>0.14764029521218633</v>
      </c>
    </row>
    <row r="141" spans="7:19" x14ac:dyDescent="0.25">
      <c r="G141" s="1">
        <v>137</v>
      </c>
      <c r="H141" s="1">
        <v>0</v>
      </c>
      <c r="I141" s="1">
        <v>34</v>
      </c>
      <c r="J141" s="13">
        <v>97</v>
      </c>
      <c r="K141" s="15">
        <f t="shared" si="18"/>
        <v>-0.79462326945714268</v>
      </c>
      <c r="L141" s="15">
        <f t="shared" si="19"/>
        <v>0.31117682689136306</v>
      </c>
      <c r="M141" s="15">
        <f t="shared" si="20"/>
        <v>0.68882317310863694</v>
      </c>
      <c r="N141" s="15">
        <f t="shared" si="21"/>
        <v>0.68882317310863694</v>
      </c>
      <c r="O141" s="15">
        <f t="shared" si="22"/>
        <v>-0.37277068371001781</v>
      </c>
      <c r="P141" s="1" t="b">
        <f t="shared" si="23"/>
        <v>1</v>
      </c>
      <c r="Q141" s="1">
        <f t="shared" si="24"/>
        <v>0</v>
      </c>
      <c r="R141" s="1">
        <f t="shared" si="25"/>
        <v>1</v>
      </c>
      <c r="S141" s="1">
        <f t="shared" si="26"/>
        <v>0.19366203518835465</v>
      </c>
    </row>
    <row r="142" spans="7:19" x14ac:dyDescent="0.25">
      <c r="G142" s="1">
        <v>138</v>
      </c>
      <c r="H142" s="1">
        <v>1</v>
      </c>
      <c r="I142" s="1">
        <v>66</v>
      </c>
      <c r="J142" s="13">
        <v>135</v>
      </c>
      <c r="K142" s="15">
        <f t="shared" si="18"/>
        <v>0.41901215092103894</v>
      </c>
      <c r="L142" s="15">
        <f t="shared" si="19"/>
        <v>0.60324684210865687</v>
      </c>
      <c r="M142" s="15">
        <f t="shared" si="20"/>
        <v>0.39675315789134313</v>
      </c>
      <c r="N142" s="15">
        <f t="shared" si="21"/>
        <v>0.60324684210865687</v>
      </c>
      <c r="O142" s="15">
        <f t="shared" si="22"/>
        <v>-0.50542880928778522</v>
      </c>
      <c r="P142" s="1" t="b">
        <f t="shared" si="23"/>
        <v>1</v>
      </c>
      <c r="Q142" s="1">
        <f t="shared" si="24"/>
        <v>1</v>
      </c>
      <c r="R142" s="1">
        <f t="shared" si="25"/>
        <v>0</v>
      </c>
      <c r="S142" s="1">
        <f t="shared" si="26"/>
        <v>0.31482613659350611</v>
      </c>
    </row>
    <row r="143" spans="7:19" x14ac:dyDescent="0.25">
      <c r="G143" s="1">
        <v>139</v>
      </c>
      <c r="H143" s="1">
        <v>0</v>
      </c>
      <c r="I143" s="1">
        <v>26</v>
      </c>
      <c r="J143" s="13">
        <v>126</v>
      </c>
      <c r="K143" s="15">
        <f t="shared" si="18"/>
        <v>-0.42459794232648118</v>
      </c>
      <c r="L143" s="15">
        <f t="shared" si="19"/>
        <v>0.39541702811647716</v>
      </c>
      <c r="M143" s="15">
        <f t="shared" si="20"/>
        <v>0.60458297188352284</v>
      </c>
      <c r="N143" s="15">
        <f t="shared" si="21"/>
        <v>0.60458297188352284</v>
      </c>
      <c r="O143" s="15">
        <f t="shared" si="22"/>
        <v>-0.50321636130147318</v>
      </c>
      <c r="P143" s="1" t="b">
        <f t="shared" si="23"/>
        <v>1</v>
      </c>
      <c r="Q143" s="1">
        <f t="shared" si="24"/>
        <v>0</v>
      </c>
      <c r="R143" s="1">
        <f t="shared" si="25"/>
        <v>1</v>
      </c>
      <c r="S143" s="1">
        <f t="shared" si="26"/>
        <v>0.31270925224893381</v>
      </c>
    </row>
    <row r="144" spans="7:19" x14ac:dyDescent="0.25">
      <c r="G144" s="1">
        <v>140</v>
      </c>
      <c r="H144" s="1">
        <v>1</v>
      </c>
      <c r="I144" s="1">
        <v>62</v>
      </c>
      <c r="J144" s="13">
        <v>139</v>
      </c>
      <c r="K144" s="15">
        <f t="shared" si="18"/>
        <v>0.4203609466067677</v>
      </c>
      <c r="L144" s="15">
        <f t="shared" si="19"/>
        <v>0.60356961799057718</v>
      </c>
      <c r="M144" s="15">
        <f t="shared" si="20"/>
        <v>0.39643038200942282</v>
      </c>
      <c r="N144" s="15">
        <f t="shared" si="21"/>
        <v>0.60356961799057718</v>
      </c>
      <c r="O144" s="15">
        <f t="shared" si="22"/>
        <v>-0.50489388802960089</v>
      </c>
      <c r="P144" s="1" t="b">
        <f t="shared" si="23"/>
        <v>1</v>
      </c>
      <c r="Q144" s="1">
        <f t="shared" si="24"/>
        <v>1</v>
      </c>
      <c r="R144" s="1">
        <f t="shared" si="25"/>
        <v>0</v>
      </c>
      <c r="S144" s="1">
        <f t="shared" si="26"/>
        <v>0.31431409556027384</v>
      </c>
    </row>
    <row r="145" spans="7:19" x14ac:dyDescent="0.25">
      <c r="G145" s="1">
        <v>141</v>
      </c>
      <c r="H145" s="1">
        <v>0</v>
      </c>
      <c r="I145" s="1">
        <v>57</v>
      </c>
      <c r="J145" s="13">
        <v>117</v>
      </c>
      <c r="K145" s="15">
        <f t="shared" si="18"/>
        <v>-5.0231576190761906E-2</v>
      </c>
      <c r="L145" s="15">
        <f t="shared" si="19"/>
        <v>0.48744474580451225</v>
      </c>
      <c r="M145" s="15">
        <f t="shared" si="20"/>
        <v>0.51255525419548775</v>
      </c>
      <c r="N145" s="15">
        <f t="shared" si="21"/>
        <v>0.51255525419548775</v>
      </c>
      <c r="O145" s="15">
        <f t="shared" si="22"/>
        <v>-0.66834676071661814</v>
      </c>
      <c r="P145" s="1" t="b">
        <f t="shared" si="23"/>
        <v>1</v>
      </c>
      <c r="Q145" s="1">
        <f t="shared" si="24"/>
        <v>0</v>
      </c>
      <c r="R145" s="1">
        <f t="shared" si="25"/>
        <v>1</v>
      </c>
      <c r="S145" s="1">
        <f t="shared" si="26"/>
        <v>0.4752047604248511</v>
      </c>
    </row>
    <row r="146" spans="7:19" x14ac:dyDescent="0.25">
      <c r="G146" s="1">
        <v>142</v>
      </c>
      <c r="H146" s="1">
        <v>0</v>
      </c>
      <c r="I146" s="1">
        <v>70</v>
      </c>
      <c r="J146" s="13">
        <v>186</v>
      </c>
      <c r="K146" s="15">
        <f t="shared" si="18"/>
        <v>1.3797121869856057</v>
      </c>
      <c r="L146" s="15">
        <f t="shared" si="19"/>
        <v>0.79894477224046567</v>
      </c>
      <c r="M146" s="15">
        <f t="shared" si="20"/>
        <v>0.20105522775953433</v>
      </c>
      <c r="N146" s="15">
        <f t="shared" si="21"/>
        <v>0.20105522775953433</v>
      </c>
      <c r="O146" s="15">
        <f t="shared" si="22"/>
        <v>-1.6041756436912358</v>
      </c>
      <c r="P146" s="1" t="b">
        <f t="shared" si="23"/>
        <v>0</v>
      </c>
      <c r="Q146" s="1">
        <f t="shared" si="24"/>
        <v>0</v>
      </c>
      <c r="R146" s="1">
        <f t="shared" si="25"/>
        <v>1</v>
      </c>
      <c r="S146" s="1">
        <f t="shared" si="26"/>
        <v>1.2766254981807392</v>
      </c>
    </row>
    <row r="147" spans="7:19" x14ac:dyDescent="0.25">
      <c r="G147" s="1">
        <v>143</v>
      </c>
      <c r="H147" s="1">
        <v>1</v>
      </c>
      <c r="I147" s="1">
        <v>56</v>
      </c>
      <c r="J147" s="13">
        <v>159</v>
      </c>
      <c r="K147" s="15">
        <f t="shared" si="18"/>
        <v>0.66726929730816353</v>
      </c>
      <c r="L147" s="15">
        <f t="shared" si="19"/>
        <v>0.66089143978816511</v>
      </c>
      <c r="M147" s="15">
        <f t="shared" si="20"/>
        <v>0.33910856021183489</v>
      </c>
      <c r="N147" s="15">
        <f t="shared" si="21"/>
        <v>0.66089143978816511</v>
      </c>
      <c r="O147" s="15">
        <f t="shared" si="22"/>
        <v>-0.41416568894524092</v>
      </c>
      <c r="P147" s="1" t="b">
        <f t="shared" si="23"/>
        <v>1</v>
      </c>
      <c r="Q147" s="1">
        <f t="shared" si="24"/>
        <v>1</v>
      </c>
      <c r="R147" s="1">
        <f t="shared" si="25"/>
        <v>0</v>
      </c>
      <c r="S147" s="1">
        <f t="shared" si="26"/>
        <v>0.22998923121788728</v>
      </c>
    </row>
    <row r="148" spans="7:19" x14ac:dyDescent="0.25">
      <c r="G148" s="1">
        <v>144</v>
      </c>
      <c r="H148" s="1">
        <v>0</v>
      </c>
      <c r="I148" s="1">
        <v>45</v>
      </c>
      <c r="J148" s="13">
        <v>159</v>
      </c>
      <c r="K148" s="15">
        <f t="shared" si="18"/>
        <v>0.47856871909385879</v>
      </c>
      <c r="L148" s="15">
        <f t="shared" si="19"/>
        <v>0.61740984171449431</v>
      </c>
      <c r="M148" s="15">
        <f t="shared" si="20"/>
        <v>0.38259015828550569</v>
      </c>
      <c r="N148" s="15">
        <f t="shared" si="21"/>
        <v>0.38259015828550569</v>
      </c>
      <c r="O148" s="15">
        <f t="shared" si="22"/>
        <v>-0.96079094555433509</v>
      </c>
      <c r="P148" s="1" t="b">
        <f t="shared" si="23"/>
        <v>0</v>
      </c>
      <c r="Q148" s="1">
        <f t="shared" si="24"/>
        <v>0</v>
      </c>
      <c r="R148" s="1">
        <f t="shared" si="25"/>
        <v>1</v>
      </c>
      <c r="S148" s="1">
        <f t="shared" si="26"/>
        <v>0.76238982529183386</v>
      </c>
    </row>
    <row r="149" spans="7:19" x14ac:dyDescent="0.25">
      <c r="G149" s="1">
        <v>145</v>
      </c>
      <c r="H149" s="1">
        <v>0</v>
      </c>
      <c r="I149" s="1">
        <v>40</v>
      </c>
      <c r="J149" s="13">
        <v>160</v>
      </c>
      <c r="K149" s="15">
        <f t="shared" si="18"/>
        <v>0.4102875259373624</v>
      </c>
      <c r="L149" s="15">
        <f t="shared" si="19"/>
        <v>0.60115682017009719</v>
      </c>
      <c r="M149" s="15">
        <f t="shared" si="20"/>
        <v>0.39884317982990281</v>
      </c>
      <c r="N149" s="15">
        <f t="shared" si="21"/>
        <v>0.39884317982990281</v>
      </c>
      <c r="O149" s="15">
        <f t="shared" si="22"/>
        <v>-0.91918697235775249</v>
      </c>
      <c r="P149" s="1" t="b">
        <f t="shared" si="23"/>
        <v>0</v>
      </c>
      <c r="Q149" s="1">
        <f t="shared" si="24"/>
        <v>0</v>
      </c>
      <c r="R149" s="1">
        <f t="shared" si="25"/>
        <v>1</v>
      </c>
      <c r="S149" s="1">
        <f t="shared" si="26"/>
        <v>0.72277904487404521</v>
      </c>
    </row>
    <row r="150" spans="7:19" x14ac:dyDescent="0.25">
      <c r="G150" s="1">
        <v>146</v>
      </c>
      <c r="H150" s="1">
        <v>1</v>
      </c>
      <c r="I150" s="1">
        <v>54</v>
      </c>
      <c r="J150" s="13">
        <v>67</v>
      </c>
      <c r="K150" s="15">
        <f t="shared" si="18"/>
        <v>-0.97628521729493234</v>
      </c>
      <c r="L150" s="15">
        <f t="shared" si="19"/>
        <v>0.27362949927663111</v>
      </c>
      <c r="M150" s="15">
        <f t="shared" si="20"/>
        <v>0.72637050072336895</v>
      </c>
      <c r="N150" s="15">
        <f t="shared" si="21"/>
        <v>0.27362949927663111</v>
      </c>
      <c r="O150" s="15">
        <f t="shared" si="22"/>
        <v>-1.2959802800522568</v>
      </c>
      <c r="P150" s="1" t="b">
        <f t="shared" si="23"/>
        <v>0</v>
      </c>
      <c r="Q150" s="1">
        <f t="shared" si="24"/>
        <v>1</v>
      </c>
      <c r="R150" s="1">
        <f t="shared" si="25"/>
        <v>0</v>
      </c>
      <c r="S150" s="1">
        <f t="shared" si="26"/>
        <v>1.0552282086422355</v>
      </c>
    </row>
    <row r="151" spans="7:19" x14ac:dyDescent="0.25">
      <c r="G151" s="1">
        <v>147</v>
      </c>
      <c r="H151" s="1">
        <v>0</v>
      </c>
      <c r="I151" s="1">
        <v>49</v>
      </c>
      <c r="J151" s="13">
        <v>123</v>
      </c>
      <c r="K151" s="15">
        <f t="shared" si="18"/>
        <v>-8.2517578701132965E-2</v>
      </c>
      <c r="L151" s="15">
        <f t="shared" si="19"/>
        <v>0.47938230308119817</v>
      </c>
      <c r="M151" s="15">
        <f t="shared" si="20"/>
        <v>0.52061769691880189</v>
      </c>
      <c r="N151" s="15">
        <f t="shared" si="21"/>
        <v>0.52061769691880189</v>
      </c>
      <c r="O151" s="15">
        <f t="shared" si="22"/>
        <v>-0.65273929368632777</v>
      </c>
      <c r="P151" s="1" t="b">
        <f t="shared" si="23"/>
        <v>1</v>
      </c>
      <c r="Q151" s="1">
        <f t="shared" si="24"/>
        <v>0</v>
      </c>
      <c r="R151" s="1">
        <f t="shared" si="25"/>
        <v>1</v>
      </c>
      <c r="S151" s="1">
        <f t="shared" si="26"/>
        <v>0.45961478501486741</v>
      </c>
    </row>
    <row r="152" spans="7:19" x14ac:dyDescent="0.25">
      <c r="G152" s="1">
        <v>148</v>
      </c>
      <c r="H152" s="1">
        <v>0</v>
      </c>
      <c r="I152" s="1">
        <v>49</v>
      </c>
      <c r="J152" s="13">
        <v>57</v>
      </c>
      <c r="K152" s="15">
        <f t="shared" si="18"/>
        <v>-1.236976176801488</v>
      </c>
      <c r="L152" s="15">
        <f t="shared" si="19"/>
        <v>0.22496276446617586</v>
      </c>
      <c r="M152" s="15">
        <f t="shared" si="20"/>
        <v>0.7750372355338242</v>
      </c>
      <c r="N152" s="15">
        <f t="shared" si="21"/>
        <v>0.7750372355338242</v>
      </c>
      <c r="O152" s="15">
        <f t="shared" si="22"/>
        <v>-0.2548442049328592</v>
      </c>
      <c r="P152" s="1" t="b">
        <f t="shared" si="23"/>
        <v>1</v>
      </c>
      <c r="Q152" s="1">
        <f t="shared" si="24"/>
        <v>0</v>
      </c>
      <c r="R152" s="1">
        <f t="shared" si="25"/>
        <v>1</v>
      </c>
      <c r="S152" s="1">
        <f t="shared" si="26"/>
        <v>0.1012164907925282</v>
      </c>
    </row>
    <row r="153" spans="7:19" x14ac:dyDescent="0.25">
      <c r="G153" s="1">
        <v>149</v>
      </c>
      <c r="H153" s="1">
        <v>1</v>
      </c>
      <c r="I153" s="1">
        <v>74</v>
      </c>
      <c r="J153" s="13">
        <v>148</v>
      </c>
      <c r="K153" s="15">
        <f t="shared" si="18"/>
        <v>0.78364229530878493</v>
      </c>
      <c r="L153" s="15">
        <f t="shared" si="19"/>
        <v>0.68646458056525028</v>
      </c>
      <c r="M153" s="15">
        <f t="shared" si="20"/>
        <v>0.31353541943474972</v>
      </c>
      <c r="N153" s="15">
        <f t="shared" si="21"/>
        <v>0.68646458056525028</v>
      </c>
      <c r="O153" s="15">
        <f t="shared" si="22"/>
        <v>-0.3762006493291008</v>
      </c>
      <c r="P153" s="1" t="b">
        <f t="shared" si="23"/>
        <v>1</v>
      </c>
      <c r="Q153" s="1">
        <f t="shared" si="24"/>
        <v>1</v>
      </c>
      <c r="R153" s="1">
        <f t="shared" si="25"/>
        <v>0</v>
      </c>
      <c r="S153" s="1">
        <f t="shared" si="26"/>
        <v>0.19660891848024886</v>
      </c>
    </row>
    <row r="154" spans="7:19" x14ac:dyDescent="0.25">
      <c r="G154" s="1">
        <v>150</v>
      </c>
      <c r="H154" s="1">
        <v>1</v>
      </c>
      <c r="I154" s="1">
        <v>72</v>
      </c>
      <c r="J154" s="13">
        <v>182</v>
      </c>
      <c r="K154" s="15">
        <f t="shared" si="18"/>
        <v>1.3440541952609126</v>
      </c>
      <c r="L154" s="15">
        <f t="shared" si="19"/>
        <v>0.79315586179979303</v>
      </c>
      <c r="M154" s="15">
        <f t="shared" si="20"/>
        <v>0.20684413820020697</v>
      </c>
      <c r="N154" s="15">
        <f t="shared" si="21"/>
        <v>0.79315586179979303</v>
      </c>
      <c r="O154" s="15">
        <f t="shared" si="22"/>
        <v>-0.23173552962381827</v>
      </c>
      <c r="P154" s="1" t="b">
        <f t="shared" si="23"/>
        <v>1</v>
      </c>
      <c r="Q154" s="1">
        <f t="shared" si="24"/>
        <v>1</v>
      </c>
      <c r="R154" s="1">
        <f t="shared" si="25"/>
        <v>0</v>
      </c>
      <c r="S154" s="1">
        <f t="shared" si="26"/>
        <v>8.5568995015572649E-2</v>
      </c>
    </row>
    <row r="155" spans="7:19" x14ac:dyDescent="0.25">
      <c r="G155" s="1">
        <v>151</v>
      </c>
      <c r="H155" s="1">
        <v>1</v>
      </c>
      <c r="I155" s="1">
        <v>75</v>
      </c>
      <c r="J155" s="13">
        <v>92</v>
      </c>
      <c r="K155" s="15">
        <f t="shared" si="18"/>
        <v>-0.17874373536294352</v>
      </c>
      <c r="L155" s="15">
        <f t="shared" si="19"/>
        <v>0.45543266104859326</v>
      </c>
      <c r="M155" s="15">
        <f t="shared" si="20"/>
        <v>0.54456733895140674</v>
      </c>
      <c r="N155" s="15">
        <f t="shared" si="21"/>
        <v>0.45543266104859326</v>
      </c>
      <c r="O155" s="15">
        <f t="shared" si="22"/>
        <v>-0.78650740844992284</v>
      </c>
      <c r="P155" s="1" t="b">
        <f t="shared" si="23"/>
        <v>0</v>
      </c>
      <c r="Q155" s="1">
        <f t="shared" si="24"/>
        <v>1</v>
      </c>
      <c r="R155" s="1">
        <f t="shared" si="25"/>
        <v>0</v>
      </c>
      <c r="S155" s="1">
        <f t="shared" si="26"/>
        <v>0.59310717330523266</v>
      </c>
    </row>
    <row r="156" spans="7:19" x14ac:dyDescent="0.25">
      <c r="G156" s="1">
        <v>152</v>
      </c>
      <c r="H156" s="1">
        <v>1</v>
      </c>
      <c r="I156" s="1">
        <v>58</v>
      </c>
      <c r="J156" s="13">
        <v>75</v>
      </c>
      <c r="K156" s="15">
        <f t="shared" si="18"/>
        <v>-0.76773244968968735</v>
      </c>
      <c r="L156" s="15">
        <f t="shared" si="19"/>
        <v>0.31696982693139458</v>
      </c>
      <c r="M156" s="15">
        <f t="shared" si="20"/>
        <v>0.68303017306860547</v>
      </c>
      <c r="N156" s="15">
        <f t="shared" si="21"/>
        <v>0.31696982693139458</v>
      </c>
      <c r="O156" s="15">
        <f t="shared" si="22"/>
        <v>-1.1489486928167836</v>
      </c>
      <c r="P156" s="1" t="b">
        <f t="shared" si="23"/>
        <v>0</v>
      </c>
      <c r="Q156" s="1">
        <f t="shared" si="24"/>
        <v>1</v>
      </c>
      <c r="R156" s="1">
        <f t="shared" si="25"/>
        <v>0</v>
      </c>
      <c r="S156" s="1">
        <f t="shared" si="26"/>
        <v>0.93306043464425825</v>
      </c>
    </row>
    <row r="157" spans="7:19" x14ac:dyDescent="0.25">
      <c r="G157" s="1">
        <v>153</v>
      </c>
      <c r="H157" s="1">
        <v>0</v>
      </c>
      <c r="I157" s="1">
        <v>63</v>
      </c>
      <c r="J157" s="13">
        <v>127</v>
      </c>
      <c r="K157" s="15">
        <f t="shared" si="18"/>
        <v>0.22761398133527644</v>
      </c>
      <c r="L157" s="15">
        <f t="shared" si="19"/>
        <v>0.55665908952884713</v>
      </c>
      <c r="M157" s="15">
        <f t="shared" si="20"/>
        <v>0.44334091047115287</v>
      </c>
      <c r="N157" s="15">
        <f t="shared" si="21"/>
        <v>0.44334091047115287</v>
      </c>
      <c r="O157" s="15">
        <f t="shared" si="22"/>
        <v>-0.81341625529218697</v>
      </c>
      <c r="P157" s="1" t="b">
        <f t="shared" si="23"/>
        <v>0</v>
      </c>
      <c r="Q157" s="1">
        <f t="shared" si="24"/>
        <v>0</v>
      </c>
      <c r="R157" s="1">
        <f t="shared" si="25"/>
        <v>1</v>
      </c>
      <c r="S157" s="1">
        <f t="shared" si="26"/>
        <v>0.61973868391017006</v>
      </c>
    </row>
    <row r="158" spans="7:19" x14ac:dyDescent="0.25">
      <c r="G158" s="1">
        <v>154</v>
      </c>
      <c r="H158" s="1">
        <v>1</v>
      </c>
      <c r="I158" s="1">
        <v>56</v>
      </c>
      <c r="J158" s="13">
        <v>111</v>
      </c>
      <c r="K158" s="15">
        <f t="shared" si="18"/>
        <v>-0.17233695585573106</v>
      </c>
      <c r="L158" s="15">
        <f t="shared" si="19"/>
        <v>0.45702207886903856</v>
      </c>
      <c r="M158" s="15">
        <f t="shared" si="20"/>
        <v>0.54297792113096144</v>
      </c>
      <c r="N158" s="15">
        <f t="shared" si="21"/>
        <v>0.45702207886903856</v>
      </c>
      <c r="O158" s="15">
        <f t="shared" si="22"/>
        <v>-0.78302357663123279</v>
      </c>
      <c r="P158" s="1" t="b">
        <f t="shared" si="23"/>
        <v>0</v>
      </c>
      <c r="Q158" s="1">
        <f t="shared" si="24"/>
        <v>1</v>
      </c>
      <c r="R158" s="1">
        <f t="shared" si="25"/>
        <v>0</v>
      </c>
      <c r="S158" s="1">
        <f t="shared" si="26"/>
        <v>0.58965004567140111</v>
      </c>
    </row>
    <row r="159" spans="7:19" x14ac:dyDescent="0.25">
      <c r="G159" s="1">
        <v>155</v>
      </c>
      <c r="H159" s="1">
        <v>0</v>
      </c>
      <c r="I159" s="1">
        <v>29</v>
      </c>
      <c r="J159" s="13">
        <v>78</v>
      </c>
      <c r="K159" s="15">
        <f t="shared" si="18"/>
        <v>-1.2127404014319292</v>
      </c>
      <c r="L159" s="15">
        <f t="shared" si="19"/>
        <v>0.22921652769751233</v>
      </c>
      <c r="M159" s="15">
        <f t="shared" si="20"/>
        <v>0.77078347230248767</v>
      </c>
      <c r="N159" s="15">
        <f t="shared" si="21"/>
        <v>0.77078347230248767</v>
      </c>
      <c r="O159" s="15">
        <f t="shared" si="22"/>
        <v>-0.26034778493636074</v>
      </c>
      <c r="P159" s="1" t="b">
        <f t="shared" si="23"/>
        <v>1</v>
      </c>
      <c r="Q159" s="1">
        <f t="shared" si="24"/>
        <v>0</v>
      </c>
      <c r="R159" s="1">
        <f t="shared" si="25"/>
        <v>1</v>
      </c>
      <c r="S159" s="1">
        <f t="shared" si="26"/>
        <v>0.10508043313940887</v>
      </c>
    </row>
    <row r="160" spans="7:19" x14ac:dyDescent="0.25">
      <c r="G160" s="1">
        <v>156</v>
      </c>
      <c r="H160" s="1">
        <v>0</v>
      </c>
      <c r="I160" s="1">
        <v>26</v>
      </c>
      <c r="J160" s="13">
        <v>53</v>
      </c>
      <c r="K160" s="15">
        <f t="shared" si="18"/>
        <v>-1.7014991190132376</v>
      </c>
      <c r="L160" s="15">
        <f t="shared" si="19"/>
        <v>0.15426957292975255</v>
      </c>
      <c r="M160" s="15">
        <f t="shared" si="20"/>
        <v>0.84573042707024748</v>
      </c>
      <c r="N160" s="15">
        <f t="shared" si="21"/>
        <v>0.84573042707024748</v>
      </c>
      <c r="O160" s="15">
        <f t="shared" si="22"/>
        <v>-0.16755461427874294</v>
      </c>
      <c r="P160" s="1" t="b">
        <f t="shared" si="23"/>
        <v>1</v>
      </c>
      <c r="Q160" s="1">
        <f t="shared" si="24"/>
        <v>0</v>
      </c>
      <c r="R160" s="1">
        <f t="shared" si="25"/>
        <v>1</v>
      </c>
      <c r="S160" s="1">
        <f t="shared" si="26"/>
        <v>4.7598202263856471E-2</v>
      </c>
    </row>
    <row r="161" spans="7:19" x14ac:dyDescent="0.25">
      <c r="G161" s="1">
        <v>157</v>
      </c>
      <c r="H161" s="1">
        <v>0</v>
      </c>
      <c r="I161" s="1">
        <v>63</v>
      </c>
      <c r="J161" s="13">
        <v>106</v>
      </c>
      <c r="K161" s="15">
        <f t="shared" si="18"/>
        <v>-0.13971375442392775</v>
      </c>
      <c r="L161" s="15">
        <f t="shared" si="19"/>
        <v>0.46512826743906072</v>
      </c>
      <c r="M161" s="15">
        <f t="shared" si="20"/>
        <v>0.53487173256093934</v>
      </c>
      <c r="N161" s="15">
        <f t="shared" si="21"/>
        <v>0.53487173256093934</v>
      </c>
      <c r="O161" s="15">
        <f t="shared" si="22"/>
        <v>-0.62572831305383247</v>
      </c>
      <c r="P161" s="1" t="b">
        <f t="shared" si="23"/>
        <v>1</v>
      </c>
      <c r="Q161" s="1">
        <f t="shared" si="24"/>
        <v>0</v>
      </c>
      <c r="R161" s="1">
        <f t="shared" si="25"/>
        <v>1</v>
      </c>
      <c r="S161" s="1">
        <f t="shared" si="26"/>
        <v>0.43268861034172473</v>
      </c>
    </row>
    <row r="162" spans="7:19" x14ac:dyDescent="0.25">
      <c r="G162" s="1">
        <v>158</v>
      </c>
      <c r="H162" s="1">
        <v>1</v>
      </c>
      <c r="I162" s="1">
        <v>55</v>
      </c>
      <c r="J162" s="13">
        <v>113</v>
      </c>
      <c r="K162" s="15">
        <f t="shared" si="18"/>
        <v>-0.15450795999338407</v>
      </c>
      <c r="L162" s="15">
        <f t="shared" si="19"/>
        <v>0.46144967123894626</v>
      </c>
      <c r="M162" s="15">
        <f t="shared" si="20"/>
        <v>0.5385503287610538</v>
      </c>
      <c r="N162" s="15">
        <f t="shared" si="21"/>
        <v>0.46144967123894626</v>
      </c>
      <c r="O162" s="15">
        <f t="shared" si="22"/>
        <v>-0.77338228572297485</v>
      </c>
      <c r="P162" s="1" t="b">
        <f t="shared" si="23"/>
        <v>0</v>
      </c>
      <c r="Q162" s="1">
        <f t="shared" si="24"/>
        <v>1</v>
      </c>
      <c r="R162" s="1">
        <f t="shared" si="25"/>
        <v>0</v>
      </c>
      <c r="S162" s="1">
        <f t="shared" si="26"/>
        <v>0.58007291321727827</v>
      </c>
    </row>
    <row r="163" spans="7:19" x14ac:dyDescent="0.25">
      <c r="G163" s="1">
        <v>159</v>
      </c>
      <c r="H163" s="1">
        <v>0</v>
      </c>
      <c r="I163" s="1">
        <v>71</v>
      </c>
      <c r="J163" s="13">
        <v>100</v>
      </c>
      <c r="K163" s="15">
        <f t="shared" si="18"/>
        <v>-0.10742775191355647</v>
      </c>
      <c r="L163" s="15">
        <f t="shared" si="19"/>
        <v>0.4731688612854561</v>
      </c>
      <c r="M163" s="15">
        <f t="shared" si="20"/>
        <v>0.5268311387145439</v>
      </c>
      <c r="N163" s="15">
        <f t="shared" si="21"/>
        <v>0.5268311387145439</v>
      </c>
      <c r="O163" s="15">
        <f t="shared" si="22"/>
        <v>-0.64087520168269929</v>
      </c>
      <c r="P163" s="1" t="b">
        <f t="shared" si="23"/>
        <v>1</v>
      </c>
      <c r="Q163" s="1">
        <f t="shared" si="24"/>
        <v>0</v>
      </c>
      <c r="R163" s="1">
        <f t="shared" si="25"/>
        <v>1</v>
      </c>
      <c r="S163" s="1">
        <f t="shared" si="26"/>
        <v>0.44777754258035041</v>
      </c>
    </row>
    <row r="164" spans="7:19" x14ac:dyDescent="0.25">
      <c r="G164" s="1">
        <v>160</v>
      </c>
      <c r="H164" s="1">
        <v>0</v>
      </c>
      <c r="I164" s="1">
        <v>37</v>
      </c>
      <c r="J164" s="13">
        <v>75</v>
      </c>
      <c r="K164" s="15">
        <f t="shared" si="18"/>
        <v>-1.1279790080988144</v>
      </c>
      <c r="L164" s="15">
        <f t="shared" si="19"/>
        <v>0.24453426061622616</v>
      </c>
      <c r="M164" s="15">
        <f t="shared" si="20"/>
        <v>0.75546573938377382</v>
      </c>
      <c r="N164" s="15">
        <f t="shared" si="21"/>
        <v>0.75546573938377382</v>
      </c>
      <c r="O164" s="15">
        <f t="shared" si="22"/>
        <v>-0.28042084656527855</v>
      </c>
      <c r="P164" s="1" t="b">
        <f t="shared" si="23"/>
        <v>1</v>
      </c>
      <c r="Q164" s="1">
        <f t="shared" si="24"/>
        <v>0</v>
      </c>
      <c r="R164" s="1">
        <f t="shared" si="25"/>
        <v>1</v>
      </c>
      <c r="S164" s="1">
        <f t="shared" si="26"/>
        <v>0.11959400923024885</v>
      </c>
    </row>
    <row r="165" spans="7:19" x14ac:dyDescent="0.25">
      <c r="G165" s="1">
        <v>161</v>
      </c>
      <c r="H165" s="1">
        <v>0</v>
      </c>
      <c r="I165" s="1">
        <v>50</v>
      </c>
      <c r="J165" s="13">
        <v>93</v>
      </c>
      <c r="K165" s="15">
        <f t="shared" si="18"/>
        <v>-0.59011688890908509</v>
      </c>
      <c r="L165" s="15">
        <f t="shared" si="19"/>
        <v>0.35660803501158039</v>
      </c>
      <c r="M165" s="15">
        <f t="shared" si="20"/>
        <v>0.64339196498841966</v>
      </c>
      <c r="N165" s="15">
        <f t="shared" si="21"/>
        <v>0.64339196498841966</v>
      </c>
      <c r="O165" s="15">
        <f t="shared" si="22"/>
        <v>-0.44100115261636685</v>
      </c>
      <c r="P165" s="1" t="b">
        <f t="shared" si="23"/>
        <v>1</v>
      </c>
      <c r="Q165" s="1">
        <f t="shared" si="24"/>
        <v>0</v>
      </c>
      <c r="R165" s="1">
        <f t="shared" si="25"/>
        <v>1</v>
      </c>
      <c r="S165" s="1">
        <f t="shared" si="26"/>
        <v>0.25433858126964104</v>
      </c>
    </row>
    <row r="166" spans="7:19" x14ac:dyDescent="0.25">
      <c r="G166" s="1">
        <v>162</v>
      </c>
      <c r="H166" s="1">
        <v>0</v>
      </c>
      <c r="I166" s="1">
        <v>70</v>
      </c>
      <c r="J166" s="13">
        <v>68</v>
      </c>
      <c r="K166" s="15">
        <f t="shared" si="18"/>
        <v>-0.68431985204230195</v>
      </c>
      <c r="L166" s="15">
        <f t="shared" si="19"/>
        <v>0.33529783935969565</v>
      </c>
      <c r="M166" s="15">
        <f t="shared" si="20"/>
        <v>0.6647021606403043</v>
      </c>
      <c r="N166" s="15">
        <f t="shared" si="21"/>
        <v>0.6647021606403043</v>
      </c>
      <c r="O166" s="15">
        <f t="shared" si="22"/>
        <v>-0.4084162173903062</v>
      </c>
      <c r="P166" s="1" t="b">
        <f t="shared" si="23"/>
        <v>1</v>
      </c>
      <c r="Q166" s="1">
        <f t="shared" si="24"/>
        <v>0</v>
      </c>
      <c r="R166" s="1">
        <f t="shared" si="25"/>
        <v>1</v>
      </c>
      <c r="S166" s="1">
        <f t="shared" si="26"/>
        <v>0.22484928215856059</v>
      </c>
    </row>
    <row r="167" spans="7:19" x14ac:dyDescent="0.25">
      <c r="G167" s="1">
        <v>163</v>
      </c>
      <c r="H167" s="1">
        <v>0</v>
      </c>
      <c r="I167" s="1">
        <v>28</v>
      </c>
      <c r="J167" s="13">
        <v>131</v>
      </c>
      <c r="K167" s="15">
        <f t="shared" si="18"/>
        <v>-0.30282976158294428</v>
      </c>
      <c r="L167" s="15">
        <f t="shared" si="19"/>
        <v>0.4248658706021522</v>
      </c>
      <c r="M167" s="15">
        <f t="shared" si="20"/>
        <v>0.5751341293978478</v>
      </c>
      <c r="N167" s="15">
        <f t="shared" si="21"/>
        <v>0.5751341293978478</v>
      </c>
      <c r="O167" s="15">
        <f t="shared" si="22"/>
        <v>-0.55315199686966088</v>
      </c>
      <c r="P167" s="1" t="b">
        <f t="shared" si="23"/>
        <v>1</v>
      </c>
      <c r="Q167" s="1">
        <f t="shared" si="24"/>
        <v>0</v>
      </c>
      <c r="R167" s="1">
        <f t="shared" si="25"/>
        <v>1</v>
      </c>
      <c r="S167" s="1">
        <f t="shared" si="26"/>
        <v>0.36102201600504946</v>
      </c>
    </row>
    <row r="168" spans="7:19" x14ac:dyDescent="0.25">
      <c r="G168" s="1">
        <v>164</v>
      </c>
      <c r="H168" s="1">
        <v>0</v>
      </c>
      <c r="I168" s="1">
        <v>72</v>
      </c>
      <c r="J168" s="13">
        <v>53</v>
      </c>
      <c r="K168" s="15">
        <f t="shared" si="18"/>
        <v>-0.91238761011705449</v>
      </c>
      <c r="L168" s="15">
        <f t="shared" si="19"/>
        <v>0.28651150694529365</v>
      </c>
      <c r="M168" s="15">
        <f t="shared" si="20"/>
        <v>0.7134884930547063</v>
      </c>
      <c r="N168" s="15">
        <f t="shared" si="21"/>
        <v>0.7134884930547063</v>
      </c>
      <c r="O168" s="15">
        <f t="shared" si="22"/>
        <v>-0.33758896965891605</v>
      </c>
      <c r="P168" s="1" t="b">
        <f t="shared" si="23"/>
        <v>1</v>
      </c>
      <c r="Q168" s="1">
        <f t="shared" si="24"/>
        <v>0</v>
      </c>
      <c r="R168" s="1">
        <f t="shared" si="25"/>
        <v>1</v>
      </c>
      <c r="S168" s="1">
        <f t="shared" si="26"/>
        <v>0.16417768722412612</v>
      </c>
    </row>
    <row r="169" spans="7:19" x14ac:dyDescent="0.25">
      <c r="G169" s="1">
        <v>165</v>
      </c>
      <c r="H169" s="1">
        <v>1</v>
      </c>
      <c r="I169" s="1">
        <v>73</v>
      </c>
      <c r="J169" s="13">
        <v>99</v>
      </c>
      <c r="K169" s="15">
        <f t="shared" si="18"/>
        <v>-9.0610352815506445E-2</v>
      </c>
      <c r="L169" s="15">
        <f t="shared" si="19"/>
        <v>0.47736289767331114</v>
      </c>
      <c r="M169" s="15">
        <f t="shared" si="20"/>
        <v>0.52263710232668892</v>
      </c>
      <c r="N169" s="15">
        <f t="shared" si="21"/>
        <v>0.47736289767331114</v>
      </c>
      <c r="O169" s="15">
        <f t="shared" si="22"/>
        <v>-0.73947828558120565</v>
      </c>
      <c r="P169" s="1" t="b">
        <f t="shared" si="23"/>
        <v>0</v>
      </c>
      <c r="Q169" s="1">
        <f t="shared" si="24"/>
        <v>1</v>
      </c>
      <c r="R169" s="1">
        <f t="shared" si="25"/>
        <v>0</v>
      </c>
      <c r="S169" s="1">
        <f t="shared" si="26"/>
        <v>0.54629908145687578</v>
      </c>
    </row>
    <row r="170" spans="7:19" x14ac:dyDescent="0.25">
      <c r="G170" s="1">
        <v>166</v>
      </c>
      <c r="H170" s="1">
        <v>0</v>
      </c>
      <c r="I170" s="1">
        <v>49</v>
      </c>
      <c r="J170" s="13">
        <v>70</v>
      </c>
      <c r="K170" s="15">
        <f t="shared" si="18"/>
        <v>-1.0095828165695999</v>
      </c>
      <c r="L170" s="15">
        <f t="shared" si="19"/>
        <v>0.26706150216648139</v>
      </c>
      <c r="M170" s="15">
        <f t="shared" si="20"/>
        <v>0.73293849783351861</v>
      </c>
      <c r="N170" s="15">
        <f t="shared" si="21"/>
        <v>0.73293849783351861</v>
      </c>
      <c r="O170" s="15">
        <f t="shared" si="22"/>
        <v>-0.31069348534485397</v>
      </c>
      <c r="P170" s="1" t="b">
        <f t="shared" si="23"/>
        <v>1</v>
      </c>
      <c r="Q170" s="1">
        <f t="shared" si="24"/>
        <v>0</v>
      </c>
      <c r="R170" s="1">
        <f t="shared" si="25"/>
        <v>1</v>
      </c>
      <c r="S170" s="1">
        <f t="shared" si="26"/>
        <v>0.14264369187883508</v>
      </c>
    </row>
    <row r="171" spans="7:19" x14ac:dyDescent="0.25">
      <c r="G171" s="1">
        <v>167</v>
      </c>
      <c r="H171" s="1">
        <v>0</v>
      </c>
      <c r="I171" s="1">
        <v>44</v>
      </c>
      <c r="J171" s="13">
        <v>123</v>
      </c>
      <c r="K171" s="15">
        <f t="shared" si="18"/>
        <v>-0.16829056879854409</v>
      </c>
      <c r="L171" s="15">
        <f t="shared" si="19"/>
        <v>0.45802637482699904</v>
      </c>
      <c r="M171" s="15">
        <f t="shared" si="20"/>
        <v>0.54197362517300096</v>
      </c>
      <c r="N171" s="15">
        <f t="shared" si="21"/>
        <v>0.54197362517300096</v>
      </c>
      <c r="O171" s="15">
        <f t="shared" si="22"/>
        <v>-0.61253794076896007</v>
      </c>
      <c r="P171" s="1" t="b">
        <f t="shared" si="23"/>
        <v>1</v>
      </c>
      <c r="Q171" s="1">
        <f t="shared" si="24"/>
        <v>0</v>
      </c>
      <c r="R171" s="1">
        <f t="shared" si="25"/>
        <v>1</v>
      </c>
      <c r="S171" s="1">
        <f t="shared" si="26"/>
        <v>0.41957632007432522</v>
      </c>
    </row>
    <row r="172" spans="7:19" x14ac:dyDescent="0.25">
      <c r="G172" s="1">
        <v>168</v>
      </c>
      <c r="H172" s="1">
        <v>0</v>
      </c>
      <c r="I172" s="1">
        <v>57</v>
      </c>
      <c r="J172" s="13">
        <v>136</v>
      </c>
      <c r="K172" s="15">
        <f t="shared" si="18"/>
        <v>0.2821125656866128</v>
      </c>
      <c r="L172" s="15">
        <f t="shared" si="19"/>
        <v>0.57006407128723069</v>
      </c>
      <c r="M172" s="15">
        <f t="shared" si="20"/>
        <v>0.42993592871276931</v>
      </c>
      <c r="N172" s="15">
        <f t="shared" si="21"/>
        <v>0.42993592871276931</v>
      </c>
      <c r="O172" s="15">
        <f t="shared" si="22"/>
        <v>-0.84411908439013761</v>
      </c>
      <c r="P172" s="1" t="b">
        <f t="shared" si="23"/>
        <v>0</v>
      </c>
      <c r="Q172" s="1">
        <f t="shared" si="24"/>
        <v>0</v>
      </c>
      <c r="R172" s="1">
        <f t="shared" si="25"/>
        <v>1</v>
      </c>
      <c r="S172" s="1">
        <f t="shared" si="26"/>
        <v>0.64994609074514564</v>
      </c>
    </row>
    <row r="173" spans="7:19" x14ac:dyDescent="0.25">
      <c r="G173" s="1">
        <v>169</v>
      </c>
      <c r="H173" s="1">
        <v>0</v>
      </c>
      <c r="I173" s="1">
        <v>28</v>
      </c>
      <c r="J173" s="13">
        <v>65</v>
      </c>
      <c r="K173" s="15">
        <f t="shared" si="18"/>
        <v>-1.4572883596832993</v>
      </c>
      <c r="L173" s="15">
        <f t="shared" si="19"/>
        <v>0.18888241392765645</v>
      </c>
      <c r="M173" s="15">
        <f t="shared" si="20"/>
        <v>0.81111758607234352</v>
      </c>
      <c r="N173" s="15">
        <f t="shared" si="21"/>
        <v>0.81111758607234352</v>
      </c>
      <c r="O173" s="15">
        <f t="shared" si="22"/>
        <v>-0.20934224638481988</v>
      </c>
      <c r="P173" s="1" t="b">
        <f t="shared" si="23"/>
        <v>1</v>
      </c>
      <c r="Q173" s="1">
        <f t="shared" si="24"/>
        <v>0</v>
      </c>
      <c r="R173" s="1">
        <f t="shared" si="25"/>
        <v>1</v>
      </c>
      <c r="S173" s="1">
        <f t="shared" si="26"/>
        <v>7.1353132582277101E-2</v>
      </c>
    </row>
    <row r="174" spans="7:19" x14ac:dyDescent="0.25">
      <c r="G174" s="1">
        <v>170</v>
      </c>
      <c r="H174" s="1">
        <v>0</v>
      </c>
      <c r="I174" s="1">
        <v>69</v>
      </c>
      <c r="J174" s="13">
        <v>124</v>
      </c>
      <c r="K174" s="15">
        <f t="shared" si="18"/>
        <v>0.27806617862942606</v>
      </c>
      <c r="L174" s="15">
        <f t="shared" si="19"/>
        <v>0.56907205824367801</v>
      </c>
      <c r="M174" s="15">
        <f t="shared" si="20"/>
        <v>0.43092794175632199</v>
      </c>
      <c r="N174" s="15">
        <f t="shared" si="21"/>
        <v>0.43092794175632199</v>
      </c>
      <c r="O174" s="15">
        <f t="shared" si="22"/>
        <v>-0.84181439135635761</v>
      </c>
      <c r="P174" s="1" t="b">
        <f t="shared" si="23"/>
        <v>0</v>
      </c>
      <c r="Q174" s="1">
        <f t="shared" si="24"/>
        <v>0</v>
      </c>
      <c r="R174" s="1">
        <f t="shared" si="25"/>
        <v>1</v>
      </c>
      <c r="S174" s="1">
        <f t="shared" si="26"/>
        <v>0.64768601494739209</v>
      </c>
    </row>
    <row r="175" spans="7:19" x14ac:dyDescent="0.25">
      <c r="G175" s="1">
        <v>171</v>
      </c>
      <c r="H175" s="1">
        <v>0</v>
      </c>
      <c r="I175" s="1">
        <v>37</v>
      </c>
      <c r="J175" s="13">
        <v>145</v>
      </c>
      <c r="K175" s="15">
        <f t="shared" si="18"/>
        <v>9.6446777765198721E-2</v>
      </c>
      <c r="L175" s="15">
        <f t="shared" si="19"/>
        <v>0.52409302126734525</v>
      </c>
      <c r="M175" s="15">
        <f t="shared" si="20"/>
        <v>0.47590697873265475</v>
      </c>
      <c r="N175" s="15">
        <f t="shared" si="21"/>
        <v>0.47590697873265475</v>
      </c>
      <c r="O175" s="15">
        <f t="shared" si="22"/>
        <v>-0.74253286667880369</v>
      </c>
      <c r="P175" s="1" t="b">
        <f t="shared" si="23"/>
        <v>0</v>
      </c>
      <c r="Q175" s="1">
        <f t="shared" si="24"/>
        <v>0</v>
      </c>
      <c r="R175" s="1">
        <f t="shared" si="25"/>
        <v>1</v>
      </c>
      <c r="S175" s="1">
        <f t="shared" si="26"/>
        <v>0.54934698988226804</v>
      </c>
    </row>
    <row r="176" spans="7:19" x14ac:dyDescent="0.25">
      <c r="G176" s="1">
        <v>172</v>
      </c>
      <c r="H176" s="1">
        <v>0</v>
      </c>
      <c r="I176" s="1">
        <v>29</v>
      </c>
      <c r="J176" s="13">
        <v>151</v>
      </c>
      <c r="K176" s="15">
        <f t="shared" si="18"/>
        <v>6.4160775254827218E-2</v>
      </c>
      <c r="L176" s="15">
        <f t="shared" si="19"/>
        <v>0.51603469348268494</v>
      </c>
      <c r="M176" s="15">
        <f t="shared" si="20"/>
        <v>0.48396530651731506</v>
      </c>
      <c r="N176" s="15">
        <f t="shared" si="21"/>
        <v>0.48396530651731506</v>
      </c>
      <c r="O176" s="15">
        <f t="shared" si="22"/>
        <v>-0.72574205558404203</v>
      </c>
      <c r="P176" s="1" t="b">
        <f t="shared" si="23"/>
        <v>0</v>
      </c>
      <c r="Q176" s="1">
        <f t="shared" si="24"/>
        <v>0</v>
      </c>
      <c r="R176" s="1">
        <f t="shared" si="25"/>
        <v>1</v>
      </c>
      <c r="S176" s="1">
        <f t="shared" si="26"/>
        <v>0.5325836097555372</v>
      </c>
    </row>
    <row r="177" spans="7:19" x14ac:dyDescent="0.25">
      <c r="G177" s="1">
        <v>173</v>
      </c>
      <c r="H177" s="1">
        <v>1</v>
      </c>
      <c r="I177" s="1">
        <v>62</v>
      </c>
      <c r="J177" s="13">
        <v>50</v>
      </c>
      <c r="K177" s="15">
        <f t="shared" si="18"/>
        <v>-1.1364089811346201</v>
      </c>
      <c r="L177" s="15">
        <f t="shared" si="19"/>
        <v>0.24298028632343222</v>
      </c>
      <c r="M177" s="15">
        <f t="shared" si="20"/>
        <v>0.75701971367656773</v>
      </c>
      <c r="N177" s="15">
        <f t="shared" si="21"/>
        <v>0.24298028632343222</v>
      </c>
      <c r="O177" s="15">
        <f t="shared" si="22"/>
        <v>-1.4147749651735197</v>
      </c>
      <c r="P177" s="1" t="b">
        <f t="shared" si="23"/>
        <v>0</v>
      </c>
      <c r="Q177" s="1">
        <f t="shared" si="24"/>
        <v>1</v>
      </c>
      <c r="R177" s="1">
        <f t="shared" si="25"/>
        <v>0</v>
      </c>
      <c r="S177" s="1">
        <f t="shared" si="26"/>
        <v>1.1461576937899052</v>
      </c>
    </row>
    <row r="178" spans="7:19" x14ac:dyDescent="0.25">
      <c r="G178" s="1">
        <v>174</v>
      </c>
      <c r="H178" s="1">
        <v>0</v>
      </c>
      <c r="I178" s="1">
        <v>53</v>
      </c>
      <c r="J178" s="13">
        <v>130</v>
      </c>
      <c r="K178" s="15">
        <f t="shared" si="18"/>
        <v>0.10854339196319751</v>
      </c>
      <c r="L178" s="15">
        <f t="shared" si="19"/>
        <v>0.52710923721310543</v>
      </c>
      <c r="M178" s="15">
        <f t="shared" si="20"/>
        <v>0.47289076278689457</v>
      </c>
      <c r="N178" s="15">
        <f t="shared" si="21"/>
        <v>0.47289076278689457</v>
      </c>
      <c r="O178" s="15">
        <f t="shared" si="22"/>
        <v>-0.74889086264447102</v>
      </c>
      <c r="P178" s="1" t="b">
        <f t="shared" si="23"/>
        <v>0</v>
      </c>
      <c r="Q178" s="1">
        <f t="shared" si="24"/>
        <v>0</v>
      </c>
      <c r="R178" s="1">
        <f t="shared" si="25"/>
        <v>1</v>
      </c>
      <c r="S178" s="1">
        <f t="shared" si="26"/>
        <v>0.55568829591076374</v>
      </c>
    </row>
    <row r="179" spans="7:19" x14ac:dyDescent="0.25">
      <c r="G179" s="1">
        <v>175</v>
      </c>
      <c r="H179" s="1">
        <v>1</v>
      </c>
      <c r="I179" s="1">
        <v>60</v>
      </c>
      <c r="J179" s="13">
        <v>131</v>
      </c>
      <c r="K179" s="15">
        <f t="shared" si="18"/>
        <v>0.24611737504048747</v>
      </c>
      <c r="L179" s="15">
        <f t="shared" si="19"/>
        <v>0.56122062499745617</v>
      </c>
      <c r="M179" s="15">
        <f t="shared" si="20"/>
        <v>0.43877937500254383</v>
      </c>
      <c r="N179" s="15">
        <f t="shared" si="21"/>
        <v>0.56122062499745617</v>
      </c>
      <c r="O179" s="15">
        <f t="shared" si="22"/>
        <v>-0.57764117982998109</v>
      </c>
      <c r="P179" s="1" t="b">
        <f t="shared" si="23"/>
        <v>1</v>
      </c>
      <c r="Q179" s="1">
        <f t="shared" si="24"/>
        <v>1</v>
      </c>
      <c r="R179" s="1">
        <f t="shared" si="25"/>
        <v>0</v>
      </c>
      <c r="S179" s="1">
        <f t="shared" si="26"/>
        <v>0.38505467985524594</v>
      </c>
    </row>
    <row r="180" spans="7:19" x14ac:dyDescent="0.25">
      <c r="G180" s="1">
        <v>176</v>
      </c>
      <c r="H180" s="1">
        <v>0</v>
      </c>
      <c r="I180" s="1">
        <v>32</v>
      </c>
      <c r="J180" s="13">
        <v>68</v>
      </c>
      <c r="K180" s="15">
        <f t="shared" si="18"/>
        <v>-1.3361945767826269</v>
      </c>
      <c r="L180" s="15">
        <f t="shared" si="19"/>
        <v>0.20813655558076941</v>
      </c>
      <c r="M180" s="15">
        <f t="shared" si="20"/>
        <v>0.79186344441923062</v>
      </c>
      <c r="N180" s="15">
        <f t="shared" si="21"/>
        <v>0.79186344441923062</v>
      </c>
      <c r="O180" s="15">
        <f t="shared" si="22"/>
        <v>-0.23336632069610519</v>
      </c>
      <c r="P180" s="1" t="b">
        <f t="shared" si="23"/>
        <v>1</v>
      </c>
      <c r="Q180" s="1">
        <f t="shared" si="24"/>
        <v>0</v>
      </c>
      <c r="R180" s="1">
        <f t="shared" si="25"/>
        <v>1</v>
      </c>
      <c r="S180" s="1">
        <f t="shared" si="26"/>
        <v>8.6641651538053421E-2</v>
      </c>
    </row>
    <row r="181" spans="7:19" x14ac:dyDescent="0.25">
      <c r="G181" s="1">
        <v>177</v>
      </c>
      <c r="H181" s="1">
        <v>0</v>
      </c>
      <c r="I181" s="1">
        <v>42</v>
      </c>
      <c r="J181" s="13">
        <v>64</v>
      </c>
      <c r="K181" s="15">
        <f t="shared" si="18"/>
        <v>-1.2346157843514625</v>
      </c>
      <c r="L181" s="15">
        <f t="shared" si="19"/>
        <v>0.22537457671220332</v>
      </c>
      <c r="M181" s="15">
        <f t="shared" si="20"/>
        <v>0.77462542328779671</v>
      </c>
      <c r="N181" s="15">
        <f t="shared" si="21"/>
        <v>0.77462542328779671</v>
      </c>
      <c r="O181" s="15">
        <f t="shared" si="22"/>
        <v>-0.25537569125780507</v>
      </c>
      <c r="P181" s="1" t="b">
        <f t="shared" si="23"/>
        <v>1</v>
      </c>
      <c r="Q181" s="1">
        <f t="shared" si="24"/>
        <v>0</v>
      </c>
      <c r="R181" s="1">
        <f t="shared" si="25"/>
        <v>1</v>
      </c>
      <c r="S181" s="1">
        <f t="shared" si="26"/>
        <v>0.10158739965640962</v>
      </c>
    </row>
    <row r="182" spans="7:19" x14ac:dyDescent="0.25">
      <c r="G182" s="1">
        <v>178</v>
      </c>
      <c r="H182" s="1">
        <v>1</v>
      </c>
      <c r="I182" s="1">
        <v>65</v>
      </c>
      <c r="J182" s="13">
        <v>90</v>
      </c>
      <c r="K182" s="15">
        <f t="shared" si="18"/>
        <v>-0.38527330943959459</v>
      </c>
      <c r="L182" s="15">
        <f t="shared" si="19"/>
        <v>0.40485567118010241</v>
      </c>
      <c r="M182" s="15">
        <f t="shared" si="20"/>
        <v>0.59514432881989765</v>
      </c>
      <c r="N182" s="15">
        <f t="shared" si="21"/>
        <v>0.40485567118010241</v>
      </c>
      <c r="O182" s="15">
        <f t="shared" si="22"/>
        <v>-0.90422464284610726</v>
      </c>
      <c r="P182" s="1" t="b">
        <f t="shared" si="23"/>
        <v>0</v>
      </c>
      <c r="Q182" s="1">
        <f t="shared" si="24"/>
        <v>1</v>
      </c>
      <c r="R182" s="1">
        <f t="shared" si="25"/>
        <v>0</v>
      </c>
      <c r="S182" s="1">
        <f t="shared" si="26"/>
        <v>0.70839354425297296</v>
      </c>
    </row>
    <row r="183" spans="7:19" x14ac:dyDescent="0.25">
      <c r="G183" s="1">
        <v>179</v>
      </c>
      <c r="H183" s="1">
        <v>1</v>
      </c>
      <c r="I183" s="1">
        <v>39</v>
      </c>
      <c r="J183" s="13">
        <v>181</v>
      </c>
      <c r="K183" s="15">
        <f t="shared" si="18"/>
        <v>0.76046066367708409</v>
      </c>
      <c r="L183" s="15">
        <f t="shared" si="19"/>
        <v>0.68145374050255725</v>
      </c>
      <c r="M183" s="15">
        <f t="shared" si="20"/>
        <v>0.31854625949744275</v>
      </c>
      <c r="N183" s="15">
        <f t="shared" si="21"/>
        <v>0.68145374050255725</v>
      </c>
      <c r="O183" s="15">
        <f t="shared" si="22"/>
        <v>-0.3835269090891838</v>
      </c>
      <c r="P183" s="1" t="b">
        <f t="shared" si="23"/>
        <v>1</v>
      </c>
      <c r="Q183" s="1">
        <f t="shared" si="24"/>
        <v>1</v>
      </c>
      <c r="R183" s="1">
        <f t="shared" si="25"/>
        <v>0</v>
      </c>
      <c r="S183" s="1">
        <f t="shared" si="26"/>
        <v>0.20294343887962427</v>
      </c>
    </row>
    <row r="184" spans="7:19" x14ac:dyDescent="0.25">
      <c r="G184" s="1">
        <v>180</v>
      </c>
      <c r="H184" s="1">
        <v>0</v>
      </c>
      <c r="I184" s="1">
        <v>54</v>
      </c>
      <c r="J184" s="13">
        <v>94</v>
      </c>
      <c r="K184" s="15">
        <f t="shared" si="18"/>
        <v>-0.50400669989024149</v>
      </c>
      <c r="L184" s="15">
        <f t="shared" si="19"/>
        <v>0.37659954248026106</v>
      </c>
      <c r="M184" s="15">
        <f t="shared" si="20"/>
        <v>0.62340045751973894</v>
      </c>
      <c r="N184" s="15">
        <f t="shared" si="21"/>
        <v>0.62340045751973894</v>
      </c>
      <c r="O184" s="15">
        <f t="shared" si="22"/>
        <v>-0.47256617773877674</v>
      </c>
      <c r="P184" s="1" t="b">
        <f t="shared" si="23"/>
        <v>1</v>
      </c>
      <c r="Q184" s="1">
        <f t="shared" si="24"/>
        <v>0</v>
      </c>
      <c r="R184" s="1">
        <f t="shared" si="25"/>
        <v>1</v>
      </c>
      <c r="S184" s="1">
        <f t="shared" si="26"/>
        <v>0.28365443079268393</v>
      </c>
    </row>
    <row r="185" spans="7:19" x14ac:dyDescent="0.25">
      <c r="G185" s="1">
        <v>181</v>
      </c>
      <c r="H185" s="1">
        <v>1</v>
      </c>
      <c r="I185" s="1">
        <v>50</v>
      </c>
      <c r="J185" s="13">
        <v>73</v>
      </c>
      <c r="K185" s="15">
        <f t="shared" si="18"/>
        <v>-0.93995282772737454</v>
      </c>
      <c r="L185" s="15">
        <f t="shared" si="19"/>
        <v>0.28090987126135053</v>
      </c>
      <c r="M185" s="15">
        <f t="shared" si="20"/>
        <v>0.71909012873864953</v>
      </c>
      <c r="N185" s="15">
        <f t="shared" si="21"/>
        <v>0.28090987126135053</v>
      </c>
      <c r="O185" s="15">
        <f t="shared" si="22"/>
        <v>-1.2697214039395472</v>
      </c>
      <c r="P185" s="1" t="b">
        <f t="shared" si="23"/>
        <v>0</v>
      </c>
      <c r="Q185" s="1">
        <f t="shared" si="24"/>
        <v>1</v>
      </c>
      <c r="R185" s="1">
        <f t="shared" si="25"/>
        <v>0</v>
      </c>
      <c r="S185" s="1">
        <f t="shared" si="26"/>
        <v>1.0341812264987351</v>
      </c>
    </row>
    <row r="186" spans="7:19" x14ac:dyDescent="0.25">
      <c r="G186" s="1">
        <v>182</v>
      </c>
      <c r="H186" s="1">
        <v>0</v>
      </c>
      <c r="I186" s="1">
        <v>42</v>
      </c>
      <c r="J186" s="13">
        <v>55</v>
      </c>
      <c r="K186" s="15">
        <f t="shared" si="18"/>
        <v>-1.3920419568196927</v>
      </c>
      <c r="L186" s="15">
        <f t="shared" si="19"/>
        <v>0.19908197015459647</v>
      </c>
      <c r="M186" s="15">
        <f t="shared" si="20"/>
        <v>0.8009180298454035</v>
      </c>
      <c r="N186" s="15">
        <f t="shared" si="21"/>
        <v>0.8009180298454035</v>
      </c>
      <c r="O186" s="15">
        <f t="shared" si="22"/>
        <v>-0.2219966719251153</v>
      </c>
      <c r="P186" s="1" t="b">
        <f t="shared" si="23"/>
        <v>1</v>
      </c>
      <c r="Q186" s="1">
        <f t="shared" si="24"/>
        <v>0</v>
      </c>
      <c r="R186" s="1">
        <f t="shared" si="25"/>
        <v>1</v>
      </c>
      <c r="S186" s="1">
        <f t="shared" si="26"/>
        <v>7.9267261681271295E-2</v>
      </c>
    </row>
    <row r="187" spans="7:19" x14ac:dyDescent="0.25">
      <c r="G187" s="1">
        <v>183</v>
      </c>
      <c r="H187" s="1">
        <v>0</v>
      </c>
      <c r="I187" s="1">
        <v>25</v>
      </c>
      <c r="J187" s="13">
        <v>110</v>
      </c>
      <c r="K187" s="15">
        <f t="shared" si="18"/>
        <v>-0.72162129140059461</v>
      </c>
      <c r="L187" s="15">
        <f t="shared" si="19"/>
        <v>0.32703606347317971</v>
      </c>
      <c r="M187" s="15">
        <f t="shared" si="20"/>
        <v>0.67296393652682029</v>
      </c>
      <c r="N187" s="15">
        <f t="shared" si="21"/>
        <v>0.67296393652682029</v>
      </c>
      <c r="O187" s="15">
        <f t="shared" si="22"/>
        <v>-0.39606353691462381</v>
      </c>
      <c r="P187" s="1" t="b">
        <f t="shared" si="23"/>
        <v>1</v>
      </c>
      <c r="Q187" s="1">
        <f t="shared" si="24"/>
        <v>0</v>
      </c>
      <c r="R187" s="1">
        <f t="shared" si="25"/>
        <v>1</v>
      </c>
      <c r="S187" s="1">
        <f t="shared" si="26"/>
        <v>0.21390517362406725</v>
      </c>
    </row>
    <row r="188" spans="7:19" x14ac:dyDescent="0.25">
      <c r="G188" s="1">
        <v>184</v>
      </c>
      <c r="H188" s="1">
        <v>0</v>
      </c>
      <c r="I188" s="1">
        <v>72</v>
      </c>
      <c r="J188" s="13">
        <v>61</v>
      </c>
      <c r="K188" s="15">
        <f t="shared" si="18"/>
        <v>-0.77245323458973858</v>
      </c>
      <c r="L188" s="15">
        <f t="shared" si="19"/>
        <v>0.31594866143993966</v>
      </c>
      <c r="M188" s="15">
        <f t="shared" si="20"/>
        <v>0.6840513385600604</v>
      </c>
      <c r="N188" s="15">
        <f t="shared" si="21"/>
        <v>0.6840513385600604</v>
      </c>
      <c r="O188" s="15">
        <f t="shared" si="22"/>
        <v>-0.37972230780181804</v>
      </c>
      <c r="P188" s="1" t="b">
        <f t="shared" si="23"/>
        <v>1</v>
      </c>
      <c r="Q188" s="1">
        <f t="shared" si="24"/>
        <v>0</v>
      </c>
      <c r="R188" s="1">
        <f t="shared" si="25"/>
        <v>1</v>
      </c>
      <c r="S188" s="1">
        <f t="shared" si="26"/>
        <v>0.19964711333137919</v>
      </c>
    </row>
    <row r="189" spans="7:19" x14ac:dyDescent="0.25">
      <c r="G189" s="1">
        <v>185</v>
      </c>
      <c r="H189" s="1">
        <v>0</v>
      </c>
      <c r="I189" s="1">
        <v>58</v>
      </c>
      <c r="J189" s="13">
        <v>82</v>
      </c>
      <c r="K189" s="15">
        <f t="shared" si="18"/>
        <v>-0.64528987110328617</v>
      </c>
      <c r="L189" s="15">
        <f t="shared" si="19"/>
        <v>0.34405173768426905</v>
      </c>
      <c r="M189" s="15">
        <f t="shared" si="20"/>
        <v>0.65594826231573089</v>
      </c>
      <c r="N189" s="15">
        <f t="shared" si="21"/>
        <v>0.65594826231573089</v>
      </c>
      <c r="O189" s="15">
        <f t="shared" si="22"/>
        <v>-0.42167336156946739</v>
      </c>
      <c r="P189" s="1" t="b">
        <f t="shared" si="23"/>
        <v>1</v>
      </c>
      <c r="Q189" s="1">
        <f t="shared" si="24"/>
        <v>0</v>
      </c>
      <c r="R189" s="1">
        <f t="shared" si="25"/>
        <v>1</v>
      </c>
      <c r="S189" s="1">
        <f t="shared" si="26"/>
        <v>0.23674319640713021</v>
      </c>
    </row>
    <row r="190" spans="7:19" x14ac:dyDescent="0.25">
      <c r="G190" s="1">
        <v>186</v>
      </c>
      <c r="H190" s="1">
        <v>1</v>
      </c>
      <c r="I190" s="1">
        <v>64</v>
      </c>
      <c r="J190" s="13">
        <v>72</v>
      </c>
      <c r="K190" s="15">
        <f t="shared" si="18"/>
        <v>-0.7172802523955375</v>
      </c>
      <c r="L190" s="15">
        <f t="shared" si="19"/>
        <v>0.32799217081496945</v>
      </c>
      <c r="M190" s="15">
        <f t="shared" si="20"/>
        <v>0.67200782918503055</v>
      </c>
      <c r="N190" s="15">
        <f t="shared" si="21"/>
        <v>0.32799217081496945</v>
      </c>
      <c r="O190" s="15">
        <f t="shared" si="22"/>
        <v>-1.1147655403494301</v>
      </c>
      <c r="P190" s="1" t="b">
        <f t="shared" si="23"/>
        <v>0</v>
      </c>
      <c r="Q190" s="1">
        <f t="shared" si="24"/>
        <v>1</v>
      </c>
      <c r="R190" s="1">
        <f t="shared" si="25"/>
        <v>0</v>
      </c>
      <c r="S190" s="1">
        <f t="shared" si="26"/>
        <v>0.9031890449719544</v>
      </c>
    </row>
    <row r="191" spans="7:19" x14ac:dyDescent="0.25">
      <c r="G191" s="1">
        <v>187</v>
      </c>
      <c r="H191" s="1">
        <v>1</v>
      </c>
      <c r="I191" s="1">
        <v>53</v>
      </c>
      <c r="J191" s="13">
        <v>193</v>
      </c>
      <c r="K191" s="15">
        <f t="shared" si="18"/>
        <v>1.2105265992408092</v>
      </c>
      <c r="L191" s="15">
        <f t="shared" si="19"/>
        <v>0.77039211145204545</v>
      </c>
      <c r="M191" s="15">
        <f t="shared" si="20"/>
        <v>0.22960788854795455</v>
      </c>
      <c r="N191" s="15">
        <f t="shared" si="21"/>
        <v>0.77039211145204545</v>
      </c>
      <c r="O191" s="15">
        <f t="shared" si="22"/>
        <v>-0.2608556580988734</v>
      </c>
      <c r="P191" s="1" t="b">
        <f t="shared" si="23"/>
        <v>1</v>
      </c>
      <c r="Q191" s="1">
        <f t="shared" si="24"/>
        <v>1</v>
      </c>
      <c r="R191" s="1">
        <f t="shared" si="25"/>
        <v>0</v>
      </c>
      <c r="S191" s="1">
        <f t="shared" si="26"/>
        <v>0.10543956496689984</v>
      </c>
    </row>
    <row r="192" spans="7:19" x14ac:dyDescent="0.25">
      <c r="G192" s="1">
        <v>188</v>
      </c>
      <c r="H192" s="1">
        <v>0</v>
      </c>
      <c r="I192" s="1">
        <v>65</v>
      </c>
      <c r="J192" s="13">
        <v>78</v>
      </c>
      <c r="K192" s="15">
        <f t="shared" si="18"/>
        <v>-0.59517487273056835</v>
      </c>
      <c r="L192" s="15">
        <f t="shared" si="19"/>
        <v>0.35544838109391785</v>
      </c>
      <c r="M192" s="15">
        <f t="shared" si="20"/>
        <v>0.64455161890608215</v>
      </c>
      <c r="N192" s="15">
        <f t="shared" si="21"/>
        <v>0.64455161890608215</v>
      </c>
      <c r="O192" s="15">
        <f t="shared" si="22"/>
        <v>-0.43920036841192939</v>
      </c>
      <c r="P192" s="1" t="b">
        <f t="shared" si="23"/>
        <v>1</v>
      </c>
      <c r="Q192" s="1">
        <f t="shared" si="24"/>
        <v>0</v>
      </c>
      <c r="R192" s="1">
        <f t="shared" si="25"/>
        <v>1</v>
      </c>
      <c r="S192" s="1">
        <f t="shared" si="26"/>
        <v>0.25268710324457411</v>
      </c>
    </row>
    <row r="193" spans="7:19" x14ac:dyDescent="0.25">
      <c r="G193" s="1">
        <v>189</v>
      </c>
      <c r="H193" s="1">
        <v>1</v>
      </c>
      <c r="I193" s="1">
        <v>33</v>
      </c>
      <c r="J193" s="13">
        <v>139</v>
      </c>
      <c r="K193" s="15">
        <f t="shared" si="18"/>
        <v>-7.712239595821746E-2</v>
      </c>
      <c r="L193" s="15">
        <f t="shared" si="19"/>
        <v>0.48072895186142173</v>
      </c>
      <c r="M193" s="15">
        <f t="shared" si="20"/>
        <v>0.51927104813857827</v>
      </c>
      <c r="N193" s="15">
        <f t="shared" si="21"/>
        <v>0.48072895186142173</v>
      </c>
      <c r="O193" s="15">
        <f t="shared" si="22"/>
        <v>-0.73245167735122041</v>
      </c>
      <c r="P193" s="1" t="b">
        <f t="shared" si="23"/>
        <v>0</v>
      </c>
      <c r="Q193" s="1">
        <f t="shared" si="24"/>
        <v>1</v>
      </c>
      <c r="R193" s="1">
        <f t="shared" si="25"/>
        <v>0</v>
      </c>
      <c r="S193" s="1">
        <f t="shared" si="26"/>
        <v>0.53928484286987532</v>
      </c>
    </row>
    <row r="194" spans="7:19" x14ac:dyDescent="0.25">
      <c r="G194" s="1">
        <v>190</v>
      </c>
      <c r="H194" s="1">
        <v>0</v>
      </c>
      <c r="I194" s="1">
        <v>43</v>
      </c>
      <c r="J194" s="13">
        <v>54</v>
      </c>
      <c r="K194" s="15">
        <f t="shared" si="18"/>
        <v>-1.3923791557411251</v>
      </c>
      <c r="L194" s="15">
        <f t="shared" si="19"/>
        <v>0.19902820980208685</v>
      </c>
      <c r="M194" s="15">
        <f t="shared" si="20"/>
        <v>0.8009717901979132</v>
      </c>
      <c r="N194" s="15">
        <f t="shared" si="21"/>
        <v>0.8009717901979132</v>
      </c>
      <c r="O194" s="15">
        <f t="shared" si="22"/>
        <v>-0.22192955076377546</v>
      </c>
      <c r="P194" s="1" t="b">
        <f t="shared" si="23"/>
        <v>1</v>
      </c>
      <c r="Q194" s="1">
        <f t="shared" si="24"/>
        <v>0</v>
      </c>
      <c r="R194" s="1">
        <f t="shared" si="25"/>
        <v>1</v>
      </c>
      <c r="S194" s="1">
        <f t="shared" si="26"/>
        <v>7.9224456594046977E-2</v>
      </c>
    </row>
    <row r="195" spans="7:19" x14ac:dyDescent="0.25">
      <c r="G195" s="1">
        <v>191</v>
      </c>
      <c r="H195" s="1">
        <v>0</v>
      </c>
      <c r="I195" s="1">
        <v>65</v>
      </c>
      <c r="J195" s="13">
        <v>143</v>
      </c>
      <c r="K195" s="15">
        <f t="shared" si="18"/>
        <v>0.54179192842887236</v>
      </c>
      <c r="L195" s="15">
        <f t="shared" si="19"/>
        <v>0.63222916741156621</v>
      </c>
      <c r="M195" s="15">
        <f t="shared" si="20"/>
        <v>0.36777083258843379</v>
      </c>
      <c r="N195" s="15">
        <f t="shared" si="21"/>
        <v>0.36777083258843379</v>
      </c>
      <c r="O195" s="15">
        <f t="shared" si="22"/>
        <v>-1.0002952723261898</v>
      </c>
      <c r="P195" s="1" t="b">
        <f t="shared" si="23"/>
        <v>0</v>
      </c>
      <c r="Q195" s="1">
        <f t="shared" si="24"/>
        <v>0</v>
      </c>
      <c r="R195" s="1">
        <f t="shared" si="25"/>
        <v>1</v>
      </c>
      <c r="S195" s="1">
        <f t="shared" si="26"/>
        <v>0.79942744025184442</v>
      </c>
    </row>
    <row r="196" spans="7:19" x14ac:dyDescent="0.25">
      <c r="G196" s="1">
        <v>192</v>
      </c>
      <c r="H196" s="1">
        <v>0</v>
      </c>
      <c r="I196" s="1">
        <v>71</v>
      </c>
      <c r="J196" s="13">
        <v>90</v>
      </c>
      <c r="K196" s="15">
        <f t="shared" si="18"/>
        <v>-0.28234572132270119</v>
      </c>
      <c r="L196" s="15">
        <f t="shared" si="19"/>
        <v>0.42987878529246687</v>
      </c>
      <c r="M196" s="15">
        <f t="shared" si="20"/>
        <v>0.57012121470753319</v>
      </c>
      <c r="N196" s="15">
        <f t="shared" si="21"/>
        <v>0.57012121470753319</v>
      </c>
      <c r="O196" s="15">
        <f t="shared" si="22"/>
        <v>-0.56190628338027981</v>
      </c>
      <c r="P196" s="1" t="b">
        <f t="shared" si="23"/>
        <v>1</v>
      </c>
      <c r="Q196" s="1">
        <f t="shared" si="24"/>
        <v>0</v>
      </c>
      <c r="R196" s="1">
        <f t="shared" si="25"/>
        <v>1</v>
      </c>
      <c r="S196" s="1">
        <f t="shared" si="26"/>
        <v>0.36959154008905359</v>
      </c>
    </row>
    <row r="197" spans="7:19" x14ac:dyDescent="0.25">
      <c r="G197" s="1">
        <v>193</v>
      </c>
      <c r="H197" s="1">
        <v>0</v>
      </c>
      <c r="I197" s="1">
        <v>72</v>
      </c>
      <c r="J197" s="13">
        <v>58</v>
      </c>
      <c r="K197" s="15">
        <f t="shared" si="18"/>
        <v>-0.82492862541248213</v>
      </c>
      <c r="L197" s="15">
        <f t="shared" si="19"/>
        <v>0.30471845222700394</v>
      </c>
      <c r="M197" s="15">
        <f t="shared" si="20"/>
        <v>0.69528154777299611</v>
      </c>
      <c r="N197" s="15">
        <f t="shared" si="21"/>
        <v>0.69528154777299611</v>
      </c>
      <c r="O197" s="15">
        <f t="shared" si="22"/>
        <v>-0.36343841074075695</v>
      </c>
      <c r="P197" s="1" t="b">
        <f t="shared" si="23"/>
        <v>1</v>
      </c>
      <c r="Q197" s="1">
        <f t="shared" si="24"/>
        <v>0</v>
      </c>
      <c r="R197" s="1">
        <f t="shared" si="25"/>
        <v>1</v>
      </c>
      <c r="S197" s="1">
        <f t="shared" si="26"/>
        <v>0.18570667025524173</v>
      </c>
    </row>
    <row r="198" spans="7:19" x14ac:dyDescent="0.25">
      <c r="G198" s="1">
        <v>194</v>
      </c>
      <c r="H198" s="1">
        <v>0</v>
      </c>
      <c r="I198" s="1">
        <v>70</v>
      </c>
      <c r="J198" s="13">
        <v>108</v>
      </c>
      <c r="K198" s="15">
        <f t="shared" ref="K198:K261" si="27">$D$4+$D$5*I198+$D$6*J198</f>
        <v>1.5352025594276952E-2</v>
      </c>
      <c r="L198" s="15">
        <f t="shared" ref="L198:L261" si="28">EXP(K198)/(1+EXP(K198))</f>
        <v>0.50383793102040009</v>
      </c>
      <c r="M198" s="15">
        <f t="shared" ref="M198:M261" si="29">1-L198</f>
        <v>0.49616206897959991</v>
      </c>
      <c r="N198" s="15">
        <f t="shared" ref="N198:N261" si="30">IF(H198=1,L198,M198)</f>
        <v>0.49616206897959991</v>
      </c>
      <c r="O198" s="15">
        <f t="shared" ref="O198:O261" si="31">LN(N198)</f>
        <v>-0.70085265365401039</v>
      </c>
      <c r="P198" s="1" t="b">
        <f t="shared" ref="P198:P261" si="32">IF(L198&gt;0.5,1,0)=H198</f>
        <v>0</v>
      </c>
      <c r="Q198" s="1">
        <f t="shared" ref="Q198:Q261" si="33">H198</f>
        <v>0</v>
      </c>
      <c r="R198" s="1">
        <f t="shared" ref="R198:R261" si="34">IF(Q198=1,0,1)</f>
        <v>1</v>
      </c>
      <c r="S198" s="1">
        <f t="shared" ref="S198:S261" si="35">SUMXMY2(L198:M198,Q198:R198)</f>
        <v>0.50770532146983482</v>
      </c>
    </row>
    <row r="199" spans="7:19" x14ac:dyDescent="0.25">
      <c r="G199" s="1">
        <v>195</v>
      </c>
      <c r="H199" s="1">
        <v>0</v>
      </c>
      <c r="I199" s="1">
        <v>45</v>
      </c>
      <c r="J199" s="13">
        <v>140</v>
      </c>
      <c r="K199" s="15">
        <f t="shared" si="27"/>
        <v>0.14622457721648408</v>
      </c>
      <c r="L199" s="15">
        <f t="shared" si="28"/>
        <v>0.53649114745430615</v>
      </c>
      <c r="M199" s="15">
        <f t="shared" si="29"/>
        <v>0.46350885254569385</v>
      </c>
      <c r="N199" s="15">
        <f t="shared" si="30"/>
        <v>0.46350885254569385</v>
      </c>
      <c r="O199" s="15">
        <f t="shared" si="31"/>
        <v>-0.768929794815157</v>
      </c>
      <c r="P199" s="1" t="b">
        <f t="shared" si="32"/>
        <v>0</v>
      </c>
      <c r="Q199" s="1">
        <f t="shared" si="33"/>
        <v>0</v>
      </c>
      <c r="R199" s="1">
        <f t="shared" si="34"/>
        <v>1</v>
      </c>
      <c r="S199" s="1">
        <f t="shared" si="35"/>
        <v>0.57564550259367608</v>
      </c>
    </row>
    <row r="200" spans="7:19" x14ac:dyDescent="0.25">
      <c r="G200" s="1">
        <v>196</v>
      </c>
      <c r="H200" s="1">
        <v>1</v>
      </c>
      <c r="I200" s="1">
        <v>64</v>
      </c>
      <c r="J200" s="13">
        <v>189</v>
      </c>
      <c r="K200" s="15">
        <f t="shared" si="27"/>
        <v>1.3292599896914556</v>
      </c>
      <c r="L200" s="15">
        <f t="shared" si="28"/>
        <v>0.79071820206016175</v>
      </c>
      <c r="M200" s="15">
        <f t="shared" si="29"/>
        <v>0.20928179793983825</v>
      </c>
      <c r="N200" s="15">
        <f t="shared" si="30"/>
        <v>0.79071820206016175</v>
      </c>
      <c r="O200" s="15">
        <f t="shared" si="31"/>
        <v>-0.23481362998536501</v>
      </c>
      <c r="P200" s="1" t="b">
        <f t="shared" si="32"/>
        <v>1</v>
      </c>
      <c r="Q200" s="1">
        <f t="shared" si="33"/>
        <v>1</v>
      </c>
      <c r="R200" s="1">
        <f t="shared" si="34"/>
        <v>0</v>
      </c>
      <c r="S200" s="1">
        <f t="shared" si="35"/>
        <v>8.7597741897862569E-2</v>
      </c>
    </row>
    <row r="201" spans="7:19" x14ac:dyDescent="0.25">
      <c r="G201" s="1">
        <v>197</v>
      </c>
      <c r="H201" s="1">
        <v>0</v>
      </c>
      <c r="I201" s="1">
        <v>74</v>
      </c>
      <c r="J201" s="13">
        <v>72</v>
      </c>
      <c r="K201" s="15">
        <f t="shared" si="27"/>
        <v>-0.54573427220071502</v>
      </c>
      <c r="L201" s="15">
        <f t="shared" si="28"/>
        <v>0.36685465554610475</v>
      </c>
      <c r="M201" s="15">
        <f t="shared" si="29"/>
        <v>0.63314534445389525</v>
      </c>
      <c r="N201" s="15">
        <f t="shared" si="30"/>
        <v>0.63314534445389525</v>
      </c>
      <c r="O201" s="15">
        <f t="shared" si="31"/>
        <v>-0.45705527110332095</v>
      </c>
      <c r="P201" s="1" t="b">
        <f t="shared" si="32"/>
        <v>1</v>
      </c>
      <c r="Q201" s="1">
        <f t="shared" si="33"/>
        <v>0</v>
      </c>
      <c r="R201" s="1">
        <f t="shared" si="34"/>
        <v>1</v>
      </c>
      <c r="S201" s="1">
        <f t="shared" si="35"/>
        <v>0.26916467659170235</v>
      </c>
    </row>
    <row r="202" spans="7:19" x14ac:dyDescent="0.25">
      <c r="G202" s="1">
        <v>198</v>
      </c>
      <c r="H202" s="1">
        <v>1</v>
      </c>
      <c r="I202" s="1">
        <v>61</v>
      </c>
      <c r="J202" s="13">
        <v>148</v>
      </c>
      <c r="K202" s="15">
        <f t="shared" si="27"/>
        <v>0.56063252105551564</v>
      </c>
      <c r="L202" s="15">
        <f t="shared" si="28"/>
        <v>0.63659888081344562</v>
      </c>
      <c r="M202" s="15">
        <f t="shared" si="29"/>
        <v>0.36340111918655438</v>
      </c>
      <c r="N202" s="15">
        <f t="shared" si="30"/>
        <v>0.63659888081344562</v>
      </c>
      <c r="O202" s="15">
        <f t="shared" si="31"/>
        <v>-0.45161552220442136</v>
      </c>
      <c r="P202" s="1" t="b">
        <f t="shared" si="32"/>
        <v>1</v>
      </c>
      <c r="Q202" s="1">
        <f t="shared" si="33"/>
        <v>1</v>
      </c>
      <c r="R202" s="1">
        <f t="shared" si="34"/>
        <v>0</v>
      </c>
      <c r="S202" s="1">
        <f t="shared" si="35"/>
        <v>0.26412074685208059</v>
      </c>
    </row>
    <row r="203" spans="7:19" x14ac:dyDescent="0.25">
      <c r="G203" s="1">
        <v>199</v>
      </c>
      <c r="H203" s="1">
        <v>1</v>
      </c>
      <c r="I203" s="1">
        <v>49</v>
      </c>
      <c r="J203" s="13">
        <v>54</v>
      </c>
      <c r="K203" s="15">
        <f t="shared" si="27"/>
        <v>-1.2894515676242315</v>
      </c>
      <c r="L203" s="15">
        <f t="shared" si="28"/>
        <v>0.2159456531578412</v>
      </c>
      <c r="M203" s="15">
        <f t="shared" si="29"/>
        <v>0.7840543468421588</v>
      </c>
      <c r="N203" s="15">
        <f t="shared" si="30"/>
        <v>0.2159456531578412</v>
      </c>
      <c r="O203" s="15">
        <f t="shared" si="31"/>
        <v>-1.5327285087067444</v>
      </c>
      <c r="P203" s="1" t="b">
        <f t="shared" si="32"/>
        <v>0</v>
      </c>
      <c r="Q203" s="1">
        <f t="shared" si="33"/>
        <v>1</v>
      </c>
      <c r="R203" s="1">
        <f t="shared" si="34"/>
        <v>0</v>
      </c>
      <c r="S203" s="1">
        <f t="shared" si="35"/>
        <v>1.2294824376041684</v>
      </c>
    </row>
    <row r="204" spans="7:19" x14ac:dyDescent="0.25">
      <c r="G204" s="1">
        <v>200</v>
      </c>
      <c r="H204" s="1">
        <v>0</v>
      </c>
      <c r="I204" s="1">
        <v>28</v>
      </c>
      <c r="J204" s="13">
        <v>77</v>
      </c>
      <c r="K204" s="15">
        <f t="shared" si="27"/>
        <v>-1.2473867963923257</v>
      </c>
      <c r="L204" s="15">
        <f t="shared" si="28"/>
        <v>0.22315282465628586</v>
      </c>
      <c r="M204" s="15">
        <f t="shared" si="29"/>
        <v>0.77684717534371417</v>
      </c>
      <c r="N204" s="15">
        <f t="shared" si="30"/>
        <v>0.77684717534371417</v>
      </c>
      <c r="O204" s="15">
        <f t="shared" si="31"/>
        <v>-0.25251163348895039</v>
      </c>
      <c r="P204" s="1" t="b">
        <f t="shared" si="32"/>
        <v>1</v>
      </c>
      <c r="Q204" s="1">
        <f t="shared" si="33"/>
        <v>0</v>
      </c>
      <c r="R204" s="1">
        <f t="shared" si="34"/>
        <v>1</v>
      </c>
      <c r="S204" s="1">
        <f t="shared" si="35"/>
        <v>9.9594366304158105E-2</v>
      </c>
    </row>
    <row r="205" spans="7:19" x14ac:dyDescent="0.25">
      <c r="G205" s="1">
        <v>201</v>
      </c>
      <c r="H205" s="1">
        <v>0</v>
      </c>
      <c r="I205" s="1">
        <v>46</v>
      </c>
      <c r="J205" s="13">
        <v>145</v>
      </c>
      <c r="K205" s="15">
        <f t="shared" si="27"/>
        <v>0.25083815994053893</v>
      </c>
      <c r="L205" s="15">
        <f t="shared" si="28"/>
        <v>0.5623827898513607</v>
      </c>
      <c r="M205" s="15">
        <f t="shared" si="29"/>
        <v>0.4376172101486393</v>
      </c>
      <c r="N205" s="15">
        <f t="shared" si="30"/>
        <v>0.4376172101486393</v>
      </c>
      <c r="O205" s="15">
        <f t="shared" si="31"/>
        <v>-0.82641070015447626</v>
      </c>
      <c r="P205" s="1" t="b">
        <f t="shared" si="32"/>
        <v>0</v>
      </c>
      <c r="Q205" s="1">
        <f t="shared" si="33"/>
        <v>0</v>
      </c>
      <c r="R205" s="1">
        <f t="shared" si="34"/>
        <v>1</v>
      </c>
      <c r="S205" s="1">
        <f t="shared" si="35"/>
        <v>0.63254880464199947</v>
      </c>
    </row>
    <row r="206" spans="7:19" x14ac:dyDescent="0.25">
      <c r="G206" s="1">
        <v>202</v>
      </c>
      <c r="H206" s="1">
        <v>0</v>
      </c>
      <c r="I206" s="1">
        <v>64</v>
      </c>
      <c r="J206" s="13">
        <v>95</v>
      </c>
      <c r="K206" s="15">
        <f t="shared" si="27"/>
        <v>-0.3149689227545045</v>
      </c>
      <c r="L206" s="15">
        <f t="shared" si="28"/>
        <v>0.42190234686098232</v>
      </c>
      <c r="M206" s="15">
        <f t="shared" si="29"/>
        <v>0.57809765313901762</v>
      </c>
      <c r="N206" s="15">
        <f t="shared" si="30"/>
        <v>0.57809765313901762</v>
      </c>
      <c r="O206" s="15">
        <f t="shared" si="31"/>
        <v>-0.5480124745127104</v>
      </c>
      <c r="P206" s="1" t="b">
        <f t="shared" si="32"/>
        <v>1</v>
      </c>
      <c r="Q206" s="1">
        <f t="shared" si="33"/>
        <v>0</v>
      </c>
      <c r="R206" s="1">
        <f t="shared" si="34"/>
        <v>1</v>
      </c>
      <c r="S206" s="1">
        <f t="shared" si="35"/>
        <v>0.35600318057360936</v>
      </c>
    </row>
    <row r="207" spans="7:19" x14ac:dyDescent="0.25">
      <c r="G207" s="1">
        <v>203</v>
      </c>
      <c r="H207" s="1">
        <v>1</v>
      </c>
      <c r="I207" s="1">
        <v>61</v>
      </c>
      <c r="J207" s="13">
        <v>148</v>
      </c>
      <c r="K207" s="15">
        <f t="shared" si="27"/>
        <v>0.56063252105551564</v>
      </c>
      <c r="L207" s="15">
        <f t="shared" si="28"/>
        <v>0.63659888081344562</v>
      </c>
      <c r="M207" s="15">
        <f t="shared" si="29"/>
        <v>0.36340111918655438</v>
      </c>
      <c r="N207" s="15">
        <f t="shared" si="30"/>
        <v>0.63659888081344562</v>
      </c>
      <c r="O207" s="15">
        <f t="shared" si="31"/>
        <v>-0.45161552220442136</v>
      </c>
      <c r="P207" s="1" t="b">
        <f t="shared" si="32"/>
        <v>1</v>
      </c>
      <c r="Q207" s="1">
        <f t="shared" si="33"/>
        <v>1</v>
      </c>
      <c r="R207" s="1">
        <f t="shared" si="34"/>
        <v>0</v>
      </c>
      <c r="S207" s="1">
        <f t="shared" si="35"/>
        <v>0.26412074685208059</v>
      </c>
    </row>
    <row r="208" spans="7:19" x14ac:dyDescent="0.25">
      <c r="G208" s="1">
        <v>204</v>
      </c>
      <c r="H208" s="1">
        <v>0</v>
      </c>
      <c r="I208" s="1">
        <v>75</v>
      </c>
      <c r="J208" s="13">
        <v>69</v>
      </c>
      <c r="K208" s="15">
        <f t="shared" si="27"/>
        <v>-0.5810550650039763</v>
      </c>
      <c r="L208" s="15">
        <f t="shared" si="28"/>
        <v>0.35868985937156533</v>
      </c>
      <c r="M208" s="15">
        <f t="shared" si="29"/>
        <v>0.64131014062843472</v>
      </c>
      <c r="N208" s="15">
        <f t="shared" si="30"/>
        <v>0.64131014062843472</v>
      </c>
      <c r="O208" s="15">
        <f t="shared" si="31"/>
        <v>-0.44424210033977785</v>
      </c>
      <c r="P208" s="1" t="b">
        <f t="shared" si="32"/>
        <v>1</v>
      </c>
      <c r="Q208" s="1">
        <f t="shared" si="33"/>
        <v>0</v>
      </c>
      <c r="R208" s="1">
        <f t="shared" si="34"/>
        <v>1</v>
      </c>
      <c r="S208" s="1">
        <f t="shared" si="35"/>
        <v>0.25731683043198661</v>
      </c>
    </row>
    <row r="209" spans="7:19" x14ac:dyDescent="0.25">
      <c r="G209" s="1">
        <v>205</v>
      </c>
      <c r="H209" s="1">
        <v>0</v>
      </c>
      <c r="I209" s="1">
        <v>66</v>
      </c>
      <c r="J209" s="13">
        <v>101</v>
      </c>
      <c r="K209" s="15">
        <f t="shared" si="27"/>
        <v>-0.1757089450700533</v>
      </c>
      <c r="L209" s="15">
        <f t="shared" si="28"/>
        <v>0.45618543201299999</v>
      </c>
      <c r="M209" s="15">
        <f t="shared" si="29"/>
        <v>0.54381456798700001</v>
      </c>
      <c r="N209" s="15">
        <f t="shared" si="30"/>
        <v>0.54381456798700001</v>
      </c>
      <c r="O209" s="15">
        <f t="shared" si="31"/>
        <v>-0.60914695790574014</v>
      </c>
      <c r="P209" s="1" t="b">
        <f t="shared" si="32"/>
        <v>1</v>
      </c>
      <c r="Q209" s="1">
        <f t="shared" si="33"/>
        <v>0</v>
      </c>
      <c r="R209" s="1">
        <f t="shared" si="34"/>
        <v>1</v>
      </c>
      <c r="S209" s="1">
        <f t="shared" si="35"/>
        <v>0.4162102967617749</v>
      </c>
    </row>
    <row r="210" spans="7:19" x14ac:dyDescent="0.25">
      <c r="G210" s="1">
        <v>206</v>
      </c>
      <c r="H210" s="1">
        <v>0</v>
      </c>
      <c r="I210" s="1">
        <v>57</v>
      </c>
      <c r="J210" s="13">
        <v>128</v>
      </c>
      <c r="K210" s="15">
        <f t="shared" si="27"/>
        <v>0.14217819015929711</v>
      </c>
      <c r="L210" s="15">
        <f t="shared" si="28"/>
        <v>0.53548479165188489</v>
      </c>
      <c r="M210" s="15">
        <f t="shared" si="29"/>
        <v>0.46451520834811511</v>
      </c>
      <c r="N210" s="15">
        <f t="shared" si="30"/>
        <v>0.46451520834811511</v>
      </c>
      <c r="O210" s="15">
        <f t="shared" si="31"/>
        <v>-0.76676097993351888</v>
      </c>
      <c r="P210" s="1" t="b">
        <f t="shared" si="32"/>
        <v>0</v>
      </c>
      <c r="Q210" s="1">
        <f t="shared" si="33"/>
        <v>0</v>
      </c>
      <c r="R210" s="1">
        <f t="shared" si="34"/>
        <v>1</v>
      </c>
      <c r="S210" s="1">
        <f t="shared" si="35"/>
        <v>0.5734879241809252</v>
      </c>
    </row>
    <row r="211" spans="7:19" x14ac:dyDescent="0.25">
      <c r="G211" s="1">
        <v>207</v>
      </c>
      <c r="H211" s="1">
        <v>0</v>
      </c>
      <c r="I211" s="1">
        <v>49</v>
      </c>
      <c r="J211" s="13">
        <v>127</v>
      </c>
      <c r="K211" s="15">
        <f t="shared" si="27"/>
        <v>-1.2550390937474898E-2</v>
      </c>
      <c r="L211" s="15">
        <f t="shared" si="28"/>
        <v>0.49686244344917224</v>
      </c>
      <c r="M211" s="15">
        <f t="shared" si="29"/>
        <v>0.50313755655082781</v>
      </c>
      <c r="N211" s="15">
        <f t="shared" si="30"/>
        <v>0.50313755655082781</v>
      </c>
      <c r="O211" s="15">
        <f t="shared" si="31"/>
        <v>-0.6868916740010752</v>
      </c>
      <c r="P211" s="1" t="b">
        <f t="shared" si="32"/>
        <v>1</v>
      </c>
      <c r="Q211" s="1">
        <f t="shared" si="33"/>
        <v>0</v>
      </c>
      <c r="R211" s="1">
        <f t="shared" si="34"/>
        <v>1</v>
      </c>
      <c r="S211" s="1">
        <f t="shared" si="35"/>
        <v>0.49374457542056371</v>
      </c>
    </row>
    <row r="212" spans="7:19" x14ac:dyDescent="0.25">
      <c r="G212" s="1">
        <v>208</v>
      </c>
      <c r="H212" s="1">
        <v>0</v>
      </c>
      <c r="I212" s="1">
        <v>25</v>
      </c>
      <c r="J212" s="13">
        <v>92</v>
      </c>
      <c r="K212" s="15">
        <f t="shared" si="27"/>
        <v>-1.0364736363370552</v>
      </c>
      <c r="L212" s="15">
        <f t="shared" si="28"/>
        <v>0.26183098103406205</v>
      </c>
      <c r="M212" s="15">
        <f t="shared" si="29"/>
        <v>0.73816901896593801</v>
      </c>
      <c r="N212" s="15">
        <f t="shared" si="30"/>
        <v>0.73816901896593801</v>
      </c>
      <c r="O212" s="15">
        <f t="shared" si="31"/>
        <v>-0.30358245761434993</v>
      </c>
      <c r="P212" s="1" t="b">
        <f t="shared" si="32"/>
        <v>1</v>
      </c>
      <c r="Q212" s="1">
        <f t="shared" si="33"/>
        <v>0</v>
      </c>
      <c r="R212" s="1">
        <f t="shared" si="34"/>
        <v>1</v>
      </c>
      <c r="S212" s="1">
        <f t="shared" si="35"/>
        <v>0.1371109252585187</v>
      </c>
    </row>
    <row r="213" spans="7:19" x14ac:dyDescent="0.25">
      <c r="G213" s="1">
        <v>209</v>
      </c>
      <c r="H213" s="1">
        <v>1</v>
      </c>
      <c r="I213" s="1">
        <v>43</v>
      </c>
      <c r="J213" s="13">
        <v>50</v>
      </c>
      <c r="K213" s="15">
        <f t="shared" si="27"/>
        <v>-1.462346343504783</v>
      </c>
      <c r="L213" s="15">
        <f t="shared" si="28"/>
        <v>0.18810872038402129</v>
      </c>
      <c r="M213" s="15">
        <f t="shared" si="29"/>
        <v>0.81189127961597873</v>
      </c>
      <c r="N213" s="15">
        <f t="shared" si="30"/>
        <v>0.18810872038402129</v>
      </c>
      <c r="O213" s="15">
        <f t="shared" si="31"/>
        <v>-1.6707351833881376</v>
      </c>
      <c r="P213" s="1" t="b">
        <f t="shared" si="32"/>
        <v>0</v>
      </c>
      <c r="Q213" s="1">
        <f t="shared" si="33"/>
        <v>1</v>
      </c>
      <c r="R213" s="1">
        <f t="shared" si="34"/>
        <v>0</v>
      </c>
      <c r="S213" s="1">
        <f t="shared" si="35"/>
        <v>1.3183348998329427</v>
      </c>
    </row>
    <row r="214" spans="7:19" x14ac:dyDescent="0.25">
      <c r="G214" s="1">
        <v>210</v>
      </c>
      <c r="H214" s="1">
        <v>1</v>
      </c>
      <c r="I214" s="1">
        <v>27</v>
      </c>
      <c r="J214" s="13">
        <v>90</v>
      </c>
      <c r="K214" s="15">
        <f t="shared" si="27"/>
        <v>-1.0371480341799195</v>
      </c>
      <c r="L214" s="15">
        <f t="shared" si="28"/>
        <v>0.2617006573789839</v>
      </c>
      <c r="M214" s="15">
        <f t="shared" si="29"/>
        <v>0.73829934262101604</v>
      </c>
      <c r="N214" s="15">
        <f t="shared" si="30"/>
        <v>0.2617006573789839</v>
      </c>
      <c r="O214" s="15">
        <f t="shared" si="31"/>
        <v>-1.3405539574928147</v>
      </c>
      <c r="P214" s="1" t="b">
        <f t="shared" si="32"/>
        <v>0</v>
      </c>
      <c r="Q214" s="1">
        <f t="shared" si="33"/>
        <v>1</v>
      </c>
      <c r="R214" s="1">
        <f t="shared" si="34"/>
        <v>0</v>
      </c>
      <c r="S214" s="1">
        <f t="shared" si="35"/>
        <v>1.0901718386292489</v>
      </c>
    </row>
    <row r="215" spans="7:19" x14ac:dyDescent="0.25">
      <c r="G215" s="1">
        <v>211</v>
      </c>
      <c r="H215" s="1">
        <v>0</v>
      </c>
      <c r="I215" s="1">
        <v>74</v>
      </c>
      <c r="J215" s="13">
        <v>54</v>
      </c>
      <c r="K215" s="15">
        <f t="shared" si="27"/>
        <v>-0.86058661713717544</v>
      </c>
      <c r="L215" s="15">
        <f t="shared" si="28"/>
        <v>0.29721679909571164</v>
      </c>
      <c r="M215" s="15">
        <f t="shared" si="29"/>
        <v>0.70278320090428836</v>
      </c>
      <c r="N215" s="15">
        <f t="shared" si="30"/>
        <v>0.70278320090428836</v>
      </c>
      <c r="O215" s="15">
        <f t="shared" si="31"/>
        <v>-0.35270682605065484</v>
      </c>
      <c r="P215" s="1" t="b">
        <f t="shared" si="32"/>
        <v>1</v>
      </c>
      <c r="Q215" s="1">
        <f t="shared" si="33"/>
        <v>0</v>
      </c>
      <c r="R215" s="1">
        <f t="shared" si="34"/>
        <v>1</v>
      </c>
      <c r="S215" s="1">
        <f t="shared" si="35"/>
        <v>0.17667565132940122</v>
      </c>
    </row>
    <row r="216" spans="7:19" x14ac:dyDescent="0.25">
      <c r="G216" s="1">
        <v>212</v>
      </c>
      <c r="H216" s="1">
        <v>1</v>
      </c>
      <c r="I216" s="1">
        <v>33</v>
      </c>
      <c r="J216" s="13">
        <v>63</v>
      </c>
      <c r="K216" s="15">
        <f t="shared" si="27"/>
        <v>-1.4064989634677172</v>
      </c>
      <c r="L216" s="15">
        <f t="shared" si="28"/>
        <v>0.19678684906233226</v>
      </c>
      <c r="M216" s="15">
        <f t="shared" si="29"/>
        <v>0.80321315093766776</v>
      </c>
      <c r="N216" s="15">
        <f t="shared" si="30"/>
        <v>0.19678684906233226</v>
      </c>
      <c r="O216" s="15">
        <f t="shared" si="31"/>
        <v>-1.6256341204670612</v>
      </c>
      <c r="P216" s="1" t="b">
        <f t="shared" si="32"/>
        <v>0</v>
      </c>
      <c r="Q216" s="1">
        <f t="shared" si="33"/>
        <v>1</v>
      </c>
      <c r="R216" s="1">
        <f t="shared" si="34"/>
        <v>0</v>
      </c>
      <c r="S216" s="1">
        <f t="shared" si="35"/>
        <v>1.2903027316784332</v>
      </c>
    </row>
    <row r="217" spans="7:19" x14ac:dyDescent="0.25">
      <c r="G217" s="1">
        <v>213</v>
      </c>
      <c r="H217" s="1">
        <v>0</v>
      </c>
      <c r="I217" s="1">
        <v>71</v>
      </c>
      <c r="J217" s="13">
        <v>96</v>
      </c>
      <c r="K217" s="15">
        <f t="shared" si="27"/>
        <v>-0.17739493967721454</v>
      </c>
      <c r="L217" s="15">
        <f t="shared" si="28"/>
        <v>0.45576720098692092</v>
      </c>
      <c r="M217" s="15">
        <f t="shared" si="29"/>
        <v>0.54423279901307908</v>
      </c>
      <c r="N217" s="15">
        <f t="shared" si="30"/>
        <v>0.54423279901307908</v>
      </c>
      <c r="O217" s="15">
        <f t="shared" si="31"/>
        <v>-0.60837818430385082</v>
      </c>
      <c r="P217" s="1" t="b">
        <f t="shared" si="32"/>
        <v>1</v>
      </c>
      <c r="Q217" s="1">
        <f t="shared" si="33"/>
        <v>0</v>
      </c>
      <c r="R217" s="1">
        <f t="shared" si="34"/>
        <v>1</v>
      </c>
      <c r="S217" s="1">
        <f t="shared" si="35"/>
        <v>0.41544748299090473</v>
      </c>
    </row>
    <row r="218" spans="7:19" x14ac:dyDescent="0.25">
      <c r="G218" s="1">
        <v>214</v>
      </c>
      <c r="H218" s="1">
        <v>0</v>
      </c>
      <c r="I218" s="1">
        <v>31</v>
      </c>
      <c r="J218" s="13">
        <v>100</v>
      </c>
      <c r="K218" s="15">
        <f t="shared" si="27"/>
        <v>-0.79361167269284616</v>
      </c>
      <c r="L218" s="15">
        <f t="shared" si="28"/>
        <v>0.31139369982552473</v>
      </c>
      <c r="M218" s="15">
        <f t="shared" si="29"/>
        <v>0.68860630017447533</v>
      </c>
      <c r="N218" s="15">
        <f t="shared" si="30"/>
        <v>0.68860630017447533</v>
      </c>
      <c r="O218" s="15">
        <f t="shared" si="31"/>
        <v>-0.37308557886822402</v>
      </c>
      <c r="P218" s="1" t="b">
        <f t="shared" si="32"/>
        <v>1</v>
      </c>
      <c r="Q218" s="1">
        <f t="shared" si="33"/>
        <v>0</v>
      </c>
      <c r="R218" s="1">
        <f t="shared" si="34"/>
        <v>1</v>
      </c>
      <c r="S218" s="1">
        <f t="shared" si="35"/>
        <v>0.19393207258205797</v>
      </c>
    </row>
    <row r="219" spans="7:19" x14ac:dyDescent="0.25">
      <c r="G219" s="1">
        <v>215</v>
      </c>
      <c r="H219" s="1">
        <v>1</v>
      </c>
      <c r="I219" s="1">
        <v>60</v>
      </c>
      <c r="J219" s="13">
        <v>105</v>
      </c>
      <c r="K219" s="15">
        <f t="shared" si="27"/>
        <v>-0.20866934542328863</v>
      </c>
      <c r="L219" s="15">
        <f t="shared" si="28"/>
        <v>0.44802113609697036</v>
      </c>
      <c r="M219" s="15">
        <f t="shared" si="29"/>
        <v>0.55197886390302964</v>
      </c>
      <c r="N219" s="15">
        <f t="shared" si="30"/>
        <v>0.44802113609697036</v>
      </c>
      <c r="O219" s="15">
        <f t="shared" si="31"/>
        <v>-0.80291486889215558</v>
      </c>
      <c r="P219" s="1" t="b">
        <f t="shared" si="32"/>
        <v>0</v>
      </c>
      <c r="Q219" s="1">
        <f t="shared" si="33"/>
        <v>1</v>
      </c>
      <c r="R219" s="1">
        <f t="shared" si="34"/>
        <v>0</v>
      </c>
      <c r="S219" s="1">
        <f t="shared" si="35"/>
        <v>0.60936133239135859</v>
      </c>
    </row>
    <row r="220" spans="7:19" x14ac:dyDescent="0.25">
      <c r="G220" s="1">
        <v>216</v>
      </c>
      <c r="H220" s="1">
        <v>0</v>
      </c>
      <c r="I220" s="1">
        <v>36</v>
      </c>
      <c r="J220" s="13">
        <v>69</v>
      </c>
      <c r="K220" s="15">
        <f t="shared" si="27"/>
        <v>-1.2500843877637837</v>
      </c>
      <c r="L220" s="15">
        <f t="shared" si="28"/>
        <v>0.22268553124127088</v>
      </c>
      <c r="M220" s="15">
        <f t="shared" si="29"/>
        <v>0.77731446875872912</v>
      </c>
      <c r="N220" s="15">
        <f t="shared" si="30"/>
        <v>0.77731446875872912</v>
      </c>
      <c r="O220" s="15">
        <f t="shared" si="31"/>
        <v>-0.25191028879501859</v>
      </c>
      <c r="P220" s="1" t="b">
        <f t="shared" si="32"/>
        <v>1</v>
      </c>
      <c r="Q220" s="1">
        <f t="shared" si="33"/>
        <v>0</v>
      </c>
      <c r="R220" s="1">
        <f t="shared" si="34"/>
        <v>1</v>
      </c>
      <c r="S220" s="1">
        <f t="shared" si="35"/>
        <v>9.9177691648414057E-2</v>
      </c>
    </row>
    <row r="221" spans="7:19" x14ac:dyDescent="0.25">
      <c r="G221" s="1">
        <v>217</v>
      </c>
      <c r="H221" s="1">
        <v>1</v>
      </c>
      <c r="I221" s="1">
        <v>46</v>
      </c>
      <c r="J221" s="13">
        <v>155</v>
      </c>
      <c r="K221" s="15">
        <f t="shared" si="27"/>
        <v>0.42575612934968365</v>
      </c>
      <c r="L221" s="15">
        <f t="shared" si="28"/>
        <v>0.60485981729094473</v>
      </c>
      <c r="M221" s="15">
        <f t="shared" si="29"/>
        <v>0.39514018270905527</v>
      </c>
      <c r="N221" s="15">
        <f t="shared" si="30"/>
        <v>0.60485981729094473</v>
      </c>
      <c r="O221" s="15">
        <f t="shared" si="31"/>
        <v>-0.50275855475661613</v>
      </c>
      <c r="P221" s="1" t="b">
        <f t="shared" si="32"/>
        <v>1</v>
      </c>
      <c r="Q221" s="1">
        <f t="shared" si="33"/>
        <v>1</v>
      </c>
      <c r="R221" s="1">
        <f t="shared" si="34"/>
        <v>0</v>
      </c>
      <c r="S221" s="1">
        <f t="shared" si="35"/>
        <v>0.31227152798269114</v>
      </c>
    </row>
    <row r="222" spans="7:19" x14ac:dyDescent="0.25">
      <c r="G222" s="1">
        <v>218</v>
      </c>
      <c r="H222" s="1">
        <v>0</v>
      </c>
      <c r="I222" s="1">
        <v>49</v>
      </c>
      <c r="J222" s="13">
        <v>127</v>
      </c>
      <c r="K222" s="15">
        <f t="shared" si="27"/>
        <v>-1.2550390937474898E-2</v>
      </c>
      <c r="L222" s="15">
        <f t="shared" si="28"/>
        <v>0.49686244344917224</v>
      </c>
      <c r="M222" s="15">
        <f t="shared" si="29"/>
        <v>0.50313755655082781</v>
      </c>
      <c r="N222" s="15">
        <f t="shared" si="30"/>
        <v>0.50313755655082781</v>
      </c>
      <c r="O222" s="15">
        <f t="shared" si="31"/>
        <v>-0.6868916740010752</v>
      </c>
      <c r="P222" s="1" t="b">
        <f t="shared" si="32"/>
        <v>1</v>
      </c>
      <c r="Q222" s="1">
        <f t="shared" si="33"/>
        <v>0</v>
      </c>
      <c r="R222" s="1">
        <f t="shared" si="34"/>
        <v>1</v>
      </c>
      <c r="S222" s="1">
        <f t="shared" si="35"/>
        <v>0.49374457542056371</v>
      </c>
    </row>
    <row r="223" spans="7:19" x14ac:dyDescent="0.25">
      <c r="G223" s="1">
        <v>219</v>
      </c>
      <c r="H223" s="1">
        <v>0</v>
      </c>
      <c r="I223" s="1">
        <v>66</v>
      </c>
      <c r="J223" s="13">
        <v>63</v>
      </c>
      <c r="K223" s="15">
        <f t="shared" si="27"/>
        <v>-0.84039722882480317</v>
      </c>
      <c r="L223" s="15">
        <f t="shared" si="28"/>
        <v>0.30145112961185805</v>
      </c>
      <c r="M223" s="15">
        <f t="shared" si="29"/>
        <v>0.69854887038814195</v>
      </c>
      <c r="N223" s="15">
        <f t="shared" si="30"/>
        <v>0.69854887038814195</v>
      </c>
      <c r="O223" s="15">
        <f t="shared" si="31"/>
        <v>-0.35875013796784194</v>
      </c>
      <c r="P223" s="1" t="b">
        <f t="shared" si="32"/>
        <v>1</v>
      </c>
      <c r="Q223" s="1">
        <f t="shared" si="33"/>
        <v>0</v>
      </c>
      <c r="R223" s="1">
        <f t="shared" si="34"/>
        <v>1</v>
      </c>
      <c r="S223" s="1">
        <f t="shared" si="35"/>
        <v>0.18174556708853049</v>
      </c>
    </row>
    <row r="224" spans="7:19" x14ac:dyDescent="0.25">
      <c r="G224" s="1">
        <v>220</v>
      </c>
      <c r="H224" s="1">
        <v>1</v>
      </c>
      <c r="I224" s="1">
        <v>72</v>
      </c>
      <c r="J224" s="13">
        <v>130</v>
      </c>
      <c r="K224" s="15">
        <f t="shared" si="27"/>
        <v>0.43448075433335998</v>
      </c>
      <c r="L224" s="15">
        <f t="shared" si="28"/>
        <v>0.60694312206119738</v>
      </c>
      <c r="M224" s="15">
        <f t="shared" si="29"/>
        <v>0.39305687793880262</v>
      </c>
      <c r="N224" s="15">
        <f t="shared" si="30"/>
        <v>0.60694312206119738</v>
      </c>
      <c r="O224" s="15">
        <f t="shared" si="31"/>
        <v>-0.49932019567189095</v>
      </c>
      <c r="P224" s="1" t="b">
        <f t="shared" si="32"/>
        <v>1</v>
      </c>
      <c r="Q224" s="1">
        <f t="shared" si="33"/>
        <v>1</v>
      </c>
      <c r="R224" s="1">
        <f t="shared" si="34"/>
        <v>0</v>
      </c>
      <c r="S224" s="1">
        <f t="shared" si="35"/>
        <v>0.30898741858999756</v>
      </c>
    </row>
    <row r="225" spans="7:19" x14ac:dyDescent="0.25">
      <c r="G225" s="1">
        <v>221</v>
      </c>
      <c r="H225" s="1">
        <v>1</v>
      </c>
      <c r="I225" s="1">
        <v>72</v>
      </c>
      <c r="J225" s="13">
        <v>147</v>
      </c>
      <c r="K225" s="15">
        <f t="shared" si="27"/>
        <v>0.7318413023289061</v>
      </c>
      <c r="L225" s="15">
        <f t="shared" si="28"/>
        <v>0.67520920357698144</v>
      </c>
      <c r="M225" s="15">
        <f t="shared" si="29"/>
        <v>0.32479079642301856</v>
      </c>
      <c r="N225" s="15">
        <f t="shared" si="30"/>
        <v>0.67520920357698144</v>
      </c>
      <c r="O225" s="15">
        <f t="shared" si="31"/>
        <v>-0.39273270490321027</v>
      </c>
      <c r="P225" s="1" t="b">
        <f t="shared" si="32"/>
        <v>1</v>
      </c>
      <c r="Q225" s="1">
        <f t="shared" si="33"/>
        <v>1</v>
      </c>
      <c r="R225" s="1">
        <f t="shared" si="34"/>
        <v>0</v>
      </c>
      <c r="S225" s="1">
        <f t="shared" si="35"/>
        <v>0.21097812288219736</v>
      </c>
    </row>
    <row r="226" spans="7:19" x14ac:dyDescent="0.25">
      <c r="G226" s="1">
        <v>222</v>
      </c>
      <c r="H226" s="1">
        <v>0</v>
      </c>
      <c r="I226" s="1">
        <v>29</v>
      </c>
      <c r="J226" s="13">
        <v>75</v>
      </c>
      <c r="K226" s="15">
        <f t="shared" si="27"/>
        <v>-1.2652157922546725</v>
      </c>
      <c r="L226" s="15">
        <f t="shared" si="28"/>
        <v>0.22007732946753134</v>
      </c>
      <c r="M226" s="15">
        <f t="shared" si="29"/>
        <v>0.77992267053246866</v>
      </c>
      <c r="N226" s="15">
        <f t="shared" si="30"/>
        <v>0.77992267053246866</v>
      </c>
      <c r="O226" s="15">
        <f t="shared" si="31"/>
        <v>-0.24856050455621717</v>
      </c>
      <c r="P226" s="1" t="b">
        <f t="shared" si="32"/>
        <v>1</v>
      </c>
      <c r="Q226" s="1">
        <f t="shared" si="33"/>
        <v>0</v>
      </c>
      <c r="R226" s="1">
        <f t="shared" si="34"/>
        <v>1</v>
      </c>
      <c r="S226" s="1">
        <f t="shared" si="35"/>
        <v>9.6868061891120669E-2</v>
      </c>
    </row>
    <row r="227" spans="7:19" x14ac:dyDescent="0.25">
      <c r="G227" s="1">
        <v>223</v>
      </c>
      <c r="H227" s="1">
        <v>0</v>
      </c>
      <c r="I227" s="1">
        <v>36</v>
      </c>
      <c r="J227" s="13">
        <v>141</v>
      </c>
      <c r="K227" s="15">
        <f t="shared" si="27"/>
        <v>9.3249919820581617E-3</v>
      </c>
      <c r="L227" s="15">
        <f t="shared" si="28"/>
        <v>0.50233123110276323</v>
      </c>
      <c r="M227" s="15">
        <f t="shared" si="29"/>
        <v>0.49766876889723677</v>
      </c>
      <c r="N227" s="15">
        <f t="shared" si="30"/>
        <v>0.49766876889723677</v>
      </c>
      <c r="O227" s="15">
        <f t="shared" si="31"/>
        <v>-0.69782054594602616</v>
      </c>
      <c r="P227" s="1" t="b">
        <f t="shared" si="32"/>
        <v>0</v>
      </c>
      <c r="Q227" s="1">
        <f t="shared" si="33"/>
        <v>0</v>
      </c>
      <c r="R227" s="1">
        <f t="shared" si="34"/>
        <v>1</v>
      </c>
      <c r="S227" s="1">
        <f t="shared" si="35"/>
        <v>0.50467333148243543</v>
      </c>
    </row>
    <row r="228" spans="7:19" x14ac:dyDescent="0.25">
      <c r="G228" s="1">
        <v>224</v>
      </c>
      <c r="H228" s="1">
        <v>0</v>
      </c>
      <c r="I228" s="1">
        <v>47</v>
      </c>
      <c r="J228" s="13">
        <v>175</v>
      </c>
      <c r="K228" s="15">
        <f t="shared" si="27"/>
        <v>0.79274666618745515</v>
      </c>
      <c r="L228" s="15">
        <f t="shared" si="28"/>
        <v>0.6884207885967375</v>
      </c>
      <c r="M228" s="15">
        <f t="shared" si="29"/>
        <v>0.3115792114032625</v>
      </c>
      <c r="N228" s="15">
        <f t="shared" si="30"/>
        <v>0.3115792114032625</v>
      </c>
      <c r="O228" s="15">
        <f t="shared" si="31"/>
        <v>-1.1661016828617656</v>
      </c>
      <c r="P228" s="1" t="b">
        <f t="shared" si="32"/>
        <v>0</v>
      </c>
      <c r="Q228" s="1">
        <f t="shared" si="33"/>
        <v>0</v>
      </c>
      <c r="R228" s="1">
        <f t="shared" si="34"/>
        <v>1</v>
      </c>
      <c r="S228" s="1">
        <f t="shared" si="35"/>
        <v>0.94784636434430791</v>
      </c>
    </row>
    <row r="229" spans="7:19" x14ac:dyDescent="0.25">
      <c r="G229" s="1">
        <v>225</v>
      </c>
      <c r="H229" s="1">
        <v>0</v>
      </c>
      <c r="I229" s="1">
        <v>37</v>
      </c>
      <c r="J229" s="13">
        <v>192</v>
      </c>
      <c r="K229" s="15">
        <f t="shared" si="27"/>
        <v>0.91856123398817857</v>
      </c>
      <c r="L229" s="15">
        <f t="shared" si="28"/>
        <v>0.71474885652966902</v>
      </c>
      <c r="M229" s="15">
        <f t="shared" si="29"/>
        <v>0.28525114347033098</v>
      </c>
      <c r="N229" s="15">
        <f t="shared" si="30"/>
        <v>0.28525114347033098</v>
      </c>
      <c r="O229" s="15">
        <f t="shared" si="31"/>
        <v>-1.2543852815877554</v>
      </c>
      <c r="P229" s="1" t="b">
        <f t="shared" si="32"/>
        <v>0</v>
      </c>
      <c r="Q229" s="1">
        <f t="shared" si="33"/>
        <v>0</v>
      </c>
      <c r="R229" s="1">
        <f t="shared" si="34"/>
        <v>1</v>
      </c>
      <c r="S229" s="1">
        <f t="shared" si="35"/>
        <v>1.0217318558209387</v>
      </c>
    </row>
    <row r="230" spans="7:19" x14ac:dyDescent="0.25">
      <c r="G230" s="1">
        <v>226</v>
      </c>
      <c r="H230" s="1">
        <v>0</v>
      </c>
      <c r="I230" s="1">
        <v>33</v>
      </c>
      <c r="J230" s="13">
        <v>178</v>
      </c>
      <c r="K230" s="15">
        <f t="shared" si="27"/>
        <v>0.60505768473744714</v>
      </c>
      <c r="L230" s="15">
        <f t="shared" si="28"/>
        <v>0.64681257052110308</v>
      </c>
      <c r="M230" s="15">
        <f t="shared" si="29"/>
        <v>0.35318742947889692</v>
      </c>
      <c r="N230" s="15">
        <f t="shared" si="30"/>
        <v>0.35318742947889692</v>
      </c>
      <c r="O230" s="15">
        <f t="shared" si="31"/>
        <v>-1.0407564012625337</v>
      </c>
      <c r="P230" s="1" t="b">
        <f t="shared" si="32"/>
        <v>0</v>
      </c>
      <c r="Q230" s="1">
        <f t="shared" si="33"/>
        <v>0</v>
      </c>
      <c r="R230" s="1">
        <f t="shared" si="34"/>
        <v>1</v>
      </c>
      <c r="S230" s="1">
        <f t="shared" si="35"/>
        <v>0.83673300276823392</v>
      </c>
    </row>
    <row r="231" spans="7:19" x14ac:dyDescent="0.25">
      <c r="G231" s="1">
        <v>227</v>
      </c>
      <c r="H231" s="1">
        <v>1</v>
      </c>
      <c r="I231" s="1">
        <v>57</v>
      </c>
      <c r="J231" s="13">
        <v>80</v>
      </c>
      <c r="K231" s="15">
        <f t="shared" si="27"/>
        <v>-0.69742806300459748</v>
      </c>
      <c r="L231" s="15">
        <f t="shared" si="28"/>
        <v>0.33238270582927215</v>
      </c>
      <c r="M231" s="15">
        <f t="shared" si="29"/>
        <v>0.6676172941707279</v>
      </c>
      <c r="N231" s="15">
        <f t="shared" si="30"/>
        <v>0.33238270582927215</v>
      </c>
      <c r="O231" s="15">
        <f t="shared" si="31"/>
        <v>-1.1014682455454758</v>
      </c>
      <c r="P231" s="1" t="b">
        <f t="shared" si="32"/>
        <v>0</v>
      </c>
      <c r="Q231" s="1">
        <f t="shared" si="33"/>
        <v>1</v>
      </c>
      <c r="R231" s="1">
        <f t="shared" si="34"/>
        <v>0</v>
      </c>
      <c r="S231" s="1">
        <f t="shared" si="35"/>
        <v>0.89142570295168844</v>
      </c>
    </row>
    <row r="232" spans="7:19" x14ac:dyDescent="0.25">
      <c r="G232" s="1">
        <v>228</v>
      </c>
      <c r="H232" s="1">
        <v>0</v>
      </c>
      <c r="I232" s="1">
        <v>44</v>
      </c>
      <c r="J232" s="13">
        <v>79</v>
      </c>
      <c r="K232" s="15">
        <f t="shared" si="27"/>
        <v>-0.93792963419878084</v>
      </c>
      <c r="L232" s="15">
        <f t="shared" si="28"/>
        <v>0.2813187364686992</v>
      </c>
      <c r="M232" s="15">
        <f t="shared" si="29"/>
        <v>0.7186812635313008</v>
      </c>
      <c r="N232" s="15">
        <f t="shared" si="30"/>
        <v>0.7186812635313008</v>
      </c>
      <c r="O232" s="15">
        <f t="shared" si="31"/>
        <v>-0.33033732479149241</v>
      </c>
      <c r="P232" s="1" t="b">
        <f t="shared" si="32"/>
        <v>1</v>
      </c>
      <c r="Q232" s="1">
        <f t="shared" si="33"/>
        <v>0</v>
      </c>
      <c r="R232" s="1">
        <f t="shared" si="34"/>
        <v>1</v>
      </c>
      <c r="S232" s="1">
        <f t="shared" si="35"/>
        <v>0.15828046297669085</v>
      </c>
    </row>
    <row r="233" spans="7:19" x14ac:dyDescent="0.25">
      <c r="G233" s="1">
        <v>229</v>
      </c>
      <c r="H233" s="1">
        <v>0</v>
      </c>
      <c r="I233" s="1">
        <v>31</v>
      </c>
      <c r="J233" s="13">
        <v>69</v>
      </c>
      <c r="K233" s="15">
        <f t="shared" si="27"/>
        <v>-1.3358573778611949</v>
      </c>
      <c r="L233" s="15">
        <f t="shared" si="28"/>
        <v>0.20819213673664747</v>
      </c>
      <c r="M233" s="15">
        <f t="shared" si="29"/>
        <v>0.79180786326335251</v>
      </c>
      <c r="N233" s="15">
        <f t="shared" si="30"/>
        <v>0.79180786326335251</v>
      </c>
      <c r="O233" s="15">
        <f t="shared" si="31"/>
        <v>-0.23343651348880315</v>
      </c>
      <c r="P233" s="1" t="b">
        <f t="shared" si="32"/>
        <v>1</v>
      </c>
      <c r="Q233" s="1">
        <f t="shared" si="33"/>
        <v>0</v>
      </c>
      <c r="R233" s="1">
        <f t="shared" si="34"/>
        <v>1</v>
      </c>
      <c r="S233" s="1">
        <f t="shared" si="35"/>
        <v>8.6687931597941845E-2</v>
      </c>
    </row>
    <row r="234" spans="7:19" x14ac:dyDescent="0.25">
      <c r="G234" s="1">
        <v>230</v>
      </c>
      <c r="H234" s="1">
        <v>0</v>
      </c>
      <c r="I234" s="1">
        <v>42</v>
      </c>
      <c r="J234" s="13">
        <v>83</v>
      </c>
      <c r="K234" s="15">
        <f t="shared" si="27"/>
        <v>-0.90227164247408753</v>
      </c>
      <c r="L234" s="15">
        <f t="shared" si="28"/>
        <v>0.28858389794436146</v>
      </c>
      <c r="M234" s="15">
        <f t="shared" si="29"/>
        <v>0.71141610205563854</v>
      </c>
      <c r="N234" s="15">
        <f t="shared" si="30"/>
        <v>0.71141610205563854</v>
      </c>
      <c r="O234" s="15">
        <f t="shared" si="31"/>
        <v>-0.3404977854033856</v>
      </c>
      <c r="P234" s="1" t="b">
        <f t="shared" si="32"/>
        <v>1</v>
      </c>
      <c r="Q234" s="1">
        <f t="shared" si="33"/>
        <v>0</v>
      </c>
      <c r="R234" s="1">
        <f t="shared" si="34"/>
        <v>1</v>
      </c>
      <c r="S234" s="1">
        <f t="shared" si="35"/>
        <v>0.16656133230552325</v>
      </c>
    </row>
    <row r="235" spans="7:19" x14ac:dyDescent="0.25">
      <c r="G235" s="1">
        <v>231</v>
      </c>
      <c r="H235" s="1">
        <v>0</v>
      </c>
      <c r="I235" s="1">
        <v>67</v>
      </c>
      <c r="J235" s="13">
        <v>135</v>
      </c>
      <c r="K235" s="15">
        <f t="shared" si="27"/>
        <v>0.43616674894052121</v>
      </c>
      <c r="L235" s="15">
        <f t="shared" si="28"/>
        <v>0.60734526567302183</v>
      </c>
      <c r="M235" s="15">
        <f t="shared" si="29"/>
        <v>0.39265473432697817</v>
      </c>
      <c r="N235" s="15">
        <f t="shared" si="30"/>
        <v>0.39265473432697817</v>
      </c>
      <c r="O235" s="15">
        <f t="shared" si="31"/>
        <v>-0.9348245918622935</v>
      </c>
      <c r="P235" s="1" t="b">
        <f t="shared" si="32"/>
        <v>0</v>
      </c>
      <c r="Q235" s="1">
        <f t="shared" si="33"/>
        <v>0</v>
      </c>
      <c r="R235" s="1">
        <f t="shared" si="34"/>
        <v>1</v>
      </c>
      <c r="S235" s="1">
        <f t="shared" si="35"/>
        <v>0.73773654347086692</v>
      </c>
    </row>
    <row r="236" spans="7:19" x14ac:dyDescent="0.25">
      <c r="G236" s="1">
        <v>232</v>
      </c>
      <c r="H236" s="1">
        <v>0</v>
      </c>
      <c r="I236" s="1">
        <v>52</v>
      </c>
      <c r="J236" s="13">
        <v>85</v>
      </c>
      <c r="K236" s="15">
        <f t="shared" si="27"/>
        <v>-0.69574206839743624</v>
      </c>
      <c r="L236" s="15">
        <f t="shared" si="28"/>
        <v>0.3327569411939193</v>
      </c>
      <c r="M236" s="15">
        <f t="shared" si="29"/>
        <v>0.6672430588060807</v>
      </c>
      <c r="N236" s="15">
        <f t="shared" si="30"/>
        <v>0.6672430588060807</v>
      </c>
      <c r="O236" s="15">
        <f t="shared" si="31"/>
        <v>-0.40460089344013833</v>
      </c>
      <c r="P236" s="1" t="b">
        <f t="shared" si="32"/>
        <v>1</v>
      </c>
      <c r="Q236" s="1">
        <f t="shared" si="33"/>
        <v>0</v>
      </c>
      <c r="R236" s="1">
        <f t="shared" si="34"/>
        <v>1</v>
      </c>
      <c r="S236" s="1">
        <f t="shared" si="35"/>
        <v>0.22145436382546693</v>
      </c>
    </row>
    <row r="237" spans="7:19" x14ac:dyDescent="0.25">
      <c r="G237" s="1">
        <v>233</v>
      </c>
      <c r="H237" s="1">
        <v>0</v>
      </c>
      <c r="I237" s="1">
        <v>38</v>
      </c>
      <c r="J237" s="13">
        <v>86</v>
      </c>
      <c r="K237" s="15">
        <f t="shared" si="27"/>
        <v>-0.91841464372927306</v>
      </c>
      <c r="L237" s="15">
        <f t="shared" si="28"/>
        <v>0.28528103166245317</v>
      </c>
      <c r="M237" s="15">
        <f t="shared" si="29"/>
        <v>0.71471896833754678</v>
      </c>
      <c r="N237" s="15">
        <f t="shared" si="30"/>
        <v>0.71471896833754678</v>
      </c>
      <c r="O237" s="15">
        <f t="shared" si="31"/>
        <v>-0.33586586482918729</v>
      </c>
      <c r="P237" s="1" t="b">
        <f t="shared" si="32"/>
        <v>1</v>
      </c>
      <c r="Q237" s="1">
        <f t="shared" si="33"/>
        <v>0</v>
      </c>
      <c r="R237" s="1">
        <f t="shared" si="34"/>
        <v>1</v>
      </c>
      <c r="S237" s="1">
        <f t="shared" si="35"/>
        <v>0.16277053405278724</v>
      </c>
    </row>
    <row r="238" spans="7:19" x14ac:dyDescent="0.25">
      <c r="G238" s="1">
        <v>234</v>
      </c>
      <c r="H238" s="1">
        <v>0</v>
      </c>
      <c r="I238" s="1">
        <v>33</v>
      </c>
      <c r="J238" s="13">
        <v>92</v>
      </c>
      <c r="K238" s="15">
        <f t="shared" si="27"/>
        <v>-0.89923685218119753</v>
      </c>
      <c r="L238" s="15">
        <f t="shared" si="28"/>
        <v>0.28920734972967371</v>
      </c>
      <c r="M238" s="15">
        <f t="shared" si="29"/>
        <v>0.71079265027032634</v>
      </c>
      <c r="N238" s="15">
        <f t="shared" si="30"/>
        <v>0.71079265027032634</v>
      </c>
      <c r="O238" s="15">
        <f t="shared" si="31"/>
        <v>-0.34137452283623887</v>
      </c>
      <c r="P238" s="1" t="b">
        <f t="shared" si="32"/>
        <v>1</v>
      </c>
      <c r="Q238" s="1">
        <f t="shared" si="33"/>
        <v>0</v>
      </c>
      <c r="R238" s="1">
        <f t="shared" si="34"/>
        <v>1</v>
      </c>
      <c r="S238" s="1">
        <f t="shared" si="35"/>
        <v>0.16728178227532359</v>
      </c>
    </row>
    <row r="239" spans="7:19" x14ac:dyDescent="0.25">
      <c r="G239" s="1">
        <v>235</v>
      </c>
      <c r="H239" s="1">
        <v>1</v>
      </c>
      <c r="I239" s="1">
        <v>49</v>
      </c>
      <c r="J239" s="13">
        <v>102</v>
      </c>
      <c r="K239" s="15">
        <f t="shared" si="27"/>
        <v>-0.44984531446033693</v>
      </c>
      <c r="L239" s="15">
        <f t="shared" si="28"/>
        <v>0.38939754455316622</v>
      </c>
      <c r="M239" s="15">
        <f t="shared" si="29"/>
        <v>0.61060245544683378</v>
      </c>
      <c r="N239" s="15">
        <f t="shared" si="30"/>
        <v>0.38939754455316622</v>
      </c>
      <c r="O239" s="15">
        <f t="shared" si="31"/>
        <v>-0.94315449178254696</v>
      </c>
      <c r="P239" s="1" t="b">
        <f t="shared" si="32"/>
        <v>0</v>
      </c>
      <c r="Q239" s="1">
        <f t="shared" si="33"/>
        <v>1</v>
      </c>
      <c r="R239" s="1">
        <f t="shared" si="34"/>
        <v>0</v>
      </c>
      <c r="S239" s="1">
        <f t="shared" si="35"/>
        <v>0.74567071719540523</v>
      </c>
    </row>
    <row r="240" spans="7:19" x14ac:dyDescent="0.25">
      <c r="G240" s="1">
        <v>236</v>
      </c>
      <c r="H240" s="1">
        <v>0</v>
      </c>
      <c r="I240" s="1">
        <v>32</v>
      </c>
      <c r="J240" s="13">
        <v>111</v>
      </c>
      <c r="K240" s="15">
        <f t="shared" si="27"/>
        <v>-0.58404730832330465</v>
      </c>
      <c r="L240" s="15">
        <f t="shared" si="28"/>
        <v>0.35800184075079294</v>
      </c>
      <c r="M240" s="15">
        <f t="shared" si="29"/>
        <v>0.641998159249207</v>
      </c>
      <c r="N240" s="15">
        <f t="shared" si="30"/>
        <v>0.641998159249207</v>
      </c>
      <c r="O240" s="15">
        <f t="shared" si="31"/>
        <v>-0.44316984250935954</v>
      </c>
      <c r="P240" s="1" t="b">
        <f t="shared" si="32"/>
        <v>1</v>
      </c>
      <c r="Q240" s="1">
        <f t="shared" si="33"/>
        <v>0</v>
      </c>
      <c r="R240" s="1">
        <f t="shared" si="34"/>
        <v>1</v>
      </c>
      <c r="S240" s="1">
        <f t="shared" si="35"/>
        <v>0.2563306359619123</v>
      </c>
    </row>
    <row r="241" spans="7:19" x14ac:dyDescent="0.25">
      <c r="G241" s="1">
        <v>237</v>
      </c>
      <c r="H241" s="1">
        <v>1</v>
      </c>
      <c r="I241" s="1">
        <v>38</v>
      </c>
      <c r="J241" s="13">
        <v>171</v>
      </c>
      <c r="K241" s="15">
        <f t="shared" si="27"/>
        <v>0.56838809624845688</v>
      </c>
      <c r="L241" s="15">
        <f t="shared" si="28"/>
        <v>0.63839115363976673</v>
      </c>
      <c r="M241" s="15">
        <f t="shared" si="29"/>
        <v>0.36160884636023327</v>
      </c>
      <c r="N241" s="15">
        <f t="shared" si="30"/>
        <v>0.63839115363976673</v>
      </c>
      <c r="O241" s="15">
        <f t="shared" si="31"/>
        <v>-0.44880409002311417</v>
      </c>
      <c r="P241" s="1" t="b">
        <f t="shared" si="32"/>
        <v>1</v>
      </c>
      <c r="Q241" s="1">
        <f t="shared" si="33"/>
        <v>1</v>
      </c>
      <c r="R241" s="1">
        <f t="shared" si="34"/>
        <v>0</v>
      </c>
      <c r="S241" s="1">
        <f t="shared" si="35"/>
        <v>0.26152191553195758</v>
      </c>
    </row>
    <row r="242" spans="7:19" x14ac:dyDescent="0.25">
      <c r="G242" s="1">
        <v>238</v>
      </c>
      <c r="H242" s="1">
        <v>1</v>
      </c>
      <c r="I242" s="1">
        <v>72</v>
      </c>
      <c r="J242" s="13">
        <v>80</v>
      </c>
      <c r="K242" s="15">
        <f t="shared" si="27"/>
        <v>-0.44010909271236365</v>
      </c>
      <c r="L242" s="15">
        <f t="shared" si="28"/>
        <v>0.39171497495094426</v>
      </c>
      <c r="M242" s="15">
        <f t="shared" si="29"/>
        <v>0.60828502504905568</v>
      </c>
      <c r="N242" s="15">
        <f t="shared" si="30"/>
        <v>0.39171497495094426</v>
      </c>
      <c r="O242" s="15">
        <f t="shared" si="31"/>
        <v>-0.93722080837749366</v>
      </c>
      <c r="P242" s="1" t="b">
        <f t="shared" si="32"/>
        <v>0</v>
      </c>
      <c r="Q242" s="1">
        <f t="shared" si="33"/>
        <v>1</v>
      </c>
      <c r="R242" s="1">
        <f t="shared" si="34"/>
        <v>0</v>
      </c>
      <c r="S242" s="1">
        <f t="shared" si="35"/>
        <v>0.74002134339786063</v>
      </c>
    </row>
    <row r="243" spans="7:19" x14ac:dyDescent="0.25">
      <c r="G243" s="1">
        <v>239</v>
      </c>
      <c r="H243" s="1">
        <v>1</v>
      </c>
      <c r="I243" s="1">
        <v>64</v>
      </c>
      <c r="J243" s="13">
        <v>125</v>
      </c>
      <c r="K243" s="15">
        <f t="shared" si="27"/>
        <v>0.20978498547292967</v>
      </c>
      <c r="L243" s="15">
        <f t="shared" si="28"/>
        <v>0.5522547436497971</v>
      </c>
      <c r="M243" s="15">
        <f t="shared" si="29"/>
        <v>0.4477452563502029</v>
      </c>
      <c r="N243" s="15">
        <f t="shared" si="30"/>
        <v>0.5522547436497971</v>
      </c>
      <c r="O243" s="15">
        <f t="shared" si="31"/>
        <v>-0.59374584704058142</v>
      </c>
      <c r="P243" s="1" t="b">
        <f t="shared" si="32"/>
        <v>1</v>
      </c>
      <c r="Q243" s="1">
        <f t="shared" si="33"/>
        <v>1</v>
      </c>
      <c r="R243" s="1">
        <f t="shared" si="34"/>
        <v>0</v>
      </c>
      <c r="S243" s="1">
        <f t="shared" si="35"/>
        <v>0.4009516291682178</v>
      </c>
    </row>
    <row r="244" spans="7:19" x14ac:dyDescent="0.25">
      <c r="G244" s="1">
        <v>240</v>
      </c>
      <c r="H244" s="1">
        <v>1</v>
      </c>
      <c r="I244" s="1">
        <v>61</v>
      </c>
      <c r="J244" s="13">
        <v>74</v>
      </c>
      <c r="K244" s="15">
        <f t="shared" si="27"/>
        <v>-0.73376045257215528</v>
      </c>
      <c r="L244" s="15">
        <f t="shared" si="28"/>
        <v>0.32437006504621485</v>
      </c>
      <c r="M244" s="15">
        <f t="shared" si="29"/>
        <v>0.67562993495378509</v>
      </c>
      <c r="N244" s="15">
        <f t="shared" si="30"/>
        <v>0.32437006504621485</v>
      </c>
      <c r="O244" s="15">
        <f t="shared" si="31"/>
        <v>-1.1258702389080728</v>
      </c>
      <c r="P244" s="1" t="b">
        <f t="shared" si="32"/>
        <v>0</v>
      </c>
      <c r="Q244" s="1">
        <f t="shared" si="33"/>
        <v>1</v>
      </c>
      <c r="R244" s="1">
        <f t="shared" si="34"/>
        <v>0</v>
      </c>
      <c r="S244" s="1">
        <f t="shared" si="35"/>
        <v>0.91295161801131175</v>
      </c>
    </row>
    <row r="245" spans="7:19" x14ac:dyDescent="0.25">
      <c r="G245" s="1">
        <v>241</v>
      </c>
      <c r="H245" s="1">
        <v>0</v>
      </c>
      <c r="I245" s="1">
        <v>49</v>
      </c>
      <c r="J245" s="13">
        <v>57</v>
      </c>
      <c r="K245" s="15">
        <f t="shared" si="27"/>
        <v>-1.236976176801488</v>
      </c>
      <c r="L245" s="15">
        <f t="shared" si="28"/>
        <v>0.22496276446617586</v>
      </c>
      <c r="M245" s="15">
        <f t="shared" si="29"/>
        <v>0.7750372355338242</v>
      </c>
      <c r="N245" s="15">
        <f t="shared" si="30"/>
        <v>0.7750372355338242</v>
      </c>
      <c r="O245" s="15">
        <f t="shared" si="31"/>
        <v>-0.2548442049328592</v>
      </c>
      <c r="P245" s="1" t="b">
        <f t="shared" si="32"/>
        <v>1</v>
      </c>
      <c r="Q245" s="1">
        <f t="shared" si="33"/>
        <v>0</v>
      </c>
      <c r="R245" s="1">
        <f t="shared" si="34"/>
        <v>1</v>
      </c>
      <c r="S245" s="1">
        <f t="shared" si="35"/>
        <v>0.1012164907925282</v>
      </c>
    </row>
    <row r="246" spans="7:19" x14ac:dyDescent="0.25">
      <c r="G246" s="1">
        <v>242</v>
      </c>
      <c r="H246" s="1">
        <v>0</v>
      </c>
      <c r="I246" s="1">
        <v>66</v>
      </c>
      <c r="J246" s="13">
        <v>72</v>
      </c>
      <c r="K246" s="15">
        <f t="shared" si="27"/>
        <v>-0.68297105635657296</v>
      </c>
      <c r="L246" s="15">
        <f t="shared" si="28"/>
        <v>0.33559851651771649</v>
      </c>
      <c r="M246" s="15">
        <f t="shared" si="29"/>
        <v>0.66440148348228356</v>
      </c>
      <c r="N246" s="15">
        <f t="shared" si="30"/>
        <v>0.66440148348228356</v>
      </c>
      <c r="O246" s="15">
        <f t="shared" si="31"/>
        <v>-0.40886866843049363</v>
      </c>
      <c r="P246" s="1" t="b">
        <f t="shared" si="32"/>
        <v>1</v>
      </c>
      <c r="Q246" s="1">
        <f t="shared" si="33"/>
        <v>0</v>
      </c>
      <c r="R246" s="1">
        <f t="shared" si="34"/>
        <v>1</v>
      </c>
      <c r="S246" s="1">
        <f t="shared" si="35"/>
        <v>0.22525272857778403</v>
      </c>
    </row>
    <row r="247" spans="7:19" x14ac:dyDescent="0.25">
      <c r="G247" s="1">
        <v>243</v>
      </c>
      <c r="H247" s="1">
        <v>0</v>
      </c>
      <c r="I247" s="1">
        <v>31</v>
      </c>
      <c r="J247" s="13">
        <v>85</v>
      </c>
      <c r="K247" s="15">
        <f t="shared" si="27"/>
        <v>-1.0559886268065632</v>
      </c>
      <c r="L247" s="15">
        <f t="shared" si="28"/>
        <v>0.25807677930496714</v>
      </c>
      <c r="M247" s="15">
        <f t="shared" si="29"/>
        <v>0.7419232206950328</v>
      </c>
      <c r="N247" s="15">
        <f t="shared" si="30"/>
        <v>0.7419232206950328</v>
      </c>
      <c r="O247" s="15">
        <f t="shared" si="31"/>
        <v>-0.29850951732102987</v>
      </c>
      <c r="P247" s="1" t="b">
        <f t="shared" si="32"/>
        <v>1</v>
      </c>
      <c r="Q247" s="1">
        <f t="shared" si="33"/>
        <v>0</v>
      </c>
      <c r="R247" s="1">
        <f t="shared" si="34"/>
        <v>1</v>
      </c>
      <c r="S247" s="1">
        <f t="shared" si="35"/>
        <v>0.13320724803284947</v>
      </c>
    </row>
    <row r="248" spans="7:19" x14ac:dyDescent="0.25">
      <c r="G248" s="1">
        <v>244</v>
      </c>
      <c r="H248" s="1">
        <v>0</v>
      </c>
      <c r="I248" s="1">
        <v>50</v>
      </c>
      <c r="J248" s="13">
        <v>88</v>
      </c>
      <c r="K248" s="15">
        <f t="shared" si="27"/>
        <v>-0.67757587361365745</v>
      </c>
      <c r="L248" s="15">
        <f t="shared" si="28"/>
        <v>0.3368025570600931</v>
      </c>
      <c r="M248" s="15">
        <f t="shared" si="29"/>
        <v>0.6631974429399069</v>
      </c>
      <c r="N248" s="15">
        <f t="shared" si="30"/>
        <v>0.6631974429399069</v>
      </c>
      <c r="O248" s="15">
        <f t="shared" si="31"/>
        <v>-0.4106825308079497</v>
      </c>
      <c r="P248" s="1" t="b">
        <f t="shared" si="32"/>
        <v>1</v>
      </c>
      <c r="Q248" s="1">
        <f t="shared" si="33"/>
        <v>0</v>
      </c>
      <c r="R248" s="1">
        <f t="shared" si="34"/>
        <v>1</v>
      </c>
      <c r="S248" s="1">
        <f t="shared" si="35"/>
        <v>0.22687192488443453</v>
      </c>
    </row>
    <row r="249" spans="7:19" x14ac:dyDescent="0.25">
      <c r="G249" s="1">
        <v>245</v>
      </c>
      <c r="H249" s="1">
        <v>0</v>
      </c>
      <c r="I249" s="1">
        <v>46</v>
      </c>
      <c r="J249" s="13">
        <v>98</v>
      </c>
      <c r="K249" s="15">
        <f t="shared" si="27"/>
        <v>-0.57127629628244136</v>
      </c>
      <c r="L249" s="15">
        <f t="shared" si="28"/>
        <v>0.36094237833200005</v>
      </c>
      <c r="M249" s="15">
        <f t="shared" si="29"/>
        <v>0.63905762166799995</v>
      </c>
      <c r="N249" s="15">
        <f t="shared" si="30"/>
        <v>0.63905762166799995</v>
      </c>
      <c r="O249" s="15">
        <f t="shared" si="31"/>
        <v>-0.4477606539157975</v>
      </c>
      <c r="P249" s="1" t="b">
        <f t="shared" si="32"/>
        <v>1</v>
      </c>
      <c r="Q249" s="1">
        <f t="shared" si="33"/>
        <v>0</v>
      </c>
      <c r="R249" s="1">
        <f t="shared" si="34"/>
        <v>1</v>
      </c>
      <c r="S249" s="1">
        <f t="shared" si="35"/>
        <v>0.2605588009519213</v>
      </c>
    </row>
    <row r="250" spans="7:19" x14ac:dyDescent="0.25">
      <c r="G250" s="1">
        <v>246</v>
      </c>
      <c r="H250" s="1">
        <v>1</v>
      </c>
      <c r="I250" s="1">
        <v>50</v>
      </c>
      <c r="J250" s="13">
        <v>119</v>
      </c>
      <c r="K250" s="15">
        <f t="shared" si="27"/>
        <v>-0.13533016844530898</v>
      </c>
      <c r="L250" s="15">
        <f t="shared" si="28"/>
        <v>0.4662189983138107</v>
      </c>
      <c r="M250" s="15">
        <f t="shared" si="29"/>
        <v>0.53378100168618925</v>
      </c>
      <c r="N250" s="15">
        <f t="shared" si="30"/>
        <v>0.4662189983138107</v>
      </c>
      <c r="O250" s="15">
        <f t="shared" si="31"/>
        <v>-0.76309980178692161</v>
      </c>
      <c r="P250" s="1" t="b">
        <f t="shared" si="32"/>
        <v>0</v>
      </c>
      <c r="Q250" s="1">
        <f t="shared" si="33"/>
        <v>1</v>
      </c>
      <c r="R250" s="1">
        <f t="shared" si="34"/>
        <v>0</v>
      </c>
      <c r="S250" s="1">
        <f t="shared" si="35"/>
        <v>0.56984431552222314</v>
      </c>
    </row>
    <row r="251" spans="7:19" x14ac:dyDescent="0.25">
      <c r="G251" s="1">
        <v>247</v>
      </c>
      <c r="H251" s="1">
        <v>0</v>
      </c>
      <c r="I251" s="1">
        <v>69</v>
      </c>
      <c r="J251" s="13">
        <v>115</v>
      </c>
      <c r="K251" s="15">
        <f t="shared" si="27"/>
        <v>0.12064000616119608</v>
      </c>
      <c r="L251" s="15">
        <f t="shared" si="28"/>
        <v>0.53012347561618278</v>
      </c>
      <c r="M251" s="15">
        <f t="shared" si="29"/>
        <v>0.46987652438381722</v>
      </c>
      <c r="N251" s="15">
        <f t="shared" si="30"/>
        <v>0.46987652438381722</v>
      </c>
      <c r="O251" s="15">
        <f t="shared" si="31"/>
        <v>-0.75528533287040578</v>
      </c>
      <c r="P251" s="1" t="b">
        <f t="shared" si="32"/>
        <v>0</v>
      </c>
      <c r="Q251" s="1">
        <f t="shared" si="33"/>
        <v>0</v>
      </c>
      <c r="R251" s="1">
        <f t="shared" si="34"/>
        <v>1</v>
      </c>
      <c r="S251" s="1">
        <f t="shared" si="35"/>
        <v>0.56206179879876306</v>
      </c>
    </row>
    <row r="252" spans="7:19" x14ac:dyDescent="0.25">
      <c r="G252" s="1">
        <v>248</v>
      </c>
      <c r="H252" s="1">
        <v>1</v>
      </c>
      <c r="I252" s="1">
        <v>43</v>
      </c>
      <c r="J252" s="13">
        <v>200</v>
      </c>
      <c r="K252" s="15">
        <f t="shared" si="27"/>
        <v>1.1614231976323879</v>
      </c>
      <c r="L252" s="15">
        <f t="shared" si="28"/>
        <v>0.76159122108127097</v>
      </c>
      <c r="M252" s="15">
        <f t="shared" si="29"/>
        <v>0.23840877891872903</v>
      </c>
      <c r="N252" s="15">
        <f t="shared" si="30"/>
        <v>0.76159122108127097</v>
      </c>
      <c r="O252" s="15">
        <f t="shared" si="31"/>
        <v>-0.27234532251302568</v>
      </c>
      <c r="P252" s="1" t="b">
        <f t="shared" si="32"/>
        <v>1</v>
      </c>
      <c r="Q252" s="1">
        <f t="shared" si="33"/>
        <v>1</v>
      </c>
      <c r="R252" s="1">
        <f t="shared" si="34"/>
        <v>0</v>
      </c>
      <c r="S252" s="1">
        <f t="shared" si="35"/>
        <v>0.11367749173103883</v>
      </c>
    </row>
    <row r="253" spans="7:19" x14ac:dyDescent="0.25">
      <c r="G253" s="1">
        <v>249</v>
      </c>
      <c r="H253" s="1">
        <v>1</v>
      </c>
      <c r="I253" s="1">
        <v>75</v>
      </c>
      <c r="J253" s="13">
        <v>111</v>
      </c>
      <c r="K253" s="15">
        <f t="shared" si="27"/>
        <v>0.15360040651443141</v>
      </c>
      <c r="L253" s="15">
        <f t="shared" si="28"/>
        <v>0.53832478125618055</v>
      </c>
      <c r="M253" s="15">
        <f t="shared" si="29"/>
        <v>0.46167521874381945</v>
      </c>
      <c r="N253" s="15">
        <f t="shared" si="30"/>
        <v>0.53832478125618055</v>
      </c>
      <c r="O253" s="15">
        <f t="shared" si="31"/>
        <v>-0.61929321833110629</v>
      </c>
      <c r="P253" s="1" t="b">
        <f t="shared" si="32"/>
        <v>1</v>
      </c>
      <c r="Q253" s="1">
        <f t="shared" si="33"/>
        <v>1</v>
      </c>
      <c r="R253" s="1">
        <f t="shared" si="34"/>
        <v>0</v>
      </c>
      <c r="S253" s="1">
        <f t="shared" si="35"/>
        <v>0.42628801520430709</v>
      </c>
    </row>
    <row r="254" spans="7:19" x14ac:dyDescent="0.25">
      <c r="G254" s="1">
        <v>250</v>
      </c>
      <c r="H254" s="1">
        <v>0</v>
      </c>
      <c r="I254" s="1">
        <v>39</v>
      </c>
      <c r="J254" s="13">
        <v>112</v>
      </c>
      <c r="K254" s="15">
        <f t="shared" si="27"/>
        <v>-0.44647332524601446</v>
      </c>
      <c r="L254" s="15">
        <f t="shared" si="28"/>
        <v>0.39019959100275603</v>
      </c>
      <c r="M254" s="15">
        <f t="shared" si="29"/>
        <v>0.60980040899724397</v>
      </c>
      <c r="N254" s="15">
        <f t="shared" si="30"/>
        <v>0.60980040899724397</v>
      </c>
      <c r="O254" s="15">
        <f t="shared" si="31"/>
        <v>-0.49462357372101839</v>
      </c>
      <c r="P254" s="1" t="b">
        <f t="shared" si="32"/>
        <v>1</v>
      </c>
      <c r="Q254" s="1">
        <f t="shared" si="33"/>
        <v>0</v>
      </c>
      <c r="R254" s="1">
        <f t="shared" si="34"/>
        <v>1</v>
      </c>
      <c r="S254" s="1">
        <f t="shared" si="35"/>
        <v>0.30451144163743615</v>
      </c>
    </row>
    <row r="255" spans="7:19" x14ac:dyDescent="0.25">
      <c r="G255" s="1">
        <v>251</v>
      </c>
      <c r="H255" s="1">
        <v>1</v>
      </c>
      <c r="I255" s="1">
        <v>52</v>
      </c>
      <c r="J255" s="13">
        <v>87</v>
      </c>
      <c r="K255" s="15">
        <f t="shared" si="27"/>
        <v>-0.66075847451560743</v>
      </c>
      <c r="L255" s="15">
        <f t="shared" si="28"/>
        <v>0.3405692513565507</v>
      </c>
      <c r="M255" s="15">
        <f t="shared" si="29"/>
        <v>0.6594307486434493</v>
      </c>
      <c r="N255" s="15">
        <f t="shared" si="30"/>
        <v>0.3405692513565507</v>
      </c>
      <c r="O255" s="15">
        <f t="shared" si="31"/>
        <v>-1.077136792701564</v>
      </c>
      <c r="P255" s="1" t="b">
        <f t="shared" si="32"/>
        <v>0</v>
      </c>
      <c r="Q255" s="1">
        <f t="shared" si="33"/>
        <v>1</v>
      </c>
      <c r="R255" s="1">
        <f t="shared" si="34"/>
        <v>0</v>
      </c>
      <c r="S255" s="1">
        <f t="shared" si="35"/>
        <v>0.86969782451291999</v>
      </c>
    </row>
    <row r="256" spans="7:19" x14ac:dyDescent="0.25">
      <c r="G256" s="1">
        <v>252</v>
      </c>
      <c r="H256" s="1">
        <v>1</v>
      </c>
      <c r="I256" s="1">
        <v>67</v>
      </c>
      <c r="J256" s="13">
        <v>121</v>
      </c>
      <c r="K256" s="15">
        <f t="shared" si="27"/>
        <v>0.19128159176771842</v>
      </c>
      <c r="L256" s="15">
        <f t="shared" si="28"/>
        <v>0.54767512248898476</v>
      </c>
      <c r="M256" s="15">
        <f t="shared" si="29"/>
        <v>0.45232487751101524</v>
      </c>
      <c r="N256" s="15">
        <f t="shared" si="30"/>
        <v>0.54767512248898476</v>
      </c>
      <c r="O256" s="15">
        <f t="shared" si="31"/>
        <v>-0.60207301000791302</v>
      </c>
      <c r="P256" s="1" t="b">
        <f t="shared" si="32"/>
        <v>1</v>
      </c>
      <c r="Q256" s="1">
        <f t="shared" si="33"/>
        <v>1</v>
      </c>
      <c r="R256" s="1">
        <f t="shared" si="34"/>
        <v>0</v>
      </c>
      <c r="S256" s="1">
        <f t="shared" si="35"/>
        <v>0.4091955896307099</v>
      </c>
    </row>
    <row r="257" spans="7:19" x14ac:dyDescent="0.25">
      <c r="G257" s="1">
        <v>253</v>
      </c>
      <c r="H257" s="1">
        <v>1</v>
      </c>
      <c r="I257" s="1">
        <v>64</v>
      </c>
      <c r="J257" s="13">
        <v>180</v>
      </c>
      <c r="K257" s="15">
        <f t="shared" si="27"/>
        <v>1.1718338172232257</v>
      </c>
      <c r="L257" s="15">
        <f t="shared" si="28"/>
        <v>0.76347632683988298</v>
      </c>
      <c r="M257" s="15">
        <f t="shared" si="29"/>
        <v>0.23652367316011702</v>
      </c>
      <c r="N257" s="15">
        <f t="shared" si="30"/>
        <v>0.76347632683988298</v>
      </c>
      <c r="O257" s="15">
        <f t="shared" si="31"/>
        <v>-0.26987316090777325</v>
      </c>
      <c r="P257" s="1" t="b">
        <f t="shared" si="32"/>
        <v>1</v>
      </c>
      <c r="Q257" s="1">
        <f t="shared" si="33"/>
        <v>1</v>
      </c>
      <c r="R257" s="1">
        <f t="shared" si="34"/>
        <v>0</v>
      </c>
      <c r="S257" s="1">
        <f t="shared" si="35"/>
        <v>0.11188689593030772</v>
      </c>
    </row>
    <row r="258" spans="7:19" x14ac:dyDescent="0.25">
      <c r="G258" s="1">
        <v>254</v>
      </c>
      <c r="H258" s="1">
        <v>0</v>
      </c>
      <c r="I258" s="1">
        <v>36</v>
      </c>
      <c r="J258" s="13">
        <v>93</v>
      </c>
      <c r="K258" s="15">
        <f t="shared" si="27"/>
        <v>-0.83028126118183643</v>
      </c>
      <c r="L258" s="15">
        <f t="shared" si="28"/>
        <v>0.3035856022628966</v>
      </c>
      <c r="M258" s="15">
        <f t="shared" si="29"/>
        <v>0.69641439773710334</v>
      </c>
      <c r="N258" s="15">
        <f t="shared" si="30"/>
        <v>0.69641439773710334</v>
      </c>
      <c r="O258" s="15">
        <f t="shared" si="31"/>
        <v>-0.36181039677984311</v>
      </c>
      <c r="P258" s="1" t="b">
        <f t="shared" si="32"/>
        <v>1</v>
      </c>
      <c r="Q258" s="1">
        <f t="shared" si="33"/>
        <v>0</v>
      </c>
      <c r="R258" s="1">
        <f t="shared" si="34"/>
        <v>1</v>
      </c>
      <c r="S258" s="1">
        <f t="shared" si="35"/>
        <v>0.18432843580265135</v>
      </c>
    </row>
    <row r="259" spans="7:19" x14ac:dyDescent="0.25">
      <c r="G259" s="1">
        <v>255</v>
      </c>
      <c r="H259" s="1">
        <v>1</v>
      </c>
      <c r="I259" s="1">
        <v>37</v>
      </c>
      <c r="J259" s="13">
        <v>79</v>
      </c>
      <c r="K259" s="15">
        <f t="shared" si="27"/>
        <v>-1.0580118203351565</v>
      </c>
      <c r="L259" s="15">
        <f t="shared" si="28"/>
        <v>0.25768958170513179</v>
      </c>
      <c r="M259" s="15">
        <f t="shared" si="29"/>
        <v>0.74231041829486821</v>
      </c>
      <c r="N259" s="15">
        <f t="shared" si="30"/>
        <v>0.25768958170513179</v>
      </c>
      <c r="O259" s="15">
        <f t="shared" si="31"/>
        <v>-1.3559995901382116</v>
      </c>
      <c r="P259" s="1" t="b">
        <f t="shared" si="32"/>
        <v>0</v>
      </c>
      <c r="Q259" s="1">
        <f t="shared" si="33"/>
        <v>1</v>
      </c>
      <c r="R259" s="1">
        <f t="shared" si="34"/>
        <v>0</v>
      </c>
      <c r="S259" s="1">
        <f t="shared" si="35"/>
        <v>1.1020495142182045</v>
      </c>
    </row>
    <row r="260" spans="7:19" x14ac:dyDescent="0.25">
      <c r="G260" s="1">
        <v>256</v>
      </c>
      <c r="H260" s="1">
        <v>0</v>
      </c>
      <c r="I260" s="1">
        <v>51</v>
      </c>
      <c r="J260" s="13">
        <v>103</v>
      </c>
      <c r="K260" s="15">
        <f t="shared" si="27"/>
        <v>-0.39804432148045787</v>
      </c>
      <c r="L260" s="15">
        <f t="shared" si="28"/>
        <v>0.4017823032208474</v>
      </c>
      <c r="M260" s="15">
        <f t="shared" si="29"/>
        <v>0.5982176967791526</v>
      </c>
      <c r="N260" s="15">
        <f t="shared" si="30"/>
        <v>0.5982176967791526</v>
      </c>
      <c r="O260" s="15">
        <f t="shared" si="31"/>
        <v>-0.51380054984180179</v>
      </c>
      <c r="P260" s="1" t="b">
        <f t="shared" si="32"/>
        <v>1</v>
      </c>
      <c r="Q260" s="1">
        <f t="shared" si="33"/>
        <v>0</v>
      </c>
      <c r="R260" s="1">
        <f t="shared" si="34"/>
        <v>1</v>
      </c>
      <c r="S260" s="1">
        <f t="shared" si="35"/>
        <v>0.32285803836289795</v>
      </c>
    </row>
    <row r="261" spans="7:19" x14ac:dyDescent="0.25">
      <c r="G261" s="1">
        <v>257</v>
      </c>
      <c r="H261" s="1">
        <v>1</v>
      </c>
      <c r="I261" s="1">
        <v>47</v>
      </c>
      <c r="J261" s="13">
        <v>151</v>
      </c>
      <c r="K261" s="15">
        <f t="shared" si="27"/>
        <v>0.37294353960550763</v>
      </c>
      <c r="L261" s="15">
        <f t="shared" si="28"/>
        <v>0.59217004943367191</v>
      </c>
      <c r="M261" s="15">
        <f t="shared" si="29"/>
        <v>0.40782995056632809</v>
      </c>
      <c r="N261" s="15">
        <f t="shared" si="30"/>
        <v>0.59217004943367191</v>
      </c>
      <c r="O261" s="15">
        <f t="shared" si="31"/>
        <v>-0.52396143968028253</v>
      </c>
      <c r="P261" s="1" t="b">
        <f t="shared" si="32"/>
        <v>1</v>
      </c>
      <c r="Q261" s="1">
        <f t="shared" si="33"/>
        <v>1</v>
      </c>
      <c r="R261" s="1">
        <f t="shared" si="34"/>
        <v>0</v>
      </c>
      <c r="S261" s="1">
        <f t="shared" si="35"/>
        <v>0.33265053715786724</v>
      </c>
    </row>
    <row r="262" spans="7:19" x14ac:dyDescent="0.25">
      <c r="G262" s="1">
        <v>258</v>
      </c>
      <c r="H262" s="1">
        <v>0</v>
      </c>
      <c r="I262" s="1">
        <v>25</v>
      </c>
      <c r="J262" s="13">
        <v>59</v>
      </c>
      <c r="K262" s="15">
        <f t="shared" ref="K262:K289" si="36">$D$4+$D$5*I262+$D$6*J262</f>
        <v>-1.6137029353872328</v>
      </c>
      <c r="L262" s="15">
        <f t="shared" ref="L262:L289" si="37">EXP(K262)/(1+EXP(K262))</f>
        <v>0.16607514421656611</v>
      </c>
      <c r="M262" s="15">
        <f t="shared" ref="M262:M289" si="38">1-L262</f>
        <v>0.83392485578343389</v>
      </c>
      <c r="N262" s="15">
        <f t="shared" ref="N262:N289" si="39">IF(H262=1,L262,M262)</f>
        <v>0.83392485578343389</v>
      </c>
      <c r="O262" s="15">
        <f t="shared" ref="O262:O289" si="40">LN(N262)</f>
        <v>-0.18161198166182341</v>
      </c>
      <c r="P262" s="1" t="b">
        <f t="shared" ref="P262:P289" si="41">IF(L262&gt;0.5,1,0)=H262</f>
        <v>1</v>
      </c>
      <c r="Q262" s="1">
        <f t="shared" ref="Q262:Q289" si="42">H262</f>
        <v>0</v>
      </c>
      <c r="R262" s="1">
        <f t="shared" ref="R262:R289" si="43">IF(Q262=1,0,1)</f>
        <v>1</v>
      </c>
      <c r="S262" s="1">
        <f t="shared" ref="S262:S289" si="44">SUMXMY2(L262:M262,Q262:R262)</f>
        <v>5.516190705310646E-2</v>
      </c>
    </row>
    <row r="263" spans="7:19" x14ac:dyDescent="0.25">
      <c r="G263" s="1">
        <v>259</v>
      </c>
      <c r="H263" s="1">
        <v>1</v>
      </c>
      <c r="I263" s="1">
        <v>73</v>
      </c>
      <c r="J263" s="13">
        <v>92</v>
      </c>
      <c r="K263" s="15">
        <f t="shared" si="36"/>
        <v>-0.21305293140190784</v>
      </c>
      <c r="L263" s="15">
        <f t="shared" si="37"/>
        <v>0.44693733186941048</v>
      </c>
      <c r="M263" s="15">
        <f t="shared" si="38"/>
        <v>0.55306266813058946</v>
      </c>
      <c r="N263" s="15">
        <f t="shared" si="39"/>
        <v>0.44693733186941048</v>
      </c>
      <c r="O263" s="15">
        <f t="shared" si="40"/>
        <v>-0.80533689135726427</v>
      </c>
      <c r="P263" s="1" t="b">
        <f t="shared" si="41"/>
        <v>0</v>
      </c>
      <c r="Q263" s="1">
        <f t="shared" si="42"/>
        <v>1</v>
      </c>
      <c r="R263" s="1">
        <f t="shared" si="43"/>
        <v>0</v>
      </c>
      <c r="S263" s="1">
        <f t="shared" si="44"/>
        <v>0.61175662975945311</v>
      </c>
    </row>
    <row r="264" spans="7:19" x14ac:dyDescent="0.25">
      <c r="G264" s="1">
        <v>260</v>
      </c>
      <c r="H264" s="1">
        <v>0</v>
      </c>
      <c r="I264" s="1">
        <v>68</v>
      </c>
      <c r="J264" s="13">
        <v>89</v>
      </c>
      <c r="K264" s="15">
        <f t="shared" si="36"/>
        <v>-0.35130131232206252</v>
      </c>
      <c r="L264" s="15">
        <f t="shared" si="37"/>
        <v>0.41306689184434447</v>
      </c>
      <c r="M264" s="15">
        <f t="shared" si="38"/>
        <v>0.58693310815565547</v>
      </c>
      <c r="N264" s="15">
        <f t="shared" si="39"/>
        <v>0.58693310815565547</v>
      </c>
      <c r="O264" s="15">
        <f t="shared" si="40"/>
        <v>-0.53284442108926877</v>
      </c>
      <c r="P264" s="1" t="b">
        <f t="shared" si="41"/>
        <v>1</v>
      </c>
      <c r="Q264" s="1">
        <f t="shared" si="42"/>
        <v>0</v>
      </c>
      <c r="R264" s="1">
        <f t="shared" si="43"/>
        <v>1</v>
      </c>
      <c r="S264" s="1">
        <f t="shared" si="44"/>
        <v>0.34124851427589481</v>
      </c>
    </row>
    <row r="265" spans="7:19" x14ac:dyDescent="0.25">
      <c r="G265" s="1">
        <v>261</v>
      </c>
      <c r="H265" s="1">
        <v>1</v>
      </c>
      <c r="I265" s="1">
        <v>61</v>
      </c>
      <c r="J265" s="13">
        <v>165</v>
      </c>
      <c r="K265" s="15">
        <f t="shared" si="36"/>
        <v>0.85799306905106176</v>
      </c>
      <c r="L265" s="15">
        <f t="shared" si="37"/>
        <v>0.70224117848158352</v>
      </c>
      <c r="M265" s="15">
        <f t="shared" si="38"/>
        <v>0.29775882151841648</v>
      </c>
      <c r="N265" s="15">
        <f t="shared" si="39"/>
        <v>0.70224117848158352</v>
      </c>
      <c r="O265" s="15">
        <f t="shared" si="40"/>
        <v>-0.35347837486866185</v>
      </c>
      <c r="P265" s="1" t="b">
        <f t="shared" si="41"/>
        <v>1</v>
      </c>
      <c r="Q265" s="1">
        <f t="shared" si="42"/>
        <v>1</v>
      </c>
      <c r="R265" s="1">
        <f t="shared" si="43"/>
        <v>0</v>
      </c>
      <c r="S265" s="1">
        <f t="shared" si="44"/>
        <v>0.17732063158407241</v>
      </c>
    </row>
    <row r="266" spans="7:19" x14ac:dyDescent="0.25">
      <c r="G266" s="1">
        <v>262</v>
      </c>
      <c r="H266" s="1">
        <v>1</v>
      </c>
      <c r="I266" s="1">
        <v>53</v>
      </c>
      <c r="J266" s="13">
        <v>102</v>
      </c>
      <c r="K266" s="15">
        <f t="shared" si="36"/>
        <v>-0.38122692238240785</v>
      </c>
      <c r="L266" s="15">
        <f t="shared" si="37"/>
        <v>0.40583101242156178</v>
      </c>
      <c r="M266" s="15">
        <f t="shared" si="38"/>
        <v>0.59416898757843817</v>
      </c>
      <c r="N266" s="15">
        <f t="shared" si="39"/>
        <v>0.40583101242156178</v>
      </c>
      <c r="O266" s="15">
        <f t="shared" si="40"/>
        <v>-0.90181843158896324</v>
      </c>
      <c r="P266" s="1" t="b">
        <f t="shared" si="41"/>
        <v>0</v>
      </c>
      <c r="Q266" s="1">
        <f t="shared" si="42"/>
        <v>1</v>
      </c>
      <c r="R266" s="1">
        <f t="shared" si="43"/>
        <v>0</v>
      </c>
      <c r="S266" s="1">
        <f t="shared" si="44"/>
        <v>0.70607357159997242</v>
      </c>
    </row>
    <row r="267" spans="7:19" x14ac:dyDescent="0.25">
      <c r="G267" s="1">
        <v>263</v>
      </c>
      <c r="H267" s="1">
        <v>0</v>
      </c>
      <c r="I267" s="1">
        <v>70</v>
      </c>
      <c r="J267" s="13">
        <v>72</v>
      </c>
      <c r="K267" s="15">
        <f t="shared" si="36"/>
        <v>-0.6143526642786441</v>
      </c>
      <c r="L267" s="15">
        <f t="shared" si="37"/>
        <v>0.35106693687321261</v>
      </c>
      <c r="M267" s="15">
        <f t="shared" si="38"/>
        <v>0.64893306312678734</v>
      </c>
      <c r="N267" s="15">
        <f t="shared" si="39"/>
        <v>0.64893306312678734</v>
      </c>
      <c r="O267" s="15">
        <f t="shared" si="40"/>
        <v>-0.43242570607671221</v>
      </c>
      <c r="P267" s="1" t="b">
        <f t="shared" si="41"/>
        <v>1</v>
      </c>
      <c r="Q267" s="1">
        <f t="shared" si="42"/>
        <v>0</v>
      </c>
      <c r="R267" s="1">
        <f t="shared" si="43"/>
        <v>1</v>
      </c>
      <c r="S267" s="1">
        <f t="shared" si="44"/>
        <v>0.24649598833108055</v>
      </c>
    </row>
    <row r="268" spans="7:19" x14ac:dyDescent="0.25">
      <c r="G268" s="1">
        <v>264</v>
      </c>
      <c r="H268" s="1">
        <v>1</v>
      </c>
      <c r="I268" s="1">
        <v>27</v>
      </c>
      <c r="J268" s="13">
        <v>135</v>
      </c>
      <c r="K268" s="15">
        <f t="shared" si="36"/>
        <v>-0.25001717183876826</v>
      </c>
      <c r="L268" s="15">
        <f t="shared" si="37"/>
        <v>0.43781927254393049</v>
      </c>
      <c r="M268" s="15">
        <f t="shared" si="38"/>
        <v>0.56218072745606951</v>
      </c>
      <c r="N268" s="15">
        <f t="shared" si="39"/>
        <v>0.43781927254393049</v>
      </c>
      <c r="O268" s="15">
        <f t="shared" si="40"/>
        <v>-0.82594907351936508</v>
      </c>
      <c r="P268" s="1" t="b">
        <f t="shared" si="41"/>
        <v>0</v>
      </c>
      <c r="Q268" s="1">
        <f t="shared" si="42"/>
        <v>1</v>
      </c>
      <c r="R268" s="1">
        <f t="shared" si="43"/>
        <v>0</v>
      </c>
      <c r="S268" s="1">
        <f t="shared" si="44"/>
        <v>0.63209434064607095</v>
      </c>
    </row>
    <row r="269" spans="7:19" x14ac:dyDescent="0.25">
      <c r="G269" s="1">
        <v>265</v>
      </c>
      <c r="H269" s="1">
        <v>0</v>
      </c>
      <c r="I269" s="1">
        <v>39</v>
      </c>
      <c r="J269" s="13">
        <v>124</v>
      </c>
      <c r="K269" s="15">
        <f t="shared" si="36"/>
        <v>-0.23657176195504093</v>
      </c>
      <c r="L269" s="15">
        <f t="shared" si="37"/>
        <v>0.44113135826348865</v>
      </c>
      <c r="M269" s="15">
        <f t="shared" si="38"/>
        <v>0.55886864173651141</v>
      </c>
      <c r="N269" s="15">
        <f t="shared" si="39"/>
        <v>0.55886864173651141</v>
      </c>
      <c r="O269" s="15">
        <f t="shared" si="40"/>
        <v>-0.58184082139002768</v>
      </c>
      <c r="P269" s="1" t="b">
        <f t="shared" si="41"/>
        <v>1</v>
      </c>
      <c r="Q269" s="1">
        <f t="shared" si="42"/>
        <v>0</v>
      </c>
      <c r="R269" s="1">
        <f t="shared" si="43"/>
        <v>1</v>
      </c>
      <c r="S269" s="1">
        <f t="shared" si="44"/>
        <v>0.38919375048678073</v>
      </c>
    </row>
    <row r="270" spans="7:19" x14ac:dyDescent="0.25">
      <c r="G270" s="1">
        <v>266</v>
      </c>
      <c r="H270" s="1">
        <v>1</v>
      </c>
      <c r="I270" s="1">
        <v>49</v>
      </c>
      <c r="J270" s="13">
        <v>131</v>
      </c>
      <c r="K270" s="15">
        <f t="shared" si="36"/>
        <v>5.7416796826182726E-2</v>
      </c>
      <c r="L270" s="15">
        <f t="shared" si="37"/>
        <v>0.51435025706245263</v>
      </c>
      <c r="M270" s="15">
        <f t="shared" si="38"/>
        <v>0.48564974293754737</v>
      </c>
      <c r="N270" s="15">
        <f t="shared" si="39"/>
        <v>0.51435025706245263</v>
      </c>
      <c r="O270" s="15">
        <f t="shared" si="40"/>
        <v>-0.6648508116240377</v>
      </c>
      <c r="P270" s="1" t="b">
        <f t="shared" si="41"/>
        <v>1</v>
      </c>
      <c r="Q270" s="1">
        <f t="shared" si="42"/>
        <v>1</v>
      </c>
      <c r="R270" s="1">
        <f t="shared" si="43"/>
        <v>0</v>
      </c>
      <c r="S270" s="1">
        <f t="shared" si="44"/>
        <v>0.47171134563061168</v>
      </c>
    </row>
    <row r="271" spans="7:19" x14ac:dyDescent="0.25">
      <c r="G271" s="1">
        <v>267</v>
      </c>
      <c r="H271" s="1">
        <v>1</v>
      </c>
      <c r="I271" s="1">
        <v>63</v>
      </c>
      <c r="J271" s="13">
        <v>130</v>
      </c>
      <c r="K271" s="15">
        <f t="shared" si="36"/>
        <v>0.28008937215801977</v>
      </c>
      <c r="L271" s="15">
        <f t="shared" si="37"/>
        <v>0.56956813457824917</v>
      </c>
      <c r="M271" s="15">
        <f t="shared" si="38"/>
        <v>0.43043186542175083</v>
      </c>
      <c r="N271" s="15">
        <f t="shared" si="39"/>
        <v>0.56956813457824917</v>
      </c>
      <c r="O271" s="15">
        <f t="shared" si="40"/>
        <v>-0.56287686395655467</v>
      </c>
      <c r="P271" s="1" t="b">
        <f t="shared" si="41"/>
        <v>1</v>
      </c>
      <c r="Q271" s="1">
        <f t="shared" si="42"/>
        <v>1</v>
      </c>
      <c r="R271" s="1">
        <f t="shared" si="43"/>
        <v>0</v>
      </c>
      <c r="S271" s="1">
        <f t="shared" si="44"/>
        <v>0.37054318154089644</v>
      </c>
    </row>
    <row r="272" spans="7:19" x14ac:dyDescent="0.25">
      <c r="G272" s="1">
        <v>268</v>
      </c>
      <c r="H272" s="1">
        <v>0</v>
      </c>
      <c r="I272" s="1">
        <v>54</v>
      </c>
      <c r="J272" s="13">
        <v>114</v>
      </c>
      <c r="K272" s="15">
        <f t="shared" si="36"/>
        <v>-0.15417076107195204</v>
      </c>
      <c r="L272" s="15">
        <f t="shared" si="37"/>
        <v>0.4615334709371261</v>
      </c>
      <c r="M272" s="15">
        <f t="shared" si="38"/>
        <v>0.53846652906287384</v>
      </c>
      <c r="N272" s="15">
        <f t="shared" si="39"/>
        <v>0.53846652906287384</v>
      </c>
      <c r="O272" s="15">
        <f t="shared" si="40"/>
        <v>-0.6190299401895506</v>
      </c>
      <c r="P272" s="1" t="b">
        <f t="shared" si="41"/>
        <v>1</v>
      </c>
      <c r="Q272" s="1">
        <f t="shared" si="42"/>
        <v>0</v>
      </c>
      <c r="R272" s="1">
        <f t="shared" si="43"/>
        <v>1</v>
      </c>
      <c r="S272" s="1">
        <f t="shared" si="44"/>
        <v>0.42602628959054212</v>
      </c>
    </row>
    <row r="273" spans="7:19" x14ac:dyDescent="0.25">
      <c r="G273" s="1">
        <v>269</v>
      </c>
      <c r="H273" s="1">
        <v>0</v>
      </c>
      <c r="I273" s="1">
        <v>54</v>
      </c>
      <c r="J273" s="13">
        <v>97</v>
      </c>
      <c r="K273" s="15">
        <f t="shared" si="36"/>
        <v>-0.45153130906749817</v>
      </c>
      <c r="L273" s="15">
        <f t="shared" si="37"/>
        <v>0.38899674534415007</v>
      </c>
      <c r="M273" s="15">
        <f t="shared" si="38"/>
        <v>0.61100325465584993</v>
      </c>
      <c r="N273" s="15">
        <f t="shared" si="39"/>
        <v>0.61100325465584993</v>
      </c>
      <c r="O273" s="15">
        <f t="shared" si="40"/>
        <v>-0.49265299305574378</v>
      </c>
      <c r="P273" s="1" t="b">
        <f t="shared" si="41"/>
        <v>1</v>
      </c>
      <c r="Q273" s="1">
        <f t="shared" si="42"/>
        <v>0</v>
      </c>
      <c r="R273" s="1">
        <f t="shared" si="43"/>
        <v>1</v>
      </c>
      <c r="S273" s="1">
        <f t="shared" si="44"/>
        <v>0.3026369357766831</v>
      </c>
    </row>
    <row r="274" spans="7:19" x14ac:dyDescent="0.25">
      <c r="G274" s="1">
        <v>270</v>
      </c>
      <c r="H274" s="1">
        <v>0</v>
      </c>
      <c r="I274" s="1">
        <v>67</v>
      </c>
      <c r="J274" s="13">
        <v>129</v>
      </c>
      <c r="K274" s="15">
        <f t="shared" si="36"/>
        <v>0.33121596729503411</v>
      </c>
      <c r="L274" s="15">
        <f t="shared" si="37"/>
        <v>0.58205521096852897</v>
      </c>
      <c r="M274" s="15">
        <f t="shared" si="38"/>
        <v>0.41794478903147103</v>
      </c>
      <c r="N274" s="15">
        <f t="shared" si="39"/>
        <v>0.41794478903147103</v>
      </c>
      <c r="O274" s="15">
        <f t="shared" si="40"/>
        <v>-0.87240593883796302</v>
      </c>
      <c r="P274" s="1" t="b">
        <f t="shared" si="41"/>
        <v>0</v>
      </c>
      <c r="Q274" s="1">
        <f t="shared" si="42"/>
        <v>0</v>
      </c>
      <c r="R274" s="1">
        <f t="shared" si="43"/>
        <v>1</v>
      </c>
      <c r="S274" s="1">
        <f t="shared" si="44"/>
        <v>0.67757653723123756</v>
      </c>
    </row>
    <row r="275" spans="7:19" x14ac:dyDescent="0.25">
      <c r="G275" s="1">
        <v>271</v>
      </c>
      <c r="H275" s="1">
        <v>1</v>
      </c>
      <c r="I275" s="1">
        <v>42</v>
      </c>
      <c r="J275" s="13">
        <v>126</v>
      </c>
      <c r="K275" s="15">
        <f t="shared" si="36"/>
        <v>-0.1501243740147653</v>
      </c>
      <c r="L275" s="15">
        <f t="shared" si="37"/>
        <v>0.46253923554370091</v>
      </c>
      <c r="M275" s="15">
        <f t="shared" si="38"/>
        <v>0.53746076445629909</v>
      </c>
      <c r="N275" s="15">
        <f t="shared" si="39"/>
        <v>0.46253923554370091</v>
      </c>
      <c r="O275" s="15">
        <f t="shared" si="40"/>
        <v>-0.77102389201982224</v>
      </c>
      <c r="P275" s="1" t="b">
        <f t="shared" si="41"/>
        <v>0</v>
      </c>
      <c r="Q275" s="1">
        <f t="shared" si="42"/>
        <v>1</v>
      </c>
      <c r="R275" s="1">
        <f t="shared" si="43"/>
        <v>0</v>
      </c>
      <c r="S275" s="1">
        <f t="shared" si="44"/>
        <v>0.5777281466598988</v>
      </c>
    </row>
    <row r="276" spans="7:19" x14ac:dyDescent="0.25">
      <c r="G276" s="1">
        <v>272</v>
      </c>
      <c r="H276" s="1">
        <v>0</v>
      </c>
      <c r="I276" s="1">
        <v>63</v>
      </c>
      <c r="J276" s="13">
        <v>92</v>
      </c>
      <c r="K276" s="15">
        <f t="shared" si="36"/>
        <v>-0.38459891159673032</v>
      </c>
      <c r="L276" s="15">
        <f t="shared" si="37"/>
        <v>0.40501817611357094</v>
      </c>
      <c r="M276" s="15">
        <f t="shared" si="38"/>
        <v>0.59498182388642906</v>
      </c>
      <c r="N276" s="15">
        <f t="shared" si="39"/>
        <v>0.59498182388642906</v>
      </c>
      <c r="O276" s="15">
        <f t="shared" si="40"/>
        <v>-0.51922442199314489</v>
      </c>
      <c r="P276" s="1" t="b">
        <f t="shared" si="41"/>
        <v>1</v>
      </c>
      <c r="Q276" s="1">
        <f t="shared" si="42"/>
        <v>0</v>
      </c>
      <c r="R276" s="1">
        <f t="shared" si="43"/>
        <v>1</v>
      </c>
      <c r="S276" s="1">
        <f t="shared" si="44"/>
        <v>0.3280794459647271</v>
      </c>
    </row>
    <row r="277" spans="7:19" x14ac:dyDescent="0.25">
      <c r="G277" s="1">
        <v>273</v>
      </c>
      <c r="H277" s="1">
        <v>1</v>
      </c>
      <c r="I277" s="1">
        <v>39</v>
      </c>
      <c r="J277" s="13">
        <v>69</v>
      </c>
      <c r="K277" s="15">
        <f t="shared" si="36"/>
        <v>-1.1986205937053367</v>
      </c>
      <c r="L277" s="15">
        <f t="shared" si="37"/>
        <v>0.23172069610008814</v>
      </c>
      <c r="M277" s="15">
        <f t="shared" si="38"/>
        <v>0.76827930389991184</v>
      </c>
      <c r="N277" s="15">
        <f t="shared" si="39"/>
        <v>0.23172069610008814</v>
      </c>
      <c r="O277" s="15">
        <f t="shared" si="40"/>
        <v>-1.4622225287012254</v>
      </c>
      <c r="P277" s="1" t="b">
        <f t="shared" si="41"/>
        <v>0</v>
      </c>
      <c r="Q277" s="1">
        <f t="shared" si="42"/>
        <v>1</v>
      </c>
      <c r="R277" s="1">
        <f t="shared" si="43"/>
        <v>0</v>
      </c>
      <c r="S277" s="1">
        <f t="shared" si="44"/>
        <v>1.1805061776018662</v>
      </c>
    </row>
    <row r="278" spans="7:19" x14ac:dyDescent="0.25">
      <c r="G278" s="1">
        <v>274</v>
      </c>
      <c r="H278" s="1">
        <v>1</v>
      </c>
      <c r="I278" s="1">
        <v>35</v>
      </c>
      <c r="J278" s="13">
        <v>171</v>
      </c>
      <c r="K278" s="15">
        <f t="shared" si="36"/>
        <v>0.51692430219001029</v>
      </c>
      <c r="L278" s="15">
        <f t="shared" si="37"/>
        <v>0.62642828449769783</v>
      </c>
      <c r="M278" s="15">
        <f t="shared" si="38"/>
        <v>0.37357171550230217</v>
      </c>
      <c r="N278" s="15">
        <f t="shared" si="39"/>
        <v>0.62642828449769783</v>
      </c>
      <c r="O278" s="15">
        <f t="shared" si="40"/>
        <v>-0.46772098127371542</v>
      </c>
      <c r="P278" s="1" t="b">
        <f t="shared" si="41"/>
        <v>1</v>
      </c>
      <c r="Q278" s="1">
        <f t="shared" si="42"/>
        <v>1</v>
      </c>
      <c r="R278" s="1">
        <f t="shared" si="43"/>
        <v>0</v>
      </c>
      <c r="S278" s="1">
        <f t="shared" si="44"/>
        <v>0.27911165324666598</v>
      </c>
    </row>
    <row r="279" spans="7:19" x14ac:dyDescent="0.25">
      <c r="G279" s="1">
        <v>275</v>
      </c>
      <c r="H279" s="1">
        <v>0</v>
      </c>
      <c r="I279" s="1">
        <v>34</v>
      </c>
      <c r="J279" s="13">
        <v>71</v>
      </c>
      <c r="K279" s="15">
        <f t="shared" si="36"/>
        <v>-1.2494099899209188</v>
      </c>
      <c r="L279" s="15">
        <f t="shared" si="37"/>
        <v>0.22280228910418617</v>
      </c>
      <c r="M279" s="15">
        <f t="shared" si="38"/>
        <v>0.7771977108958138</v>
      </c>
      <c r="N279" s="15">
        <f t="shared" si="39"/>
        <v>0.7771977108958138</v>
      </c>
      <c r="O279" s="15">
        <f t="shared" si="40"/>
        <v>-0.25206050680509662</v>
      </c>
      <c r="P279" s="1" t="b">
        <f t="shared" si="41"/>
        <v>1</v>
      </c>
      <c r="Q279" s="1">
        <f t="shared" si="42"/>
        <v>0</v>
      </c>
      <c r="R279" s="1">
        <f t="shared" si="43"/>
        <v>1</v>
      </c>
      <c r="S279" s="1">
        <f t="shared" si="44"/>
        <v>9.9281720060130724E-2</v>
      </c>
    </row>
    <row r="280" spans="7:19" x14ac:dyDescent="0.25">
      <c r="G280" s="1">
        <v>276</v>
      </c>
      <c r="H280" s="1">
        <v>0</v>
      </c>
      <c r="I280" s="1">
        <v>43</v>
      </c>
      <c r="J280" s="13">
        <v>145</v>
      </c>
      <c r="K280" s="15">
        <f t="shared" si="36"/>
        <v>0.1993743658820919</v>
      </c>
      <c r="L280" s="15">
        <f t="shared" si="37"/>
        <v>0.54967913767670262</v>
      </c>
      <c r="M280" s="15">
        <f t="shared" si="38"/>
        <v>0.45032086232329738</v>
      </c>
      <c r="N280" s="15">
        <f t="shared" si="39"/>
        <v>0.45032086232329738</v>
      </c>
      <c r="O280" s="15">
        <f t="shared" si="40"/>
        <v>-0.79779492291592058</v>
      </c>
      <c r="P280" s="1" t="b">
        <f t="shared" si="41"/>
        <v>0</v>
      </c>
      <c r="Q280" s="1">
        <f t="shared" si="42"/>
        <v>0</v>
      </c>
      <c r="R280" s="1">
        <f t="shared" si="43"/>
        <v>1</v>
      </c>
      <c r="S280" s="1">
        <f t="shared" si="44"/>
        <v>0.60429430879400681</v>
      </c>
    </row>
    <row r="281" spans="7:19" x14ac:dyDescent="0.25">
      <c r="G281" s="1">
        <v>277</v>
      </c>
      <c r="H281" s="1">
        <v>0</v>
      </c>
      <c r="I281" s="1">
        <v>66</v>
      </c>
      <c r="J281" s="13">
        <v>116</v>
      </c>
      <c r="K281" s="15">
        <f t="shared" si="36"/>
        <v>8.6668009043663785E-2</v>
      </c>
      <c r="L281" s="15">
        <f t="shared" si="37"/>
        <v>0.52165345008175634</v>
      </c>
      <c r="M281" s="15">
        <f t="shared" si="38"/>
        <v>0.47834654991824366</v>
      </c>
      <c r="N281" s="15">
        <f t="shared" si="39"/>
        <v>0.47834654991824366</v>
      </c>
      <c r="O281" s="15">
        <f t="shared" si="40"/>
        <v>-0.73741980934713858</v>
      </c>
      <c r="P281" s="1" t="b">
        <f t="shared" si="41"/>
        <v>0</v>
      </c>
      <c r="Q281" s="1">
        <f t="shared" si="42"/>
        <v>0</v>
      </c>
      <c r="R281" s="1">
        <f t="shared" si="43"/>
        <v>1</v>
      </c>
      <c r="S281" s="1">
        <f t="shared" si="44"/>
        <v>0.54424464396439887</v>
      </c>
    </row>
    <row r="282" spans="7:19" x14ac:dyDescent="0.25">
      <c r="G282" s="1">
        <v>278</v>
      </c>
      <c r="H282" s="1">
        <v>1</v>
      </c>
      <c r="I282" s="1">
        <v>69</v>
      </c>
      <c r="J282" s="13">
        <v>116</v>
      </c>
      <c r="K282" s="15">
        <f t="shared" si="36"/>
        <v>0.13813180310211037</v>
      </c>
      <c r="L282" s="15">
        <f t="shared" si="37"/>
        <v>0.53447814681275485</v>
      </c>
      <c r="M282" s="15">
        <f t="shared" si="38"/>
        <v>0.46552185318724515</v>
      </c>
      <c r="N282" s="15">
        <f t="shared" si="39"/>
        <v>0.53447814681275485</v>
      </c>
      <c r="O282" s="15">
        <f t="shared" si="40"/>
        <v>-0.62646443464237722</v>
      </c>
      <c r="P282" s="1" t="b">
        <f t="shared" si="41"/>
        <v>1</v>
      </c>
      <c r="Q282" s="1">
        <f t="shared" si="42"/>
        <v>1</v>
      </c>
      <c r="R282" s="1">
        <f t="shared" si="43"/>
        <v>0</v>
      </c>
      <c r="S282" s="1">
        <f t="shared" si="44"/>
        <v>0.43342119158977405</v>
      </c>
    </row>
    <row r="283" spans="7:19" x14ac:dyDescent="0.25">
      <c r="G283" s="1">
        <v>279</v>
      </c>
      <c r="H283" s="1">
        <v>1</v>
      </c>
      <c r="I283" s="1">
        <v>25</v>
      </c>
      <c r="J283" s="13">
        <v>166</v>
      </c>
      <c r="K283" s="15">
        <f t="shared" si="36"/>
        <v>0.25791933729061567</v>
      </c>
      <c r="L283" s="15">
        <f t="shared" si="37"/>
        <v>0.56412475021203534</v>
      </c>
      <c r="M283" s="15">
        <f t="shared" si="38"/>
        <v>0.43587524978796466</v>
      </c>
      <c r="N283" s="15">
        <f t="shared" si="39"/>
        <v>0.56412475021203534</v>
      </c>
      <c r="O283" s="15">
        <f t="shared" si="40"/>
        <v>-0.57247986362339631</v>
      </c>
      <c r="P283" s="1" t="b">
        <f t="shared" si="41"/>
        <v>1</v>
      </c>
      <c r="Q283" s="1">
        <f t="shared" si="42"/>
        <v>1</v>
      </c>
      <c r="R283" s="1">
        <f t="shared" si="43"/>
        <v>0</v>
      </c>
      <c r="S283" s="1">
        <f t="shared" si="44"/>
        <v>0.37997446675544116</v>
      </c>
    </row>
    <row r="284" spans="7:19" x14ac:dyDescent="0.25">
      <c r="G284" s="1">
        <v>280</v>
      </c>
      <c r="H284" s="1">
        <v>0</v>
      </c>
      <c r="I284" s="1">
        <v>42</v>
      </c>
      <c r="J284" s="13">
        <v>117</v>
      </c>
      <c r="K284" s="15">
        <f t="shared" si="36"/>
        <v>-0.30755054648299529</v>
      </c>
      <c r="L284" s="15">
        <f t="shared" si="37"/>
        <v>0.42371273500612783</v>
      </c>
      <c r="M284" s="15">
        <f t="shared" si="38"/>
        <v>0.57628726499387217</v>
      </c>
      <c r="N284" s="15">
        <f t="shared" si="39"/>
        <v>0.57628726499387217</v>
      </c>
      <c r="O284" s="15">
        <f t="shared" si="40"/>
        <v>-0.5511490186600061</v>
      </c>
      <c r="P284" s="1" t="b">
        <f t="shared" si="41"/>
        <v>1</v>
      </c>
      <c r="Q284" s="1">
        <f t="shared" si="42"/>
        <v>0</v>
      </c>
      <c r="R284" s="1">
        <f t="shared" si="43"/>
        <v>1</v>
      </c>
      <c r="S284" s="1">
        <f t="shared" si="44"/>
        <v>0.3590649636127462</v>
      </c>
    </row>
    <row r="285" spans="7:19" x14ac:dyDescent="0.25">
      <c r="G285" s="1">
        <v>281</v>
      </c>
      <c r="H285" s="1">
        <v>0</v>
      </c>
      <c r="I285" s="1">
        <v>33</v>
      </c>
      <c r="J285" s="13">
        <v>69</v>
      </c>
      <c r="K285" s="15">
        <f t="shared" si="36"/>
        <v>-1.3015481818222303</v>
      </c>
      <c r="L285" s="15">
        <f t="shared" si="37"/>
        <v>0.21390457579557731</v>
      </c>
      <c r="M285" s="15">
        <f t="shared" si="38"/>
        <v>0.78609542420442269</v>
      </c>
      <c r="N285" s="15">
        <f t="shared" si="39"/>
        <v>0.78609542420442269</v>
      </c>
      <c r="O285" s="15">
        <f t="shared" si="40"/>
        <v>-0.24067708908166929</v>
      </c>
      <c r="P285" s="1" t="b">
        <f t="shared" si="41"/>
        <v>1</v>
      </c>
      <c r="Q285" s="1">
        <f t="shared" si="42"/>
        <v>0</v>
      </c>
      <c r="R285" s="1">
        <f t="shared" si="43"/>
        <v>1</v>
      </c>
      <c r="S285" s="1">
        <f t="shared" si="44"/>
        <v>9.1510335092571754E-2</v>
      </c>
    </row>
    <row r="286" spans="7:19" x14ac:dyDescent="0.25">
      <c r="G286" s="1">
        <v>282</v>
      </c>
      <c r="H286" s="1">
        <v>0</v>
      </c>
      <c r="I286" s="1">
        <v>38</v>
      </c>
      <c r="J286" s="13">
        <v>149</v>
      </c>
      <c r="K286" s="15">
        <f t="shared" si="36"/>
        <v>0.18356856354833839</v>
      </c>
      <c r="L286" s="15">
        <f t="shared" si="37"/>
        <v>0.54576370311912925</v>
      </c>
      <c r="M286" s="15">
        <f t="shared" si="38"/>
        <v>0.45423629688087075</v>
      </c>
      <c r="N286" s="15">
        <f t="shared" si="39"/>
        <v>0.45423629688087075</v>
      </c>
      <c r="O286" s="15">
        <f t="shared" si="40"/>
        <v>-0.78913773863116365</v>
      </c>
      <c r="P286" s="1" t="b">
        <f t="shared" si="41"/>
        <v>0</v>
      </c>
      <c r="Q286" s="1">
        <f t="shared" si="42"/>
        <v>0</v>
      </c>
      <c r="R286" s="1">
        <f t="shared" si="43"/>
        <v>1</v>
      </c>
      <c r="S286" s="1">
        <f t="shared" si="44"/>
        <v>0.59571603928461014</v>
      </c>
    </row>
    <row r="287" spans="7:19" x14ac:dyDescent="0.25">
      <c r="G287" s="1">
        <v>283</v>
      </c>
      <c r="H287" s="1">
        <v>1</v>
      </c>
      <c r="I287" s="1">
        <v>57</v>
      </c>
      <c r="J287" s="13">
        <v>145</v>
      </c>
      <c r="K287" s="15">
        <f t="shared" si="36"/>
        <v>0.43953873815484323</v>
      </c>
      <c r="L287" s="15">
        <f t="shared" si="37"/>
        <v>0.60814911579549458</v>
      </c>
      <c r="M287" s="15">
        <f t="shared" si="38"/>
        <v>0.39185088420450542</v>
      </c>
      <c r="N287" s="15">
        <f t="shared" si="39"/>
        <v>0.60814911579549458</v>
      </c>
      <c r="O287" s="15">
        <f t="shared" si="40"/>
        <v>-0.49733517084377599</v>
      </c>
      <c r="P287" s="1" t="b">
        <f t="shared" si="41"/>
        <v>1</v>
      </c>
      <c r="Q287" s="1">
        <f t="shared" si="42"/>
        <v>1</v>
      </c>
      <c r="R287" s="1">
        <f t="shared" si="43"/>
        <v>0</v>
      </c>
      <c r="S287" s="1">
        <f t="shared" si="44"/>
        <v>0.30709423090370541</v>
      </c>
    </row>
    <row r="288" spans="7:19" x14ac:dyDescent="0.25">
      <c r="G288" s="1">
        <v>284</v>
      </c>
      <c r="H288" s="1">
        <v>1</v>
      </c>
      <c r="I288" s="1">
        <v>28</v>
      </c>
      <c r="J288" s="13">
        <v>196</v>
      </c>
      <c r="K288" s="15">
        <f t="shared" si="36"/>
        <v>0.83413703957649643</v>
      </c>
      <c r="L288" s="15">
        <f t="shared" si="37"/>
        <v>0.69722897383066873</v>
      </c>
      <c r="M288" s="15">
        <f t="shared" si="38"/>
        <v>0.30277102616933127</v>
      </c>
      <c r="N288" s="15">
        <f t="shared" si="39"/>
        <v>0.69722897383066873</v>
      </c>
      <c r="O288" s="15">
        <f t="shared" si="40"/>
        <v>-0.36064140878342177</v>
      </c>
      <c r="P288" s="1" t="b">
        <f t="shared" si="41"/>
        <v>1</v>
      </c>
      <c r="Q288" s="1">
        <f t="shared" si="42"/>
        <v>1</v>
      </c>
      <c r="R288" s="1">
        <f t="shared" si="43"/>
        <v>0</v>
      </c>
      <c r="S288" s="1">
        <f t="shared" si="44"/>
        <v>0.18334058857525976</v>
      </c>
    </row>
    <row r="289" spans="7:19" x14ac:dyDescent="0.25">
      <c r="G289" s="12">
        <v>285</v>
      </c>
      <c r="H289" s="12">
        <v>1</v>
      </c>
      <c r="I289" s="12">
        <v>68</v>
      </c>
      <c r="J289" s="14">
        <v>106</v>
      </c>
      <c r="K289" s="16">
        <f t="shared" si="36"/>
        <v>-5.3940764326516621E-2</v>
      </c>
      <c r="L289" s="16">
        <f t="shared" si="37"/>
        <v>0.48651807768342886</v>
      </c>
      <c r="M289" s="16">
        <f t="shared" si="38"/>
        <v>0.51348192231657119</v>
      </c>
      <c r="N289" s="16">
        <f t="shared" si="39"/>
        <v>0.48651807768342886</v>
      </c>
      <c r="O289" s="16">
        <f t="shared" si="40"/>
        <v>-0.72048121939602383</v>
      </c>
      <c r="P289" s="12" t="b">
        <f t="shared" si="41"/>
        <v>0</v>
      </c>
      <c r="Q289" s="12">
        <f t="shared" si="42"/>
        <v>1</v>
      </c>
      <c r="R289" s="12">
        <f t="shared" si="43"/>
        <v>0</v>
      </c>
      <c r="S289" s="12">
        <f t="shared" si="44"/>
        <v>0.52732736909184252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02FD-A8DB-499C-A83E-7401E3725D4C}">
  <dimension ref="B1:S126"/>
  <sheetViews>
    <sheetView showGridLines="0" tabSelected="1" topLeftCell="B1" zoomScale="90" zoomScaleNormal="90" workbookViewId="0">
      <selection activeCell="D16" sqref="D16"/>
    </sheetView>
  </sheetViews>
  <sheetFormatPr defaultRowHeight="15" x14ac:dyDescent="0.25"/>
  <cols>
    <col min="1" max="1" width="2.140625" customWidth="1"/>
    <col min="2" max="2" width="2.28515625" customWidth="1"/>
    <col min="3" max="3" width="20" customWidth="1"/>
    <col min="4" max="4" width="21.28515625" customWidth="1"/>
    <col min="5" max="6" width="3.28515625" customWidth="1"/>
    <col min="7" max="7" width="12.140625" bestFit="1" customWidth="1"/>
    <col min="8" max="8" width="8.85546875" customWidth="1"/>
    <col min="9" max="9" width="10.5703125" bestFit="1" customWidth="1"/>
    <col min="10" max="10" width="13.42578125" bestFit="1" customWidth="1"/>
    <col min="11" max="11" width="9.42578125" bestFit="1" customWidth="1"/>
    <col min="12" max="12" width="8.140625" customWidth="1"/>
    <col min="13" max="13" width="8" customWidth="1"/>
    <col min="14" max="14" width="15" customWidth="1"/>
    <col min="15" max="15" width="16.28515625" customWidth="1"/>
    <col min="16" max="16" width="12.42578125" style="1" bestFit="1" customWidth="1"/>
  </cols>
  <sheetData>
    <row r="1" spans="2:19" ht="8.25" customHeight="1" x14ac:dyDescent="0.25"/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1"/>
      <c r="Q2" s="2"/>
      <c r="R2" s="2"/>
      <c r="S2" s="2"/>
    </row>
    <row r="3" spans="2:19" ht="8.25" customHeight="1" x14ac:dyDescent="0.25"/>
    <row r="4" spans="2:19" ht="15.75" x14ac:dyDescent="0.25">
      <c r="C4" s="6" t="s">
        <v>11</v>
      </c>
      <c r="D4" s="3">
        <v>-3.0745839053882427</v>
      </c>
      <c r="G4" s="10" t="s">
        <v>2</v>
      </c>
      <c r="H4" s="10" t="s">
        <v>5</v>
      </c>
      <c r="I4" s="10" t="s">
        <v>0</v>
      </c>
      <c r="J4" s="10" t="s">
        <v>10</v>
      </c>
      <c r="K4" s="10" t="s">
        <v>6</v>
      </c>
      <c r="L4" s="23" t="s">
        <v>1</v>
      </c>
      <c r="M4" s="10" t="s">
        <v>3</v>
      </c>
      <c r="N4" s="10" t="s">
        <v>4</v>
      </c>
      <c r="O4" s="10" t="s">
        <v>9</v>
      </c>
      <c r="P4" s="27" t="s">
        <v>19</v>
      </c>
      <c r="Q4" s="27" t="s">
        <v>24</v>
      </c>
      <c r="R4" s="27" t="s">
        <v>25</v>
      </c>
      <c r="S4" s="27" t="s">
        <v>21</v>
      </c>
    </row>
    <row r="5" spans="2:19" ht="17.25" x14ac:dyDescent="0.3">
      <c r="C5" s="17" t="s">
        <v>13</v>
      </c>
      <c r="D5" s="18">
        <v>1.7154598019482239E-2</v>
      </c>
      <c r="G5" s="1">
        <v>286</v>
      </c>
      <c r="H5" s="1">
        <v>0</v>
      </c>
      <c r="I5" s="1">
        <v>58</v>
      </c>
      <c r="J5" s="13">
        <v>66</v>
      </c>
      <c r="K5" s="15">
        <f>$D$4+$D$5*I5+$D$6*J5</f>
        <v>-0.92515862215791755</v>
      </c>
      <c r="L5" s="15">
        <f>EXP(K5)/(1+EXP(K5))</f>
        <v>0.28390795652345918</v>
      </c>
      <c r="M5" s="15">
        <f>1-L5</f>
        <v>0.71609204347654076</v>
      </c>
      <c r="N5" s="15">
        <f>IF(H5=1,L5,M5)</f>
        <v>0.71609204347654076</v>
      </c>
      <c r="O5" s="15">
        <f>LN(N5)</f>
        <v>-0.33394656794209826</v>
      </c>
      <c r="P5" s="1" t="b">
        <f>IF(L5&gt;0.5,1,0)=H5</f>
        <v>1</v>
      </c>
      <c r="Q5" s="1">
        <f>H5</f>
        <v>0</v>
      </c>
      <c r="R5" s="1">
        <f>IF(Q5=1,0,1)</f>
        <v>1</v>
      </c>
      <c r="S5" s="1">
        <f>SUMXMY2(L5:M5,Q5:R5)</f>
        <v>0.16120745555465282</v>
      </c>
    </row>
    <row r="6" spans="2:19" ht="17.25" x14ac:dyDescent="0.3">
      <c r="C6" s="7" t="s">
        <v>14</v>
      </c>
      <c r="D6" s="4">
        <v>1.7491796940914472E-2</v>
      </c>
      <c r="G6" s="1">
        <v>287</v>
      </c>
      <c r="H6" s="1">
        <v>0</v>
      </c>
      <c r="I6" s="1">
        <v>47</v>
      </c>
      <c r="J6" s="13">
        <v>112</v>
      </c>
      <c r="K6" s="15">
        <f t="shared" ref="K6:K69" si="0">$D$4+$D$5*I6+$D$6*J6</f>
        <v>-0.30923654109015675</v>
      </c>
      <c r="L6" s="15">
        <f t="shared" ref="L6:L69" si="1">EXP(K6)/(1+EXP(K6))</f>
        <v>0.42330110145783906</v>
      </c>
      <c r="M6" s="15">
        <f t="shared" ref="M6:M69" si="2">1-L6</f>
        <v>0.57669889854216094</v>
      </c>
      <c r="N6" s="15">
        <f t="shared" ref="N6:N69" si="3">IF(H6=1,L6,M6)</f>
        <v>0.57669889854216094</v>
      </c>
      <c r="O6" s="15">
        <f t="shared" ref="O6:O69" si="4">LN(N6)</f>
        <v>-0.55043498829468884</v>
      </c>
      <c r="P6" s="1" t="b">
        <f t="shared" ref="P6:P69" si="5">IF(L6&gt;0.5,1,0)=H6</f>
        <v>1</v>
      </c>
      <c r="Q6" s="1">
        <f t="shared" ref="Q6:Q69" si="6">H6</f>
        <v>0</v>
      </c>
      <c r="R6" s="1">
        <f t="shared" ref="R6:R69" si="7">IF(Q6=1,0,1)</f>
        <v>1</v>
      </c>
      <c r="S6" s="1">
        <f t="shared" ref="S6:S69" si="8">SUMXMY2(L6:M6,Q6:R6)</f>
        <v>0.35836764499083951</v>
      </c>
    </row>
    <row r="7" spans="2:19" x14ac:dyDescent="0.25">
      <c r="G7" s="1">
        <v>288</v>
      </c>
      <c r="H7" s="1">
        <v>0</v>
      </c>
      <c r="I7" s="1">
        <v>34</v>
      </c>
      <c r="J7" s="13">
        <v>141</v>
      </c>
      <c r="K7" s="15">
        <f t="shared" si="0"/>
        <v>-2.4984204056905934E-2</v>
      </c>
      <c r="L7" s="15">
        <f t="shared" si="1"/>
        <v>0.49375427386968801</v>
      </c>
      <c r="M7" s="15">
        <f t="shared" si="2"/>
        <v>0.50624572613031193</v>
      </c>
      <c r="N7" s="15">
        <f t="shared" si="3"/>
        <v>0.50624572613031193</v>
      </c>
      <c r="O7" s="15">
        <f t="shared" si="4"/>
        <v>-0.68073310280875332</v>
      </c>
      <c r="P7" s="1" t="b">
        <f t="shared" si="5"/>
        <v>1</v>
      </c>
      <c r="Q7" s="1">
        <f t="shared" si="6"/>
        <v>0</v>
      </c>
      <c r="R7" s="1">
        <f t="shared" si="7"/>
        <v>1</v>
      </c>
      <c r="S7" s="1">
        <f t="shared" si="8"/>
        <v>0.48758656592916577</v>
      </c>
    </row>
    <row r="8" spans="2:19" ht="17.25" x14ac:dyDescent="0.3">
      <c r="C8" s="8" t="s">
        <v>7</v>
      </c>
      <c r="D8" s="9" t="s">
        <v>8</v>
      </c>
      <c r="G8" s="1">
        <v>289</v>
      </c>
      <c r="H8" s="1">
        <v>0</v>
      </c>
      <c r="I8" s="1">
        <v>51</v>
      </c>
      <c r="J8" s="13">
        <v>111</v>
      </c>
      <c r="K8" s="15">
        <f t="shared" si="0"/>
        <v>-0.25810994595314218</v>
      </c>
      <c r="L8" s="15">
        <f t="shared" si="1"/>
        <v>0.43582838197502</v>
      </c>
      <c r="M8" s="15">
        <f t="shared" si="2"/>
        <v>0.56417161802498006</v>
      </c>
      <c r="N8" s="15">
        <f t="shared" si="3"/>
        <v>0.56417161802498006</v>
      </c>
      <c r="O8" s="15">
        <f t="shared" si="4"/>
        <v>-0.57239678649172931</v>
      </c>
      <c r="P8" s="1" t="b">
        <f t="shared" si="5"/>
        <v>1</v>
      </c>
      <c r="Q8" s="1">
        <f t="shared" si="6"/>
        <v>0</v>
      </c>
      <c r="R8" s="1">
        <f t="shared" si="7"/>
        <v>1</v>
      </c>
      <c r="S8" s="1">
        <f t="shared" si="8"/>
        <v>0.37989275706992781</v>
      </c>
    </row>
    <row r="9" spans="2:19" ht="15.75" x14ac:dyDescent="0.25">
      <c r="C9" s="5">
        <f>PRODUCT(N5:N126)</f>
        <v>1.0164382166719045E-34</v>
      </c>
      <c r="D9" s="5">
        <f>SUM(O5:O126)</f>
        <v>-78.271588590009173</v>
      </c>
      <c r="G9" s="1">
        <v>290</v>
      </c>
      <c r="H9" s="1">
        <v>0</v>
      </c>
      <c r="I9" s="1">
        <v>70</v>
      </c>
      <c r="J9" s="13">
        <v>68</v>
      </c>
      <c r="K9" s="15">
        <f t="shared" si="0"/>
        <v>-0.68431985204230195</v>
      </c>
      <c r="L9" s="15">
        <f t="shared" si="1"/>
        <v>0.33529783935969565</v>
      </c>
      <c r="M9" s="15">
        <f t="shared" si="2"/>
        <v>0.6647021606403043</v>
      </c>
      <c r="N9" s="15">
        <f t="shared" si="3"/>
        <v>0.6647021606403043</v>
      </c>
      <c r="O9" s="15">
        <f t="shared" si="4"/>
        <v>-0.4084162173903062</v>
      </c>
      <c r="P9" s="1" t="b">
        <f t="shared" si="5"/>
        <v>1</v>
      </c>
      <c r="Q9" s="1">
        <f t="shared" si="6"/>
        <v>0</v>
      </c>
      <c r="R9" s="1">
        <f t="shared" si="7"/>
        <v>1</v>
      </c>
      <c r="S9" s="1">
        <f t="shared" si="8"/>
        <v>0.22484928215856059</v>
      </c>
    </row>
    <row r="10" spans="2:19" x14ac:dyDescent="0.25">
      <c r="G10" s="1">
        <v>291</v>
      </c>
      <c r="H10" s="1">
        <v>1</v>
      </c>
      <c r="I10" s="1">
        <v>56</v>
      </c>
      <c r="J10" s="13">
        <v>193</v>
      </c>
      <c r="K10" s="15">
        <f t="shared" si="0"/>
        <v>1.2619903932992558</v>
      </c>
      <c r="L10" s="15">
        <f t="shared" si="1"/>
        <v>0.77936855260491411</v>
      </c>
      <c r="M10" s="15">
        <f t="shared" si="2"/>
        <v>0.22063144739508589</v>
      </c>
      <c r="N10" s="15">
        <f t="shared" si="3"/>
        <v>0.77936855260491411</v>
      </c>
      <c r="O10" s="15">
        <f t="shared" si="4"/>
        <v>-0.24927123510181098</v>
      </c>
      <c r="P10" s="1" t="b">
        <f t="shared" si="5"/>
        <v>1</v>
      </c>
      <c r="Q10" s="1">
        <f t="shared" si="6"/>
        <v>1</v>
      </c>
      <c r="R10" s="1">
        <f t="shared" si="7"/>
        <v>0</v>
      </c>
      <c r="S10" s="1">
        <f t="shared" si="8"/>
        <v>9.73564711593011E-2</v>
      </c>
    </row>
    <row r="11" spans="2:19" x14ac:dyDescent="0.25">
      <c r="C11" s="26" t="s">
        <v>19</v>
      </c>
      <c r="D11" s="28" t="s">
        <v>22</v>
      </c>
      <c r="G11" s="1">
        <v>292</v>
      </c>
      <c r="H11" s="1">
        <v>1</v>
      </c>
      <c r="I11" s="1">
        <v>28</v>
      </c>
      <c r="J11" s="13">
        <v>89</v>
      </c>
      <c r="K11" s="15">
        <f t="shared" si="0"/>
        <v>-1.037485233101352</v>
      </c>
      <c r="L11" s="15">
        <f t="shared" si="1"/>
        <v>0.26163551125642587</v>
      </c>
      <c r="M11" s="15">
        <f t="shared" si="2"/>
        <v>0.73836448874357408</v>
      </c>
      <c r="N11" s="15">
        <f t="shared" si="3"/>
        <v>0.26163551125642587</v>
      </c>
      <c r="O11" s="15">
        <f t="shared" si="4"/>
        <v>-1.3408029222187361</v>
      </c>
      <c r="P11" s="1" t="b">
        <f t="shared" si="5"/>
        <v>0</v>
      </c>
      <c r="Q11" s="1">
        <f t="shared" si="6"/>
        <v>1</v>
      </c>
      <c r="R11" s="1">
        <f t="shared" si="7"/>
        <v>0</v>
      </c>
      <c r="S11" s="1">
        <f t="shared" si="8"/>
        <v>1.0903642364751192</v>
      </c>
    </row>
    <row r="12" spans="2:19" x14ac:dyDescent="0.25">
      <c r="C12" s="29" t="b">
        <v>0</v>
      </c>
      <c r="D12" s="31">
        <f>COUNTIF(P:P,C12)</f>
        <v>39</v>
      </c>
      <c r="G12" s="1">
        <v>293</v>
      </c>
      <c r="H12" s="1">
        <v>0</v>
      </c>
      <c r="I12" s="1">
        <v>39</v>
      </c>
      <c r="J12" s="13">
        <v>63</v>
      </c>
      <c r="K12" s="15">
        <f t="shared" si="0"/>
        <v>-1.3035713753508236</v>
      </c>
      <c r="L12" s="15">
        <f t="shared" si="1"/>
        <v>0.21356457391901423</v>
      </c>
      <c r="M12" s="15">
        <f t="shared" si="2"/>
        <v>0.78643542608098582</v>
      </c>
      <c r="N12" s="15">
        <f t="shared" si="3"/>
        <v>0.78643542608098582</v>
      </c>
      <c r="O12" s="15">
        <f t="shared" si="4"/>
        <v>-0.24024466273938216</v>
      </c>
      <c r="P12" s="1" t="b">
        <f t="shared" si="5"/>
        <v>1</v>
      </c>
      <c r="Q12" s="1">
        <f t="shared" si="6"/>
        <v>0</v>
      </c>
      <c r="R12" s="1">
        <f t="shared" si="7"/>
        <v>1</v>
      </c>
      <c r="S12" s="1">
        <f t="shared" si="8"/>
        <v>9.1219654466420164E-2</v>
      </c>
    </row>
    <row r="13" spans="2:19" x14ac:dyDescent="0.25">
      <c r="C13" s="30" t="b">
        <v>1</v>
      </c>
      <c r="D13" s="32">
        <f>COUNTIF(P:P,C13)</f>
        <v>83</v>
      </c>
      <c r="G13" s="1">
        <v>294</v>
      </c>
      <c r="H13" s="1">
        <v>0</v>
      </c>
      <c r="I13" s="1">
        <v>71</v>
      </c>
      <c r="J13" s="13">
        <v>83</v>
      </c>
      <c r="K13" s="15">
        <f t="shared" si="0"/>
        <v>-0.40478829990910259</v>
      </c>
      <c r="L13" s="15">
        <f t="shared" si="1"/>
        <v>0.40016244495598174</v>
      </c>
      <c r="M13" s="15">
        <f t="shared" si="2"/>
        <v>0.59983755504401826</v>
      </c>
      <c r="N13" s="15">
        <f t="shared" si="3"/>
        <v>0.59983755504401826</v>
      </c>
      <c r="O13" s="15">
        <f t="shared" si="4"/>
        <v>-0.51109640201641526</v>
      </c>
      <c r="P13" s="1" t="b">
        <f t="shared" si="5"/>
        <v>1</v>
      </c>
      <c r="Q13" s="1">
        <f t="shared" si="6"/>
        <v>0</v>
      </c>
      <c r="R13" s="1">
        <f t="shared" si="7"/>
        <v>1</v>
      </c>
      <c r="S13" s="1">
        <f t="shared" si="8"/>
        <v>0.32025996470629825</v>
      </c>
    </row>
    <row r="14" spans="2:19" x14ac:dyDescent="0.25">
      <c r="C14" s="34" t="s">
        <v>23</v>
      </c>
      <c r="D14" s="33">
        <f>D13/SUM(D12:D13)</f>
        <v>0.68032786885245899</v>
      </c>
      <c r="G14" s="1">
        <v>295</v>
      </c>
      <c r="H14" s="1">
        <v>0</v>
      </c>
      <c r="I14" s="1">
        <v>66</v>
      </c>
      <c r="J14" s="13">
        <v>130</v>
      </c>
      <c r="K14" s="15">
        <f t="shared" si="0"/>
        <v>0.33155316621646658</v>
      </c>
      <c r="L14" s="15">
        <f t="shared" si="1"/>
        <v>0.58213723804873185</v>
      </c>
      <c r="M14" s="15">
        <f t="shared" si="2"/>
        <v>0.41786276195126815</v>
      </c>
      <c r="N14" s="15">
        <f t="shared" si="3"/>
        <v>0.41786276195126815</v>
      </c>
      <c r="O14" s="15">
        <f t="shared" si="4"/>
        <v>-0.87260222105716478</v>
      </c>
      <c r="P14" s="1" t="b">
        <f t="shared" si="5"/>
        <v>0</v>
      </c>
      <c r="Q14" s="1">
        <f t="shared" si="6"/>
        <v>0</v>
      </c>
      <c r="R14" s="1">
        <f t="shared" si="7"/>
        <v>1</v>
      </c>
      <c r="S14" s="1">
        <f t="shared" si="8"/>
        <v>0.6777675278460118</v>
      </c>
    </row>
    <row r="15" spans="2:19" x14ac:dyDescent="0.25">
      <c r="G15" s="1">
        <v>296</v>
      </c>
      <c r="H15" s="1">
        <v>0</v>
      </c>
      <c r="I15" s="1">
        <v>66</v>
      </c>
      <c r="J15" s="13">
        <v>83</v>
      </c>
      <c r="K15" s="15">
        <f t="shared" si="0"/>
        <v>-0.49056129000651372</v>
      </c>
      <c r="L15" s="15">
        <f t="shared" si="1"/>
        <v>0.37976135099198888</v>
      </c>
      <c r="M15" s="15">
        <f t="shared" si="2"/>
        <v>0.62023864900801118</v>
      </c>
      <c r="N15" s="15">
        <f t="shared" si="3"/>
        <v>0.62023864900801118</v>
      </c>
      <c r="O15" s="15">
        <f t="shared" si="4"/>
        <v>-0.47765095724997753</v>
      </c>
      <c r="P15" s="1" t="b">
        <f t="shared" si="5"/>
        <v>1</v>
      </c>
      <c r="Q15" s="1">
        <f t="shared" si="6"/>
        <v>0</v>
      </c>
      <c r="R15" s="1">
        <f t="shared" si="7"/>
        <v>1</v>
      </c>
      <c r="S15" s="1">
        <f t="shared" si="8"/>
        <v>0.28843736741452108</v>
      </c>
    </row>
    <row r="16" spans="2:19" ht="15.75" x14ac:dyDescent="0.25">
      <c r="C16" s="24" t="s">
        <v>20</v>
      </c>
      <c r="D16" s="25">
        <f>SUM(S5:S126)</f>
        <v>54.861983795337729</v>
      </c>
      <c r="G16" s="1">
        <v>297</v>
      </c>
      <c r="H16" s="1">
        <v>1</v>
      </c>
      <c r="I16" s="1">
        <v>70</v>
      </c>
      <c r="J16" s="13">
        <v>54</v>
      </c>
      <c r="K16" s="15">
        <f t="shared" si="0"/>
        <v>-0.92920500921510452</v>
      </c>
      <c r="L16" s="15">
        <f t="shared" si="1"/>
        <v>0.28308602873218269</v>
      </c>
      <c r="M16" s="15">
        <f t="shared" si="2"/>
        <v>0.71691397126781731</v>
      </c>
      <c r="N16" s="15">
        <f t="shared" si="3"/>
        <v>0.28308602873218269</v>
      </c>
      <c r="O16" s="15">
        <f t="shared" si="4"/>
        <v>-1.2620044390810852</v>
      </c>
      <c r="P16" s="1" t="b">
        <f t="shared" si="5"/>
        <v>0</v>
      </c>
      <c r="Q16" s="1">
        <f t="shared" si="6"/>
        <v>1</v>
      </c>
      <c r="R16" s="1">
        <f t="shared" si="7"/>
        <v>0</v>
      </c>
      <c r="S16" s="1">
        <f t="shared" si="8"/>
        <v>1.0279312843979855</v>
      </c>
    </row>
    <row r="17" spans="7:19" x14ac:dyDescent="0.25">
      <c r="G17" s="1">
        <v>298</v>
      </c>
      <c r="H17" s="1">
        <v>1</v>
      </c>
      <c r="I17" s="1">
        <v>33</v>
      </c>
      <c r="J17" s="13">
        <v>147</v>
      </c>
      <c r="K17" s="15">
        <f t="shared" si="0"/>
        <v>6.2811979569098675E-2</v>
      </c>
      <c r="L17" s="15">
        <f t="shared" si="1"/>
        <v>0.51569783411762804</v>
      </c>
      <c r="M17" s="15">
        <f t="shared" si="2"/>
        <v>0.48430216588237196</v>
      </c>
      <c r="N17" s="15">
        <f t="shared" si="3"/>
        <v>0.51569783411762804</v>
      </c>
      <c r="O17" s="15">
        <f t="shared" si="4"/>
        <v>-0.66223427782229616</v>
      </c>
      <c r="P17" s="1" t="b">
        <f t="shared" si="5"/>
        <v>1</v>
      </c>
      <c r="Q17" s="1">
        <f t="shared" si="6"/>
        <v>1</v>
      </c>
      <c r="R17" s="1">
        <f t="shared" si="7"/>
        <v>0</v>
      </c>
      <c r="S17" s="1">
        <f t="shared" si="8"/>
        <v>0.46909717575671306</v>
      </c>
    </row>
    <row r="18" spans="7:19" x14ac:dyDescent="0.25">
      <c r="G18" s="1">
        <v>299</v>
      </c>
      <c r="H18" s="1">
        <v>1</v>
      </c>
      <c r="I18" s="1">
        <v>26</v>
      </c>
      <c r="J18" s="13">
        <v>75</v>
      </c>
      <c r="K18" s="15">
        <f t="shared" si="0"/>
        <v>-1.3166795863131191</v>
      </c>
      <c r="L18" s="15">
        <f t="shared" si="1"/>
        <v>0.21137125423377856</v>
      </c>
      <c r="M18" s="15">
        <f t="shared" si="2"/>
        <v>0.78862874576622144</v>
      </c>
      <c r="N18" s="15">
        <f t="shared" si="3"/>
        <v>0.21137125423377856</v>
      </c>
      <c r="O18" s="15">
        <f t="shared" si="4"/>
        <v>-1.5541391928723749</v>
      </c>
      <c r="P18" s="1" t="b">
        <f t="shared" si="5"/>
        <v>0</v>
      </c>
      <c r="Q18" s="1">
        <f t="shared" si="6"/>
        <v>1</v>
      </c>
      <c r="R18" s="1">
        <f t="shared" si="7"/>
        <v>0</v>
      </c>
      <c r="S18" s="1">
        <f t="shared" si="8"/>
        <v>1.243870597297607</v>
      </c>
    </row>
    <row r="19" spans="7:19" x14ac:dyDescent="0.25">
      <c r="G19" s="1">
        <v>300</v>
      </c>
      <c r="H19" s="1">
        <v>1</v>
      </c>
      <c r="I19" s="1">
        <v>58</v>
      </c>
      <c r="J19" s="13">
        <v>176</v>
      </c>
      <c r="K19" s="15">
        <f t="shared" si="0"/>
        <v>0.99893904134267419</v>
      </c>
      <c r="L19" s="15">
        <f t="shared" si="1"/>
        <v>0.73084993036808465</v>
      </c>
      <c r="M19" s="15">
        <f t="shared" si="2"/>
        <v>0.26915006963191535</v>
      </c>
      <c r="N19" s="15">
        <f t="shared" si="3"/>
        <v>0.73084993036808465</v>
      </c>
      <c r="O19" s="15">
        <f t="shared" si="4"/>
        <v>-0.31354713392208833</v>
      </c>
      <c r="P19" s="1" t="b">
        <f t="shared" si="5"/>
        <v>1</v>
      </c>
      <c r="Q19" s="1">
        <f t="shared" si="6"/>
        <v>1</v>
      </c>
      <c r="R19" s="1">
        <f t="shared" si="7"/>
        <v>0</v>
      </c>
      <c r="S19" s="1">
        <f t="shared" si="8"/>
        <v>0.14488351996572976</v>
      </c>
    </row>
    <row r="20" spans="7:19" x14ac:dyDescent="0.25">
      <c r="G20" s="1">
        <v>301</v>
      </c>
      <c r="H20" s="1">
        <v>0</v>
      </c>
      <c r="I20" s="1">
        <v>51</v>
      </c>
      <c r="J20" s="13">
        <v>112</v>
      </c>
      <c r="K20" s="15">
        <f t="shared" si="0"/>
        <v>-0.24061814901222767</v>
      </c>
      <c r="L20" s="15">
        <f t="shared" si="1"/>
        <v>0.44013402325354184</v>
      </c>
      <c r="M20" s="15">
        <f t="shared" si="2"/>
        <v>0.55986597674645822</v>
      </c>
      <c r="N20" s="15">
        <f t="shared" si="3"/>
        <v>0.55986597674645822</v>
      </c>
      <c r="O20" s="15">
        <f t="shared" si="4"/>
        <v>-0.58005785113474329</v>
      </c>
      <c r="P20" s="1" t="b">
        <f t="shared" si="5"/>
        <v>1</v>
      </c>
      <c r="Q20" s="1">
        <f t="shared" si="6"/>
        <v>0</v>
      </c>
      <c r="R20" s="1">
        <f t="shared" si="7"/>
        <v>1</v>
      </c>
      <c r="S20" s="1">
        <f t="shared" si="8"/>
        <v>0.38743591685069856</v>
      </c>
    </row>
    <row r="21" spans="7:19" x14ac:dyDescent="0.25">
      <c r="G21" s="1">
        <v>302</v>
      </c>
      <c r="H21" s="1">
        <v>1</v>
      </c>
      <c r="I21" s="1">
        <v>40</v>
      </c>
      <c r="J21" s="13">
        <v>99</v>
      </c>
      <c r="K21" s="15">
        <f t="shared" si="0"/>
        <v>-0.65671208745842047</v>
      </c>
      <c r="L21" s="15">
        <f t="shared" si="1"/>
        <v>0.34147858177775586</v>
      </c>
      <c r="M21" s="15">
        <f t="shared" si="2"/>
        <v>0.65852141822224408</v>
      </c>
      <c r="N21" s="15">
        <f t="shared" si="3"/>
        <v>0.34147858177775586</v>
      </c>
      <c r="O21" s="15">
        <f t="shared" si="4"/>
        <v>-1.0744703200120742</v>
      </c>
      <c r="P21" s="1" t="b">
        <f t="shared" si="5"/>
        <v>0</v>
      </c>
      <c r="Q21" s="1">
        <f t="shared" si="6"/>
        <v>1</v>
      </c>
      <c r="R21" s="1">
        <f t="shared" si="7"/>
        <v>0</v>
      </c>
      <c r="S21" s="1">
        <f t="shared" si="8"/>
        <v>0.8673009165148714</v>
      </c>
    </row>
    <row r="22" spans="7:19" x14ac:dyDescent="0.25">
      <c r="G22" s="1">
        <v>303</v>
      </c>
      <c r="H22" s="1">
        <v>1</v>
      </c>
      <c r="I22" s="1">
        <v>70</v>
      </c>
      <c r="J22" s="13">
        <v>119</v>
      </c>
      <c r="K22" s="15">
        <f t="shared" si="0"/>
        <v>0.20776179194433597</v>
      </c>
      <c r="L22" s="15">
        <f t="shared" si="1"/>
        <v>0.55175441699079852</v>
      </c>
      <c r="M22" s="15">
        <f t="shared" si="2"/>
        <v>0.44824558300920148</v>
      </c>
      <c r="N22" s="15">
        <f t="shared" si="3"/>
        <v>0.55175441699079852</v>
      </c>
      <c r="O22" s="15">
        <f t="shared" si="4"/>
        <v>-0.59465222845676624</v>
      </c>
      <c r="P22" s="1" t="b">
        <f t="shared" si="5"/>
        <v>1</v>
      </c>
      <c r="Q22" s="1">
        <f t="shared" si="6"/>
        <v>1</v>
      </c>
      <c r="R22" s="1">
        <f t="shared" si="7"/>
        <v>0</v>
      </c>
      <c r="S22" s="1">
        <f t="shared" si="8"/>
        <v>0.40184820537451788</v>
      </c>
    </row>
    <row r="23" spans="7:19" x14ac:dyDescent="0.25">
      <c r="G23" s="1">
        <v>304</v>
      </c>
      <c r="H23" s="1">
        <v>1</v>
      </c>
      <c r="I23" s="1">
        <v>51</v>
      </c>
      <c r="J23" s="13">
        <v>135</v>
      </c>
      <c r="K23" s="15">
        <f t="shared" si="0"/>
        <v>0.16169318062880533</v>
      </c>
      <c r="L23" s="15">
        <f t="shared" si="1"/>
        <v>0.54033545361691926</v>
      </c>
      <c r="M23" s="15">
        <f t="shared" si="2"/>
        <v>0.45966454638308074</v>
      </c>
      <c r="N23" s="15">
        <f t="shared" si="3"/>
        <v>0.54033545361691926</v>
      </c>
      <c r="O23" s="15">
        <f t="shared" si="4"/>
        <v>-0.6155651218934246</v>
      </c>
      <c r="P23" s="1" t="b">
        <f t="shared" si="5"/>
        <v>1</v>
      </c>
      <c r="Q23" s="1">
        <f t="shared" si="6"/>
        <v>1</v>
      </c>
      <c r="R23" s="1">
        <f t="shared" si="7"/>
        <v>0</v>
      </c>
      <c r="S23" s="1">
        <f t="shared" si="8"/>
        <v>0.42258299040312675</v>
      </c>
    </row>
    <row r="24" spans="7:19" x14ac:dyDescent="0.25">
      <c r="G24" s="1">
        <v>305</v>
      </c>
      <c r="H24" s="1">
        <v>0</v>
      </c>
      <c r="I24" s="1">
        <v>25</v>
      </c>
      <c r="J24" s="13">
        <v>138</v>
      </c>
      <c r="K24" s="15">
        <f t="shared" si="0"/>
        <v>-0.23185097705498947</v>
      </c>
      <c r="L24" s="15">
        <f t="shared" si="1"/>
        <v>0.44229551589287353</v>
      </c>
      <c r="M24" s="15">
        <f t="shared" si="2"/>
        <v>0.55770448410712647</v>
      </c>
      <c r="N24" s="15">
        <f t="shared" si="3"/>
        <v>0.55770448410712647</v>
      </c>
      <c r="O24" s="15">
        <f t="shared" si="4"/>
        <v>-0.58392605526190311</v>
      </c>
      <c r="P24" s="1" t="b">
        <f t="shared" si="5"/>
        <v>1</v>
      </c>
      <c r="Q24" s="1">
        <f t="shared" si="6"/>
        <v>0</v>
      </c>
      <c r="R24" s="1">
        <f t="shared" si="7"/>
        <v>1</v>
      </c>
      <c r="S24" s="1">
        <f t="shared" si="8"/>
        <v>0.39125064675788629</v>
      </c>
    </row>
    <row r="25" spans="7:19" x14ac:dyDescent="0.25">
      <c r="G25" s="1">
        <v>306</v>
      </c>
      <c r="H25" s="1">
        <v>0</v>
      </c>
      <c r="I25" s="1">
        <v>40</v>
      </c>
      <c r="J25" s="13">
        <v>133</v>
      </c>
      <c r="K25" s="15">
        <f t="shared" si="0"/>
        <v>-6.1990991467328449E-2</v>
      </c>
      <c r="L25" s="15">
        <f t="shared" si="1"/>
        <v>0.48450721322936652</v>
      </c>
      <c r="M25" s="15">
        <f t="shared" si="2"/>
        <v>0.51549278677063348</v>
      </c>
      <c r="N25" s="15">
        <f t="shared" si="3"/>
        <v>0.51549278677063348</v>
      </c>
      <c r="O25" s="15">
        <f t="shared" si="4"/>
        <v>-0.66263196830850402</v>
      </c>
      <c r="P25" s="1" t="b">
        <f t="shared" si="5"/>
        <v>1</v>
      </c>
      <c r="Q25" s="1">
        <f t="shared" si="6"/>
        <v>0</v>
      </c>
      <c r="R25" s="1">
        <f t="shared" si="7"/>
        <v>1</v>
      </c>
      <c r="S25" s="1">
        <f t="shared" si="8"/>
        <v>0.46949447934257366</v>
      </c>
    </row>
    <row r="26" spans="7:19" x14ac:dyDescent="0.25">
      <c r="G26" s="1">
        <v>307</v>
      </c>
      <c r="H26" s="1">
        <v>0</v>
      </c>
      <c r="I26" s="1">
        <v>73</v>
      </c>
      <c r="J26" s="13">
        <v>65</v>
      </c>
      <c r="K26" s="15">
        <f t="shared" si="0"/>
        <v>-0.68533144880659846</v>
      </c>
      <c r="L26" s="15">
        <f t="shared" si="1"/>
        <v>0.33507241913044422</v>
      </c>
      <c r="M26" s="15">
        <f t="shared" si="2"/>
        <v>0.66492758086955583</v>
      </c>
      <c r="N26" s="15">
        <f t="shared" si="3"/>
        <v>0.66492758086955583</v>
      </c>
      <c r="O26" s="15">
        <f t="shared" si="4"/>
        <v>-0.40807714520445804</v>
      </c>
      <c r="P26" s="1" t="b">
        <f t="shared" si="5"/>
        <v>1</v>
      </c>
      <c r="Q26" s="1">
        <f t="shared" si="6"/>
        <v>0</v>
      </c>
      <c r="R26" s="1">
        <f t="shared" si="7"/>
        <v>1</v>
      </c>
      <c r="S26" s="1">
        <f t="shared" si="8"/>
        <v>0.22454705212385612</v>
      </c>
    </row>
    <row r="27" spans="7:19" x14ac:dyDescent="0.25">
      <c r="G27" s="1">
        <v>308</v>
      </c>
      <c r="H27" s="1">
        <v>1</v>
      </c>
      <c r="I27" s="1">
        <v>52</v>
      </c>
      <c r="J27" s="13">
        <v>115</v>
      </c>
      <c r="K27" s="15">
        <f t="shared" si="0"/>
        <v>-0.17098816017000207</v>
      </c>
      <c r="L27" s="15">
        <f t="shared" si="1"/>
        <v>0.45735680578050936</v>
      </c>
      <c r="M27" s="15">
        <f t="shared" si="2"/>
        <v>0.5426431942194907</v>
      </c>
      <c r="N27" s="15">
        <f t="shared" si="3"/>
        <v>0.45735680578050936</v>
      </c>
      <c r="O27" s="15">
        <f t="shared" si="4"/>
        <v>-0.78229143608852758</v>
      </c>
      <c r="P27" s="1" t="b">
        <f t="shared" si="5"/>
        <v>0</v>
      </c>
      <c r="Q27" s="1">
        <f t="shared" si="6"/>
        <v>1</v>
      </c>
      <c r="R27" s="1">
        <f t="shared" si="7"/>
        <v>0</v>
      </c>
      <c r="S27" s="1">
        <f t="shared" si="8"/>
        <v>0.58892327246546383</v>
      </c>
    </row>
    <row r="28" spans="7:19" x14ac:dyDescent="0.25">
      <c r="G28" s="1">
        <v>309</v>
      </c>
      <c r="H28" s="1">
        <v>0</v>
      </c>
      <c r="I28" s="1">
        <v>61</v>
      </c>
      <c r="J28" s="13">
        <v>85</v>
      </c>
      <c r="K28" s="15">
        <f t="shared" si="0"/>
        <v>-0.54135068622209603</v>
      </c>
      <c r="L28" s="15">
        <f t="shared" si="1"/>
        <v>0.36787343420213936</v>
      </c>
      <c r="M28" s="15">
        <f t="shared" si="2"/>
        <v>0.63212656579786064</v>
      </c>
      <c r="N28" s="15">
        <f t="shared" si="3"/>
        <v>0.63212656579786064</v>
      </c>
      <c r="O28" s="15">
        <f t="shared" si="4"/>
        <v>-0.45866564254671788</v>
      </c>
      <c r="P28" s="1" t="b">
        <f t="shared" si="5"/>
        <v>1</v>
      </c>
      <c r="Q28" s="1">
        <f t="shared" si="6"/>
        <v>0</v>
      </c>
      <c r="R28" s="1">
        <f t="shared" si="7"/>
        <v>1</v>
      </c>
      <c r="S28" s="1">
        <f t="shared" si="8"/>
        <v>0.27066172718335152</v>
      </c>
    </row>
    <row r="29" spans="7:19" x14ac:dyDescent="0.25">
      <c r="G29" s="1">
        <v>310</v>
      </c>
      <c r="H29" s="1">
        <v>0</v>
      </c>
      <c r="I29" s="1">
        <v>26</v>
      </c>
      <c r="J29" s="13">
        <v>146</v>
      </c>
      <c r="K29" s="15">
        <f t="shared" si="0"/>
        <v>-7.4762003508191732E-2</v>
      </c>
      <c r="L29" s="15">
        <f t="shared" si="1"/>
        <v>0.48131819991688835</v>
      </c>
      <c r="M29" s="15">
        <f t="shared" si="2"/>
        <v>0.51868180008311171</v>
      </c>
      <c r="N29" s="15">
        <f t="shared" si="3"/>
        <v>0.51868180008311171</v>
      </c>
      <c r="O29" s="15">
        <f t="shared" si="4"/>
        <v>-0.65646468579943285</v>
      </c>
      <c r="P29" s="1" t="b">
        <f t="shared" si="5"/>
        <v>1</v>
      </c>
      <c r="Q29" s="1">
        <f t="shared" si="6"/>
        <v>0</v>
      </c>
      <c r="R29" s="1">
        <f t="shared" si="7"/>
        <v>1</v>
      </c>
      <c r="S29" s="1">
        <f t="shared" si="8"/>
        <v>0.46333441914246731</v>
      </c>
    </row>
    <row r="30" spans="7:19" x14ac:dyDescent="0.25">
      <c r="G30" s="1">
        <v>311</v>
      </c>
      <c r="H30" s="1">
        <v>1</v>
      </c>
      <c r="I30" s="1">
        <v>75</v>
      </c>
      <c r="J30" s="13">
        <v>62</v>
      </c>
      <c r="K30" s="15">
        <f t="shared" si="0"/>
        <v>-0.7034976435903777</v>
      </c>
      <c r="L30" s="15">
        <f t="shared" si="1"/>
        <v>0.33103721192329588</v>
      </c>
      <c r="M30" s="15">
        <f t="shared" si="2"/>
        <v>0.66896278807670417</v>
      </c>
      <c r="N30" s="15">
        <f t="shared" si="3"/>
        <v>0.33103721192329588</v>
      </c>
      <c r="O30" s="15">
        <f t="shared" si="4"/>
        <v>-1.1055244871950449</v>
      </c>
      <c r="P30" s="1" t="b">
        <f t="shared" si="5"/>
        <v>0</v>
      </c>
      <c r="Q30" s="1">
        <f t="shared" si="6"/>
        <v>1</v>
      </c>
      <c r="R30" s="1">
        <f t="shared" si="7"/>
        <v>0</v>
      </c>
      <c r="S30" s="1">
        <f t="shared" si="8"/>
        <v>0.89502242366271489</v>
      </c>
    </row>
    <row r="31" spans="7:19" x14ac:dyDescent="0.25">
      <c r="G31" s="1">
        <v>312</v>
      </c>
      <c r="H31" s="1">
        <v>0</v>
      </c>
      <c r="I31" s="1">
        <v>42</v>
      </c>
      <c r="J31" s="13">
        <v>97</v>
      </c>
      <c r="K31" s="15">
        <f t="shared" si="0"/>
        <v>-0.65738648530128496</v>
      </c>
      <c r="L31" s="15">
        <f t="shared" si="1"/>
        <v>0.34132694550408355</v>
      </c>
      <c r="M31" s="15">
        <f t="shared" si="2"/>
        <v>0.65867305449591651</v>
      </c>
      <c r="N31" s="15">
        <f t="shared" si="3"/>
        <v>0.65867305449591651</v>
      </c>
      <c r="O31" s="15">
        <f t="shared" si="4"/>
        <v>-0.41752799126812934</v>
      </c>
      <c r="P31" s="1" t="b">
        <f t="shared" si="5"/>
        <v>1</v>
      </c>
      <c r="Q31" s="1">
        <f t="shared" si="6"/>
        <v>0</v>
      </c>
      <c r="R31" s="1">
        <f t="shared" si="7"/>
        <v>1</v>
      </c>
      <c r="S31" s="1">
        <f t="shared" si="8"/>
        <v>0.2330081674542952</v>
      </c>
    </row>
    <row r="32" spans="7:19" x14ac:dyDescent="0.25">
      <c r="G32" s="1">
        <v>313</v>
      </c>
      <c r="H32" s="1">
        <v>0</v>
      </c>
      <c r="I32" s="1">
        <v>28</v>
      </c>
      <c r="J32" s="13">
        <v>112</v>
      </c>
      <c r="K32" s="15">
        <f t="shared" si="0"/>
        <v>-0.63517390346031921</v>
      </c>
      <c r="L32" s="15">
        <f t="shared" si="1"/>
        <v>0.34633829837777891</v>
      </c>
      <c r="M32" s="15">
        <f t="shared" si="2"/>
        <v>0.65366170162222104</v>
      </c>
      <c r="N32" s="15">
        <f t="shared" si="3"/>
        <v>0.65366170162222104</v>
      </c>
      <c r="O32" s="15">
        <f t="shared" si="4"/>
        <v>-0.42516533716522453</v>
      </c>
      <c r="P32" s="1" t="b">
        <f t="shared" si="5"/>
        <v>1</v>
      </c>
      <c r="Q32" s="1">
        <f t="shared" si="6"/>
        <v>0</v>
      </c>
      <c r="R32" s="1">
        <f t="shared" si="7"/>
        <v>1</v>
      </c>
      <c r="S32" s="1">
        <f t="shared" si="8"/>
        <v>0.23990043384643087</v>
      </c>
    </row>
    <row r="33" spans="7:19" x14ac:dyDescent="0.25">
      <c r="G33" s="1">
        <v>314</v>
      </c>
      <c r="H33" s="1">
        <v>1</v>
      </c>
      <c r="I33" s="1">
        <v>48</v>
      </c>
      <c r="J33" s="13">
        <v>90</v>
      </c>
      <c r="K33" s="15">
        <f t="shared" si="0"/>
        <v>-0.67690147577079252</v>
      </c>
      <c r="L33" s="15">
        <f t="shared" si="1"/>
        <v>0.33695321158499908</v>
      </c>
      <c r="M33" s="15">
        <f t="shared" si="2"/>
        <v>0.66304678841500087</v>
      </c>
      <c r="N33" s="15">
        <f t="shared" si="3"/>
        <v>0.33695321158499908</v>
      </c>
      <c r="O33" s="15">
        <f t="shared" si="4"/>
        <v>-1.0878111962953754</v>
      </c>
      <c r="P33" s="1" t="b">
        <f t="shared" si="5"/>
        <v>0</v>
      </c>
      <c r="Q33" s="1">
        <f t="shared" si="6"/>
        <v>1</v>
      </c>
      <c r="R33" s="1">
        <f t="shared" si="7"/>
        <v>0</v>
      </c>
      <c r="S33" s="1">
        <f t="shared" si="8"/>
        <v>0.87926208725489385</v>
      </c>
    </row>
    <row r="34" spans="7:19" x14ac:dyDescent="0.25">
      <c r="G34" s="1">
        <v>315</v>
      </c>
      <c r="H34" s="1">
        <v>1</v>
      </c>
      <c r="I34" s="1">
        <v>68</v>
      </c>
      <c r="J34" s="13">
        <v>148</v>
      </c>
      <c r="K34" s="15">
        <f t="shared" si="0"/>
        <v>0.68071470719189131</v>
      </c>
      <c r="L34" s="15">
        <f t="shared" si="1"/>
        <v>0.66389819397257077</v>
      </c>
      <c r="M34" s="15">
        <f t="shared" si="2"/>
        <v>0.33610180602742923</v>
      </c>
      <c r="N34" s="15">
        <f t="shared" si="3"/>
        <v>0.66389819397257077</v>
      </c>
      <c r="O34" s="15">
        <f t="shared" si="4"/>
        <v>-0.409626463591239</v>
      </c>
      <c r="P34" s="1" t="b">
        <f t="shared" si="5"/>
        <v>1</v>
      </c>
      <c r="Q34" s="1">
        <f t="shared" si="6"/>
        <v>1</v>
      </c>
      <c r="R34" s="1">
        <f t="shared" si="7"/>
        <v>0</v>
      </c>
      <c r="S34" s="1">
        <f t="shared" si="8"/>
        <v>0.22592884802979932</v>
      </c>
    </row>
    <row r="35" spans="7:19" x14ac:dyDescent="0.25">
      <c r="G35" s="1">
        <v>316</v>
      </c>
      <c r="H35" s="1">
        <v>0</v>
      </c>
      <c r="I35" s="1">
        <v>45</v>
      </c>
      <c r="J35" s="13">
        <v>147</v>
      </c>
      <c r="K35" s="15">
        <f t="shared" si="0"/>
        <v>0.26866715580288547</v>
      </c>
      <c r="L35" s="15">
        <f t="shared" si="1"/>
        <v>0.56676566444337262</v>
      </c>
      <c r="M35" s="15">
        <f t="shared" si="2"/>
        <v>0.43323433555662738</v>
      </c>
      <c r="N35" s="15">
        <f t="shared" si="3"/>
        <v>0.43323433555662738</v>
      </c>
      <c r="O35" s="15">
        <f t="shared" si="4"/>
        <v>-0.83647650670854201</v>
      </c>
      <c r="P35" s="1" t="b">
        <f t="shared" si="5"/>
        <v>0</v>
      </c>
      <c r="Q35" s="1">
        <f t="shared" si="6"/>
        <v>0</v>
      </c>
      <c r="R35" s="1">
        <f t="shared" si="7"/>
        <v>1</v>
      </c>
      <c r="S35" s="1">
        <f t="shared" si="8"/>
        <v>0.64244663678387526</v>
      </c>
    </row>
    <row r="36" spans="7:19" x14ac:dyDescent="0.25">
      <c r="G36" s="1">
        <v>317</v>
      </c>
      <c r="H36" s="1">
        <v>0</v>
      </c>
      <c r="I36" s="1">
        <v>30</v>
      </c>
      <c r="J36" s="13">
        <v>145</v>
      </c>
      <c r="K36" s="15">
        <f t="shared" si="0"/>
        <v>-2.3635408371176947E-2</v>
      </c>
      <c r="L36" s="15">
        <f t="shared" si="1"/>
        <v>0.49409142296492242</v>
      </c>
      <c r="M36" s="15">
        <f t="shared" si="2"/>
        <v>0.50590857703507752</v>
      </c>
      <c r="N36" s="15">
        <f t="shared" si="3"/>
        <v>0.50590857703507752</v>
      </c>
      <c r="O36" s="15">
        <f t="shared" si="4"/>
        <v>-0.68139930381516034</v>
      </c>
      <c r="P36" s="1" t="b">
        <f t="shared" si="5"/>
        <v>1</v>
      </c>
      <c r="Q36" s="1">
        <f t="shared" si="6"/>
        <v>0</v>
      </c>
      <c r="R36" s="1">
        <f t="shared" si="7"/>
        <v>1</v>
      </c>
      <c r="S36" s="1">
        <f t="shared" si="8"/>
        <v>0.48825266849500382</v>
      </c>
    </row>
    <row r="37" spans="7:19" x14ac:dyDescent="0.25">
      <c r="G37" s="1">
        <v>318</v>
      </c>
      <c r="H37" s="1">
        <v>0</v>
      </c>
      <c r="I37" s="1">
        <v>41</v>
      </c>
      <c r="J37" s="13">
        <v>163</v>
      </c>
      <c r="K37" s="15">
        <f t="shared" si="0"/>
        <v>0.47991751477958822</v>
      </c>
      <c r="L37" s="15">
        <f t="shared" si="1"/>
        <v>0.61772839689643255</v>
      </c>
      <c r="M37" s="15">
        <f t="shared" si="2"/>
        <v>0.38227160310356745</v>
      </c>
      <c r="N37" s="15">
        <f t="shared" si="3"/>
        <v>0.38227160310356745</v>
      </c>
      <c r="O37" s="15">
        <f t="shared" si="4"/>
        <v>-0.96162392012944975</v>
      </c>
      <c r="P37" s="1" t="b">
        <f t="shared" si="5"/>
        <v>0</v>
      </c>
      <c r="Q37" s="1">
        <f t="shared" si="6"/>
        <v>0</v>
      </c>
      <c r="R37" s="1">
        <f t="shared" si="7"/>
        <v>1</v>
      </c>
      <c r="S37" s="1">
        <f t="shared" si="8"/>
        <v>0.76317674466447305</v>
      </c>
    </row>
    <row r="38" spans="7:19" x14ac:dyDescent="0.25">
      <c r="G38" s="1">
        <v>319</v>
      </c>
      <c r="H38" s="1">
        <v>0</v>
      </c>
      <c r="I38" s="1">
        <v>72</v>
      </c>
      <c r="J38" s="13">
        <v>87</v>
      </c>
      <c r="K38" s="15">
        <f t="shared" si="0"/>
        <v>-0.31766651412596247</v>
      </c>
      <c r="L38" s="15">
        <f t="shared" si="1"/>
        <v>0.42124454126701866</v>
      </c>
      <c r="M38" s="15">
        <f t="shared" si="2"/>
        <v>0.57875545873298129</v>
      </c>
      <c r="N38" s="15">
        <f t="shared" si="3"/>
        <v>0.57875545873298129</v>
      </c>
      <c r="O38" s="15">
        <f t="shared" si="4"/>
        <v>-0.5468752416901369</v>
      </c>
      <c r="P38" s="1" t="b">
        <f t="shared" si="5"/>
        <v>1</v>
      </c>
      <c r="Q38" s="1">
        <f t="shared" si="6"/>
        <v>0</v>
      </c>
      <c r="R38" s="1">
        <f t="shared" si="7"/>
        <v>1</v>
      </c>
      <c r="S38" s="1">
        <f t="shared" si="8"/>
        <v>0.354893927094522</v>
      </c>
    </row>
    <row r="39" spans="7:19" x14ac:dyDescent="0.25">
      <c r="G39" s="1">
        <v>320</v>
      </c>
      <c r="H39" s="1">
        <v>0</v>
      </c>
      <c r="I39" s="1">
        <v>41</v>
      </c>
      <c r="J39" s="13">
        <v>72</v>
      </c>
      <c r="K39" s="15">
        <f t="shared" si="0"/>
        <v>-1.1118360068436288</v>
      </c>
      <c r="L39" s="15">
        <f t="shared" si="1"/>
        <v>0.2475287586034185</v>
      </c>
      <c r="M39" s="15">
        <f t="shared" si="2"/>
        <v>0.7524712413965815</v>
      </c>
      <c r="N39" s="15">
        <f t="shared" si="3"/>
        <v>0.7524712413965815</v>
      </c>
      <c r="O39" s="15">
        <f t="shared" si="4"/>
        <v>-0.28439250050259091</v>
      </c>
      <c r="P39" s="1" t="b">
        <f t="shared" si="5"/>
        <v>1</v>
      </c>
      <c r="Q39" s="1">
        <f t="shared" si="6"/>
        <v>0</v>
      </c>
      <c r="R39" s="1">
        <f t="shared" si="7"/>
        <v>1</v>
      </c>
      <c r="S39" s="1">
        <f t="shared" si="8"/>
        <v>0.12254097267149885</v>
      </c>
    </row>
    <row r="40" spans="7:19" x14ac:dyDescent="0.25">
      <c r="G40" s="1">
        <v>321</v>
      </c>
      <c r="H40" s="1">
        <v>1</v>
      </c>
      <c r="I40" s="1">
        <v>50</v>
      </c>
      <c r="J40" s="13">
        <v>133</v>
      </c>
      <c r="K40" s="15">
        <f t="shared" si="0"/>
        <v>0.10955498872749381</v>
      </c>
      <c r="L40" s="15">
        <f t="shared" si="1"/>
        <v>0.52736138603451543</v>
      </c>
      <c r="M40" s="15">
        <f t="shared" si="2"/>
        <v>0.47263861396548457</v>
      </c>
      <c r="N40" s="15">
        <f t="shared" si="3"/>
        <v>0.52736138603451543</v>
      </c>
      <c r="O40" s="15">
        <f t="shared" si="4"/>
        <v>-0.63986922345340957</v>
      </c>
      <c r="P40" s="1" t="b">
        <f t="shared" si="5"/>
        <v>1</v>
      </c>
      <c r="Q40" s="1">
        <f t="shared" si="6"/>
        <v>1</v>
      </c>
      <c r="R40" s="1">
        <f t="shared" si="7"/>
        <v>0</v>
      </c>
      <c r="S40" s="1">
        <f t="shared" si="8"/>
        <v>0.44677451882242869</v>
      </c>
    </row>
    <row r="41" spans="7:19" x14ac:dyDescent="0.25">
      <c r="G41" s="1">
        <v>322</v>
      </c>
      <c r="H41" s="1">
        <v>1</v>
      </c>
      <c r="I41" s="1">
        <v>33</v>
      </c>
      <c r="J41" s="13">
        <v>137</v>
      </c>
      <c r="K41" s="15">
        <f t="shared" si="0"/>
        <v>-0.11210598984004605</v>
      </c>
      <c r="L41" s="15">
        <f t="shared" si="1"/>
        <v>0.47200281820536527</v>
      </c>
      <c r="M41" s="15">
        <f t="shared" si="2"/>
        <v>0.52799718179463473</v>
      </c>
      <c r="N41" s="15">
        <f t="shared" si="3"/>
        <v>0.47200281820536527</v>
      </c>
      <c r="O41" s="15">
        <f t="shared" si="4"/>
        <v>-0.75077032264032773</v>
      </c>
      <c r="P41" s="1" t="b">
        <f t="shared" si="5"/>
        <v>0</v>
      </c>
      <c r="Q41" s="1">
        <f t="shared" si="6"/>
        <v>1</v>
      </c>
      <c r="R41" s="1">
        <f t="shared" si="7"/>
        <v>0</v>
      </c>
      <c r="S41" s="1">
        <f t="shared" si="8"/>
        <v>0.55756204796615316</v>
      </c>
    </row>
    <row r="42" spans="7:19" x14ac:dyDescent="0.25">
      <c r="G42" s="1">
        <v>323</v>
      </c>
      <c r="H42" s="1">
        <v>0</v>
      </c>
      <c r="I42" s="1">
        <v>71</v>
      </c>
      <c r="J42" s="13">
        <v>108</v>
      </c>
      <c r="K42" s="15">
        <f t="shared" si="0"/>
        <v>3.2506623613759222E-2</v>
      </c>
      <c r="L42" s="15">
        <f t="shared" si="1"/>
        <v>0.50812594037242653</v>
      </c>
      <c r="M42" s="15">
        <f t="shared" si="2"/>
        <v>0.49187405962757347</v>
      </c>
      <c r="N42" s="15">
        <f t="shared" si="3"/>
        <v>0.49187405962757347</v>
      </c>
      <c r="O42" s="15">
        <f t="shared" si="4"/>
        <v>-0.70953257162409167</v>
      </c>
      <c r="P42" s="1" t="b">
        <f t="shared" si="5"/>
        <v>0</v>
      </c>
      <c r="Q42" s="1">
        <f t="shared" si="6"/>
        <v>0</v>
      </c>
      <c r="R42" s="1">
        <f t="shared" si="7"/>
        <v>1</v>
      </c>
      <c r="S42" s="1">
        <f t="shared" si="8"/>
        <v>0.51638394255872555</v>
      </c>
    </row>
    <row r="43" spans="7:19" x14ac:dyDescent="0.25">
      <c r="G43" s="1">
        <v>324</v>
      </c>
      <c r="H43" s="1">
        <v>0</v>
      </c>
      <c r="I43" s="1">
        <v>36</v>
      </c>
      <c r="J43" s="13">
        <v>76</v>
      </c>
      <c r="K43" s="15">
        <f t="shared" si="0"/>
        <v>-1.1276418091773823</v>
      </c>
      <c r="L43" s="15">
        <f t="shared" si="1"/>
        <v>0.24459655918567921</v>
      </c>
      <c r="M43" s="15">
        <f t="shared" si="2"/>
        <v>0.75540344081432076</v>
      </c>
      <c r="N43" s="15">
        <f t="shared" si="3"/>
        <v>0.75540344081432076</v>
      </c>
      <c r="O43" s="15">
        <f t="shared" si="4"/>
        <v>-0.28050331375741522</v>
      </c>
      <c r="P43" s="1" t="b">
        <f t="shared" si="5"/>
        <v>1</v>
      </c>
      <c r="Q43" s="1">
        <f t="shared" si="6"/>
        <v>0</v>
      </c>
      <c r="R43" s="1">
        <f t="shared" si="7"/>
        <v>1</v>
      </c>
      <c r="S43" s="1">
        <f t="shared" si="8"/>
        <v>0.11965495353094696</v>
      </c>
    </row>
    <row r="44" spans="7:19" x14ac:dyDescent="0.25">
      <c r="G44" s="1">
        <v>325</v>
      </c>
      <c r="H44" s="1">
        <v>0</v>
      </c>
      <c r="I44" s="1">
        <v>73</v>
      </c>
      <c r="J44" s="13">
        <v>63</v>
      </c>
      <c r="K44" s="15">
        <f t="shared" si="0"/>
        <v>-0.7203150426884275</v>
      </c>
      <c r="L44" s="15">
        <f t="shared" si="1"/>
        <v>0.32732361215725209</v>
      </c>
      <c r="M44" s="15">
        <f t="shared" si="2"/>
        <v>0.67267638784274797</v>
      </c>
      <c r="N44" s="15">
        <f t="shared" si="3"/>
        <v>0.67267638784274797</v>
      </c>
      <c r="O44" s="15">
        <f t="shared" si="4"/>
        <v>-0.39649091514228479</v>
      </c>
      <c r="P44" s="1" t="b">
        <f t="shared" si="5"/>
        <v>1</v>
      </c>
      <c r="Q44" s="1">
        <f t="shared" si="6"/>
        <v>0</v>
      </c>
      <c r="R44" s="1">
        <f t="shared" si="7"/>
        <v>1</v>
      </c>
      <c r="S44" s="1">
        <f t="shared" si="8"/>
        <v>0.21428149415134234</v>
      </c>
    </row>
    <row r="45" spans="7:19" x14ac:dyDescent="0.25">
      <c r="G45" s="1">
        <v>326</v>
      </c>
      <c r="H45" s="1">
        <v>0</v>
      </c>
      <c r="I45" s="1">
        <v>46</v>
      </c>
      <c r="J45" s="13">
        <v>91</v>
      </c>
      <c r="K45" s="15">
        <f t="shared" si="0"/>
        <v>-0.69371887486884254</v>
      </c>
      <c r="L45" s="15">
        <f t="shared" si="1"/>
        <v>0.33320630226086179</v>
      </c>
      <c r="M45" s="15">
        <f t="shared" si="2"/>
        <v>0.66679369773913821</v>
      </c>
      <c r="N45" s="15">
        <f t="shared" si="3"/>
        <v>0.66679369773913821</v>
      </c>
      <c r="O45" s="15">
        <f t="shared" si="4"/>
        <v>-0.40527457965115632</v>
      </c>
      <c r="P45" s="1" t="b">
        <f t="shared" si="5"/>
        <v>1</v>
      </c>
      <c r="Q45" s="1">
        <f t="shared" si="6"/>
        <v>0</v>
      </c>
      <c r="R45" s="1">
        <f t="shared" si="7"/>
        <v>1</v>
      </c>
      <c r="S45" s="1">
        <f t="shared" si="8"/>
        <v>0.22205287973271357</v>
      </c>
    </row>
    <row r="46" spans="7:19" x14ac:dyDescent="0.25">
      <c r="G46" s="1">
        <v>327</v>
      </c>
      <c r="H46" s="1">
        <v>1</v>
      </c>
      <c r="I46" s="1">
        <v>41</v>
      </c>
      <c r="J46" s="13">
        <v>124</v>
      </c>
      <c r="K46" s="15">
        <f t="shared" si="0"/>
        <v>-0.20226256591607639</v>
      </c>
      <c r="L46" s="15">
        <f t="shared" si="1"/>
        <v>0.4496060435022311</v>
      </c>
      <c r="M46" s="15">
        <f t="shared" si="2"/>
        <v>0.5503939564977689</v>
      </c>
      <c r="N46" s="15">
        <f t="shared" si="3"/>
        <v>0.4496060435022311</v>
      </c>
      <c r="O46" s="15">
        <f t="shared" si="4"/>
        <v>-0.79938353853963695</v>
      </c>
      <c r="P46" s="1" t="b">
        <f t="shared" si="5"/>
        <v>0</v>
      </c>
      <c r="Q46" s="1">
        <f t="shared" si="6"/>
        <v>1</v>
      </c>
      <c r="R46" s="1">
        <f t="shared" si="7"/>
        <v>0</v>
      </c>
      <c r="S46" s="1">
        <f t="shared" si="8"/>
        <v>0.60586701469853588</v>
      </c>
    </row>
    <row r="47" spans="7:19" x14ac:dyDescent="0.25">
      <c r="G47" s="1">
        <v>328</v>
      </c>
      <c r="H47" s="1">
        <v>0</v>
      </c>
      <c r="I47" s="1">
        <v>33</v>
      </c>
      <c r="J47" s="13">
        <v>104</v>
      </c>
      <c r="K47" s="15">
        <f t="shared" si="0"/>
        <v>-0.68933528889022377</v>
      </c>
      <c r="L47" s="15">
        <f t="shared" si="1"/>
        <v>0.33418095785348872</v>
      </c>
      <c r="M47" s="15">
        <f t="shared" si="2"/>
        <v>0.66581904214651133</v>
      </c>
      <c r="N47" s="15">
        <f t="shared" si="3"/>
        <v>0.66581904214651133</v>
      </c>
      <c r="O47" s="15">
        <f t="shared" si="4"/>
        <v>-0.40673735384990878</v>
      </c>
      <c r="P47" s="1" t="b">
        <f t="shared" si="5"/>
        <v>1</v>
      </c>
      <c r="Q47" s="1">
        <f t="shared" si="6"/>
        <v>0</v>
      </c>
      <c r="R47" s="1">
        <f t="shared" si="7"/>
        <v>1</v>
      </c>
      <c r="S47" s="1">
        <f t="shared" si="8"/>
        <v>0.22335382518375038</v>
      </c>
    </row>
    <row r="48" spans="7:19" x14ac:dyDescent="0.25">
      <c r="G48" s="1">
        <v>329</v>
      </c>
      <c r="H48" s="1">
        <v>1</v>
      </c>
      <c r="I48" s="1">
        <v>71</v>
      </c>
      <c r="J48" s="13">
        <v>141</v>
      </c>
      <c r="K48" s="15">
        <f t="shared" si="0"/>
        <v>0.60973592266393672</v>
      </c>
      <c r="L48" s="15">
        <f t="shared" si="1"/>
        <v>0.64788056011703998</v>
      </c>
      <c r="M48" s="15">
        <f t="shared" si="2"/>
        <v>0.35211943988296002</v>
      </c>
      <c r="N48" s="15">
        <f t="shared" si="3"/>
        <v>0.64788056011703998</v>
      </c>
      <c r="O48" s="15">
        <f t="shared" si="4"/>
        <v>-0.43404892042606702</v>
      </c>
      <c r="P48" s="1" t="b">
        <f t="shared" si="5"/>
        <v>1</v>
      </c>
      <c r="Q48" s="1">
        <f t="shared" si="6"/>
        <v>1</v>
      </c>
      <c r="R48" s="1">
        <f t="shared" si="7"/>
        <v>0</v>
      </c>
      <c r="S48" s="1">
        <f t="shared" si="8"/>
        <v>0.247976199886979</v>
      </c>
    </row>
    <row r="49" spans="7:19" x14ac:dyDescent="0.25">
      <c r="G49" s="1">
        <v>330</v>
      </c>
      <c r="H49" s="1">
        <v>0</v>
      </c>
      <c r="I49" s="1">
        <v>69</v>
      </c>
      <c r="J49" s="13">
        <v>82</v>
      </c>
      <c r="K49" s="15">
        <f t="shared" si="0"/>
        <v>-0.45658929288898165</v>
      </c>
      <c r="L49" s="15">
        <f t="shared" si="1"/>
        <v>0.38779524960655354</v>
      </c>
      <c r="M49" s="15">
        <f t="shared" si="2"/>
        <v>0.61220475039344646</v>
      </c>
      <c r="N49" s="15">
        <f t="shared" si="3"/>
        <v>0.61220475039344646</v>
      </c>
      <c r="O49" s="15">
        <f t="shared" si="4"/>
        <v>-0.4906884929559342</v>
      </c>
      <c r="P49" s="1" t="b">
        <f t="shared" si="5"/>
        <v>1</v>
      </c>
      <c r="Q49" s="1">
        <f t="shared" si="6"/>
        <v>0</v>
      </c>
      <c r="R49" s="1">
        <f t="shared" si="7"/>
        <v>1</v>
      </c>
      <c r="S49" s="1">
        <f t="shared" si="8"/>
        <v>0.30077031123481834</v>
      </c>
    </row>
    <row r="50" spans="7:19" x14ac:dyDescent="0.25">
      <c r="G50" s="1">
        <v>331</v>
      </c>
      <c r="H50" s="1">
        <v>1</v>
      </c>
      <c r="I50" s="1">
        <v>71</v>
      </c>
      <c r="J50" s="13">
        <v>200</v>
      </c>
      <c r="K50" s="15">
        <f t="shared" si="0"/>
        <v>1.6417519421778908</v>
      </c>
      <c r="L50" s="15">
        <f t="shared" si="1"/>
        <v>0.83777318353650954</v>
      </c>
      <c r="M50" s="15">
        <f t="shared" si="2"/>
        <v>0.16222681646349046</v>
      </c>
      <c r="N50" s="15">
        <f t="shared" si="3"/>
        <v>0.83777318353650954</v>
      </c>
      <c r="O50" s="15">
        <f t="shared" si="4"/>
        <v>-0.17700787917375363</v>
      </c>
      <c r="P50" s="1" t="b">
        <f t="shared" si="5"/>
        <v>1</v>
      </c>
      <c r="Q50" s="1">
        <f t="shared" si="6"/>
        <v>1</v>
      </c>
      <c r="R50" s="1">
        <f t="shared" si="7"/>
        <v>0</v>
      </c>
      <c r="S50" s="1">
        <f t="shared" si="8"/>
        <v>5.2635079959758038E-2</v>
      </c>
    </row>
    <row r="51" spans="7:19" x14ac:dyDescent="0.25">
      <c r="G51" s="1">
        <v>332</v>
      </c>
      <c r="H51" s="1">
        <v>1</v>
      </c>
      <c r="I51" s="1">
        <v>69</v>
      </c>
      <c r="J51" s="13">
        <v>69</v>
      </c>
      <c r="K51" s="15">
        <f t="shared" si="0"/>
        <v>-0.6839826531208697</v>
      </c>
      <c r="L51" s="15">
        <f t="shared" si="1"/>
        <v>0.33537299613507104</v>
      </c>
      <c r="M51" s="15">
        <f t="shared" si="2"/>
        <v>0.6646270038649289</v>
      </c>
      <c r="N51" s="15">
        <f t="shared" si="3"/>
        <v>0.33537299613507104</v>
      </c>
      <c r="O51" s="15">
        <f t="shared" si="4"/>
        <v>-1.0925119452521237</v>
      </c>
      <c r="P51" s="1" t="b">
        <f t="shared" si="5"/>
        <v>0</v>
      </c>
      <c r="Q51" s="1">
        <f t="shared" si="6"/>
        <v>1</v>
      </c>
      <c r="R51" s="1">
        <f t="shared" si="7"/>
        <v>0</v>
      </c>
      <c r="S51" s="1">
        <f t="shared" si="8"/>
        <v>0.88345810853294449</v>
      </c>
    </row>
    <row r="52" spans="7:19" x14ac:dyDescent="0.25">
      <c r="G52" s="1">
        <v>333</v>
      </c>
      <c r="H52" s="1">
        <v>1</v>
      </c>
      <c r="I52" s="1">
        <v>71</v>
      </c>
      <c r="J52" s="13">
        <v>139</v>
      </c>
      <c r="K52" s="15">
        <f t="shared" si="0"/>
        <v>0.57475232878210769</v>
      </c>
      <c r="L52" s="15">
        <f t="shared" si="1"/>
        <v>0.639859025494948</v>
      </c>
      <c r="M52" s="15">
        <f t="shared" si="2"/>
        <v>0.360140974505052</v>
      </c>
      <c r="N52" s="15">
        <f t="shared" si="3"/>
        <v>0.639859025494948</v>
      </c>
      <c r="O52" s="15">
        <f t="shared" si="4"/>
        <v>-0.44650739955614971</v>
      </c>
      <c r="P52" s="1" t="b">
        <f t="shared" si="5"/>
        <v>1</v>
      </c>
      <c r="Q52" s="1">
        <f t="shared" si="6"/>
        <v>1</v>
      </c>
      <c r="R52" s="1">
        <f t="shared" si="7"/>
        <v>0</v>
      </c>
      <c r="S52" s="1">
        <f t="shared" si="8"/>
        <v>0.25940304303489703</v>
      </c>
    </row>
    <row r="53" spans="7:19" x14ac:dyDescent="0.25">
      <c r="G53" s="1">
        <v>334</v>
      </c>
      <c r="H53" s="1">
        <v>0</v>
      </c>
      <c r="I53" s="1">
        <v>42</v>
      </c>
      <c r="J53" s="13">
        <v>184</v>
      </c>
      <c r="K53" s="15">
        <f t="shared" si="0"/>
        <v>0.86439984855827401</v>
      </c>
      <c r="L53" s="15">
        <f t="shared" si="1"/>
        <v>0.70357908837721461</v>
      </c>
      <c r="M53" s="15">
        <f t="shared" si="2"/>
        <v>0.29642091162278539</v>
      </c>
      <c r="N53" s="15">
        <f t="shared" si="3"/>
        <v>0.29642091162278539</v>
      </c>
      <c r="O53" s="15">
        <f t="shared" si="4"/>
        <v>-1.2159748360151941</v>
      </c>
      <c r="P53" s="1" t="b">
        <f t="shared" si="5"/>
        <v>0</v>
      </c>
      <c r="Q53" s="1">
        <f t="shared" si="6"/>
        <v>0</v>
      </c>
      <c r="R53" s="1">
        <f t="shared" si="7"/>
        <v>1</v>
      </c>
      <c r="S53" s="1">
        <f t="shared" si="8"/>
        <v>0.99004706720342472</v>
      </c>
    </row>
    <row r="54" spans="7:19" x14ac:dyDescent="0.25">
      <c r="G54" s="1">
        <v>335</v>
      </c>
      <c r="H54" s="1">
        <v>1</v>
      </c>
      <c r="I54" s="1">
        <v>53</v>
      </c>
      <c r="J54" s="13">
        <v>160</v>
      </c>
      <c r="K54" s="15">
        <f t="shared" si="0"/>
        <v>0.63329730019063168</v>
      </c>
      <c r="L54" s="15">
        <f t="shared" si="1"/>
        <v>0.65323673858984721</v>
      </c>
      <c r="M54" s="15">
        <f t="shared" si="2"/>
        <v>0.34676326141015279</v>
      </c>
      <c r="N54" s="15">
        <f t="shared" si="3"/>
        <v>0.65323673858984721</v>
      </c>
      <c r="O54" s="15">
        <f t="shared" si="4"/>
        <v>-0.42581567545361165</v>
      </c>
      <c r="P54" s="1" t="b">
        <f t="shared" si="5"/>
        <v>1</v>
      </c>
      <c r="Q54" s="1">
        <f t="shared" si="6"/>
        <v>1</v>
      </c>
      <c r="R54" s="1">
        <f t="shared" si="7"/>
        <v>0</v>
      </c>
      <c r="S54" s="1">
        <f t="shared" si="8"/>
        <v>0.24048951892761192</v>
      </c>
    </row>
    <row r="55" spans="7:19" x14ac:dyDescent="0.25">
      <c r="G55" s="1">
        <v>336</v>
      </c>
      <c r="H55" s="1">
        <v>0</v>
      </c>
      <c r="I55" s="1">
        <v>35</v>
      </c>
      <c r="J55" s="13">
        <v>93</v>
      </c>
      <c r="K55" s="15">
        <f t="shared" si="0"/>
        <v>-0.84743585920131848</v>
      </c>
      <c r="L55" s="15">
        <f t="shared" si="1"/>
        <v>0.299971021048894</v>
      </c>
      <c r="M55" s="15">
        <f t="shared" si="2"/>
        <v>0.70002897895110605</v>
      </c>
      <c r="N55" s="15">
        <f t="shared" si="3"/>
        <v>0.70002897895110605</v>
      </c>
      <c r="O55" s="15">
        <f t="shared" si="4"/>
        <v>-0.35663354629404664</v>
      </c>
      <c r="P55" s="1" t="b">
        <f t="shared" si="5"/>
        <v>1</v>
      </c>
      <c r="Q55" s="1">
        <f t="shared" si="6"/>
        <v>0</v>
      </c>
      <c r="R55" s="1">
        <f t="shared" si="7"/>
        <v>1</v>
      </c>
      <c r="S55" s="1">
        <f t="shared" si="8"/>
        <v>0.17996522693823197</v>
      </c>
    </row>
    <row r="56" spans="7:19" x14ac:dyDescent="0.25">
      <c r="G56" s="1">
        <v>337</v>
      </c>
      <c r="H56" s="1">
        <v>0</v>
      </c>
      <c r="I56" s="1">
        <v>45</v>
      </c>
      <c r="J56" s="13">
        <v>60</v>
      </c>
      <c r="K56" s="15">
        <f t="shared" si="0"/>
        <v>-1.2531191780566737</v>
      </c>
      <c r="L56" s="15">
        <f t="shared" si="1"/>
        <v>0.22216066122948477</v>
      </c>
      <c r="M56" s="15">
        <f t="shared" si="2"/>
        <v>0.77783933877051525</v>
      </c>
      <c r="N56" s="15">
        <f t="shared" si="3"/>
        <v>0.77783933877051525</v>
      </c>
      <c r="O56" s="15">
        <f t="shared" si="4"/>
        <v>-0.25123528156528468</v>
      </c>
      <c r="P56" s="1" t="b">
        <f t="shared" si="5"/>
        <v>1</v>
      </c>
      <c r="Q56" s="1">
        <f t="shared" si="6"/>
        <v>0</v>
      </c>
      <c r="R56" s="1">
        <f t="shared" si="7"/>
        <v>1</v>
      </c>
      <c r="S56" s="1">
        <f t="shared" si="8"/>
        <v>9.8710718795843783E-2</v>
      </c>
    </row>
    <row r="57" spans="7:19" x14ac:dyDescent="0.25">
      <c r="G57" s="1">
        <v>338</v>
      </c>
      <c r="H57" s="1">
        <v>0</v>
      </c>
      <c r="I57" s="1">
        <v>35</v>
      </c>
      <c r="J57" s="13">
        <v>89</v>
      </c>
      <c r="K57" s="15">
        <f t="shared" si="0"/>
        <v>-0.91740304696497632</v>
      </c>
      <c r="L57" s="15">
        <f t="shared" si="1"/>
        <v>0.28548733675194465</v>
      </c>
      <c r="M57" s="15">
        <f t="shared" si="2"/>
        <v>0.7145126632480554</v>
      </c>
      <c r="N57" s="15">
        <f t="shared" si="3"/>
        <v>0.7145126632480554</v>
      </c>
      <c r="O57" s="15">
        <f t="shared" si="4"/>
        <v>-0.33615455853896109</v>
      </c>
      <c r="P57" s="1" t="b">
        <f t="shared" si="5"/>
        <v>1</v>
      </c>
      <c r="Q57" s="1">
        <f t="shared" si="6"/>
        <v>0</v>
      </c>
      <c r="R57" s="1">
        <f t="shared" si="7"/>
        <v>1</v>
      </c>
      <c r="S57" s="1">
        <f t="shared" si="8"/>
        <v>0.16300603889143647</v>
      </c>
    </row>
    <row r="58" spans="7:19" x14ac:dyDescent="0.25">
      <c r="G58" s="1">
        <v>339</v>
      </c>
      <c r="H58" s="1">
        <v>0</v>
      </c>
      <c r="I58" s="1">
        <v>46</v>
      </c>
      <c r="J58" s="13">
        <v>83</v>
      </c>
      <c r="K58" s="15">
        <f t="shared" si="0"/>
        <v>-0.83365325039615845</v>
      </c>
      <c r="L58" s="15">
        <f t="shared" si="1"/>
        <v>0.30287316416311072</v>
      </c>
      <c r="M58" s="15">
        <f t="shared" si="2"/>
        <v>0.69712683583688928</v>
      </c>
      <c r="N58" s="15">
        <f t="shared" si="3"/>
        <v>0.69712683583688928</v>
      </c>
      <c r="O58" s="15">
        <f t="shared" si="4"/>
        <v>-0.36078791083584477</v>
      </c>
      <c r="P58" s="1" t="b">
        <f t="shared" si="5"/>
        <v>1</v>
      </c>
      <c r="Q58" s="1">
        <f t="shared" si="6"/>
        <v>0</v>
      </c>
      <c r="R58" s="1">
        <f t="shared" si="7"/>
        <v>1</v>
      </c>
      <c r="S58" s="1">
        <f t="shared" si="8"/>
        <v>0.18346430714034923</v>
      </c>
    </row>
    <row r="59" spans="7:19" x14ac:dyDescent="0.25">
      <c r="G59" s="1">
        <v>340</v>
      </c>
      <c r="H59" s="1">
        <v>1</v>
      </c>
      <c r="I59" s="1">
        <v>46</v>
      </c>
      <c r="J59" s="13">
        <v>67</v>
      </c>
      <c r="K59" s="15">
        <f t="shared" si="0"/>
        <v>-1.1135220014507901</v>
      </c>
      <c r="L59" s="15">
        <f t="shared" si="1"/>
        <v>0.24721486185010139</v>
      </c>
      <c r="M59" s="15">
        <f t="shared" si="2"/>
        <v>0.75278513814989867</v>
      </c>
      <c r="N59" s="15">
        <f t="shared" si="3"/>
        <v>0.24721486185010139</v>
      </c>
      <c r="O59" s="15">
        <f t="shared" si="4"/>
        <v>-1.3974974344529441</v>
      </c>
      <c r="P59" s="1" t="b">
        <f t="shared" si="5"/>
        <v>0</v>
      </c>
      <c r="Q59" s="1">
        <f t="shared" si="6"/>
        <v>1</v>
      </c>
      <c r="R59" s="1">
        <f t="shared" si="7"/>
        <v>0</v>
      </c>
      <c r="S59" s="1">
        <f t="shared" si="8"/>
        <v>1.1333709284387241</v>
      </c>
    </row>
    <row r="60" spans="7:19" x14ac:dyDescent="0.25">
      <c r="G60" s="1">
        <v>341</v>
      </c>
      <c r="H60" s="1">
        <v>1</v>
      </c>
      <c r="I60" s="1">
        <v>60</v>
      </c>
      <c r="J60" s="13">
        <v>84</v>
      </c>
      <c r="K60" s="15">
        <f t="shared" si="0"/>
        <v>-0.5759970811824926</v>
      </c>
      <c r="L60" s="15">
        <f t="shared" si="1"/>
        <v>0.35985418440707934</v>
      </c>
      <c r="M60" s="15">
        <f t="shared" si="2"/>
        <v>0.64014581559292072</v>
      </c>
      <c r="N60" s="15">
        <f t="shared" si="3"/>
        <v>0.35985418440707934</v>
      </c>
      <c r="O60" s="15">
        <f t="shared" si="4"/>
        <v>-1.02205637289785</v>
      </c>
      <c r="P60" s="1" t="b">
        <f t="shared" si="5"/>
        <v>0</v>
      </c>
      <c r="Q60" s="1">
        <f t="shared" si="6"/>
        <v>1</v>
      </c>
      <c r="R60" s="1">
        <f t="shared" si="7"/>
        <v>0</v>
      </c>
      <c r="S60" s="1">
        <f t="shared" si="8"/>
        <v>0.81957333044225134</v>
      </c>
    </row>
    <row r="61" spans="7:19" x14ac:dyDescent="0.25">
      <c r="G61" s="1">
        <v>342</v>
      </c>
      <c r="H61" s="1">
        <v>0</v>
      </c>
      <c r="I61" s="1">
        <v>35</v>
      </c>
      <c r="J61" s="13">
        <v>155</v>
      </c>
      <c r="K61" s="15">
        <f t="shared" si="0"/>
        <v>0.23705555113537891</v>
      </c>
      <c r="L61" s="15">
        <f t="shared" si="1"/>
        <v>0.55898790905291584</v>
      </c>
      <c r="M61" s="15">
        <f t="shared" si="2"/>
        <v>0.44101209094708416</v>
      </c>
      <c r="N61" s="15">
        <f t="shared" si="3"/>
        <v>0.44101209094708416</v>
      </c>
      <c r="O61" s="15">
        <f t="shared" si="4"/>
        <v>-0.81868298679756368</v>
      </c>
      <c r="P61" s="1" t="b">
        <f t="shared" si="5"/>
        <v>0</v>
      </c>
      <c r="Q61" s="1">
        <f t="shared" si="6"/>
        <v>0</v>
      </c>
      <c r="R61" s="1">
        <f t="shared" si="7"/>
        <v>1</v>
      </c>
      <c r="S61" s="1">
        <f t="shared" si="8"/>
        <v>0.6249349649347018</v>
      </c>
    </row>
    <row r="62" spans="7:19" x14ac:dyDescent="0.25">
      <c r="G62" s="1">
        <v>343</v>
      </c>
      <c r="H62" s="1">
        <v>0</v>
      </c>
      <c r="I62" s="1">
        <v>70</v>
      </c>
      <c r="J62" s="13">
        <v>107</v>
      </c>
      <c r="K62" s="15">
        <f t="shared" si="0"/>
        <v>-2.1397713466375645E-3</v>
      </c>
      <c r="L62" s="15">
        <f t="shared" si="1"/>
        <v>0.49946505736744895</v>
      </c>
      <c r="M62" s="15">
        <f t="shared" si="2"/>
        <v>0.50053494263255105</v>
      </c>
      <c r="N62" s="15">
        <f t="shared" si="3"/>
        <v>0.50053494263255105</v>
      </c>
      <c r="O62" s="15">
        <f t="shared" si="4"/>
        <v>-0.6920778672141944</v>
      </c>
      <c r="P62" s="1" t="b">
        <f t="shared" si="5"/>
        <v>1</v>
      </c>
      <c r="Q62" s="1">
        <f t="shared" si="6"/>
        <v>0</v>
      </c>
      <c r="R62" s="1">
        <f t="shared" si="7"/>
        <v>1</v>
      </c>
      <c r="S62" s="1">
        <f t="shared" si="8"/>
        <v>0.49893068706213817</v>
      </c>
    </row>
    <row r="63" spans="7:19" x14ac:dyDescent="0.25">
      <c r="G63" s="1">
        <v>344</v>
      </c>
      <c r="H63" s="1">
        <v>1</v>
      </c>
      <c r="I63" s="1">
        <v>70</v>
      </c>
      <c r="J63" s="13">
        <v>124</v>
      </c>
      <c r="K63" s="15">
        <f t="shared" si="0"/>
        <v>0.29522077664890833</v>
      </c>
      <c r="L63" s="15">
        <f t="shared" si="1"/>
        <v>0.57327378235532034</v>
      </c>
      <c r="M63" s="15">
        <f t="shared" si="2"/>
        <v>0.42672621764467966</v>
      </c>
      <c r="N63" s="15">
        <f t="shared" si="3"/>
        <v>0.57327378235532034</v>
      </c>
      <c r="O63" s="15">
        <f t="shared" si="4"/>
        <v>-0.55639187122230715</v>
      </c>
      <c r="P63" s="1" t="b">
        <f t="shared" si="5"/>
        <v>1</v>
      </c>
      <c r="Q63" s="1">
        <f t="shared" si="6"/>
        <v>1</v>
      </c>
      <c r="R63" s="1">
        <f t="shared" si="7"/>
        <v>0</v>
      </c>
      <c r="S63" s="1">
        <f t="shared" si="8"/>
        <v>0.36419052965066906</v>
      </c>
    </row>
    <row r="64" spans="7:19" x14ac:dyDescent="0.25">
      <c r="G64" s="1">
        <v>345</v>
      </c>
      <c r="H64" s="1">
        <v>1</v>
      </c>
      <c r="I64" s="1">
        <v>57</v>
      </c>
      <c r="J64" s="13">
        <v>149</v>
      </c>
      <c r="K64" s="15">
        <f t="shared" si="0"/>
        <v>0.50950592591850086</v>
      </c>
      <c r="L64" s="15">
        <f t="shared" si="1"/>
        <v>0.62469064482997338</v>
      </c>
      <c r="M64" s="15">
        <f t="shared" si="2"/>
        <v>0.37530935517002662</v>
      </c>
      <c r="N64" s="15">
        <f t="shared" si="3"/>
        <v>0.62469064482997338</v>
      </c>
      <c r="O64" s="15">
        <f t="shared" si="4"/>
        <v>-0.47049872005500964</v>
      </c>
      <c r="P64" s="1" t="b">
        <f t="shared" si="5"/>
        <v>1</v>
      </c>
      <c r="Q64" s="1">
        <f t="shared" si="6"/>
        <v>1</v>
      </c>
      <c r="R64" s="1">
        <f t="shared" si="7"/>
        <v>0</v>
      </c>
      <c r="S64" s="1">
        <f t="shared" si="8"/>
        <v>0.28171422415628239</v>
      </c>
    </row>
    <row r="65" spans="7:19" x14ac:dyDescent="0.25">
      <c r="G65" s="1">
        <v>346</v>
      </c>
      <c r="H65" s="1">
        <v>0</v>
      </c>
      <c r="I65" s="1">
        <v>58</v>
      </c>
      <c r="J65" s="13">
        <v>116</v>
      </c>
      <c r="K65" s="15">
        <f t="shared" si="0"/>
        <v>-5.0568775112194153E-2</v>
      </c>
      <c r="L65" s="15">
        <f t="shared" si="1"/>
        <v>0.4873604995857711</v>
      </c>
      <c r="M65" s="15">
        <f t="shared" si="2"/>
        <v>0.5126395004142289</v>
      </c>
      <c r="N65" s="15">
        <f t="shared" si="3"/>
        <v>0.5126395004142289</v>
      </c>
      <c r="O65" s="15">
        <f t="shared" si="4"/>
        <v>-0.66818240907796222</v>
      </c>
      <c r="P65" s="1" t="b">
        <f t="shared" si="5"/>
        <v>1</v>
      </c>
      <c r="Q65" s="1">
        <f t="shared" si="6"/>
        <v>0</v>
      </c>
      <c r="R65" s="1">
        <f t="shared" si="7"/>
        <v>1</v>
      </c>
      <c r="S65" s="1">
        <f t="shared" si="8"/>
        <v>0.47504051311298479</v>
      </c>
    </row>
    <row r="66" spans="7:19" x14ac:dyDescent="0.25">
      <c r="G66" s="1">
        <v>347</v>
      </c>
      <c r="H66" s="1">
        <v>0</v>
      </c>
      <c r="I66" s="1">
        <v>28</v>
      </c>
      <c r="J66" s="13">
        <v>189</v>
      </c>
      <c r="K66" s="15">
        <f t="shared" si="0"/>
        <v>0.71169446099009503</v>
      </c>
      <c r="L66" s="15">
        <f t="shared" si="1"/>
        <v>0.67077546558030754</v>
      </c>
      <c r="M66" s="15">
        <f t="shared" si="2"/>
        <v>0.32922453441969246</v>
      </c>
      <c r="N66" s="15">
        <f t="shared" si="3"/>
        <v>0.32922453441969246</v>
      </c>
      <c r="O66" s="15">
        <f t="shared" si="4"/>
        <v>-1.1110152855574282</v>
      </c>
      <c r="P66" s="1" t="b">
        <f t="shared" si="5"/>
        <v>0</v>
      </c>
      <c r="Q66" s="1">
        <f t="shared" si="6"/>
        <v>0</v>
      </c>
      <c r="R66" s="1">
        <f t="shared" si="7"/>
        <v>1</v>
      </c>
      <c r="S66" s="1">
        <f t="shared" si="8"/>
        <v>0.89987945044895667</v>
      </c>
    </row>
    <row r="67" spans="7:19" x14ac:dyDescent="0.25">
      <c r="G67" s="1">
        <v>348</v>
      </c>
      <c r="H67" s="1">
        <v>1</v>
      </c>
      <c r="I67" s="1">
        <v>55</v>
      </c>
      <c r="J67" s="13">
        <v>53</v>
      </c>
      <c r="K67" s="15">
        <f t="shared" si="0"/>
        <v>-1.2040157764482524</v>
      </c>
      <c r="L67" s="15">
        <f t="shared" si="1"/>
        <v>0.23076160267009116</v>
      </c>
      <c r="M67" s="15">
        <f t="shared" si="2"/>
        <v>0.76923839732990884</v>
      </c>
      <c r="N67" s="15">
        <f t="shared" si="3"/>
        <v>0.23076160267009116</v>
      </c>
      <c r="O67" s="15">
        <f t="shared" si="4"/>
        <v>-1.4663701244360303</v>
      </c>
      <c r="P67" s="1" t="b">
        <f t="shared" si="5"/>
        <v>0</v>
      </c>
      <c r="Q67" s="1">
        <f t="shared" si="6"/>
        <v>1</v>
      </c>
      <c r="R67" s="1">
        <f t="shared" si="7"/>
        <v>0</v>
      </c>
      <c r="S67" s="1">
        <f t="shared" si="8"/>
        <v>1.1834554238533734</v>
      </c>
    </row>
    <row r="68" spans="7:19" x14ac:dyDescent="0.25">
      <c r="G68" s="1">
        <v>349</v>
      </c>
      <c r="H68" s="1">
        <v>1</v>
      </c>
      <c r="I68" s="1">
        <v>57</v>
      </c>
      <c r="J68" s="13">
        <v>156</v>
      </c>
      <c r="K68" s="15">
        <f t="shared" si="0"/>
        <v>0.63194850450490225</v>
      </c>
      <c r="L68" s="15">
        <f t="shared" si="1"/>
        <v>0.65293114829706722</v>
      </c>
      <c r="M68" s="15">
        <f t="shared" si="2"/>
        <v>0.34706885170293278</v>
      </c>
      <c r="N68" s="15">
        <f t="shared" si="3"/>
        <v>0.65293114829706722</v>
      </c>
      <c r="O68" s="15">
        <f t="shared" si="4"/>
        <v>-0.42628359431982116</v>
      </c>
      <c r="P68" s="1" t="b">
        <f t="shared" si="5"/>
        <v>1</v>
      </c>
      <c r="Q68" s="1">
        <f t="shared" si="6"/>
        <v>1</v>
      </c>
      <c r="R68" s="1">
        <f t="shared" si="7"/>
        <v>0</v>
      </c>
      <c r="S68" s="1">
        <f t="shared" si="8"/>
        <v>0.24091357564478469</v>
      </c>
    </row>
    <row r="69" spans="7:19" x14ac:dyDescent="0.25">
      <c r="G69" s="1">
        <v>350</v>
      </c>
      <c r="H69" s="1">
        <v>0</v>
      </c>
      <c r="I69" s="1">
        <v>30</v>
      </c>
      <c r="J69" s="13">
        <v>62</v>
      </c>
      <c r="K69" s="15">
        <f t="shared" si="0"/>
        <v>-1.4754545544670783</v>
      </c>
      <c r="L69" s="15">
        <f t="shared" si="1"/>
        <v>0.18611496390118243</v>
      </c>
      <c r="M69" s="15">
        <f t="shared" si="2"/>
        <v>0.81388503609881757</v>
      </c>
      <c r="N69" s="15">
        <f t="shared" si="3"/>
        <v>0.81388503609881757</v>
      </c>
      <c r="O69" s="15">
        <f t="shared" si="4"/>
        <v>-0.20593615624779346</v>
      </c>
      <c r="P69" s="1" t="b">
        <f t="shared" si="5"/>
        <v>1</v>
      </c>
      <c r="Q69" s="1">
        <f t="shared" si="6"/>
        <v>0</v>
      </c>
      <c r="R69" s="1">
        <f t="shared" si="7"/>
        <v>1</v>
      </c>
      <c r="S69" s="1">
        <f t="shared" si="8"/>
        <v>6.9277559575876876E-2</v>
      </c>
    </row>
    <row r="70" spans="7:19" x14ac:dyDescent="0.25">
      <c r="G70" s="1">
        <v>351</v>
      </c>
      <c r="H70" s="1">
        <v>1</v>
      </c>
      <c r="I70" s="1">
        <v>31</v>
      </c>
      <c r="J70" s="13">
        <v>129</v>
      </c>
      <c r="K70" s="15">
        <f t="shared" ref="K70:K126" si="9">$D$4+$D$5*I70+$D$6*J70</f>
        <v>-0.28634956140632672</v>
      </c>
      <c r="L70" s="15">
        <f t="shared" ref="L70:L126" si="10">EXP(K70)/(1+EXP(K70))</f>
        <v>0.4288977888215198</v>
      </c>
      <c r="M70" s="15">
        <f t="shared" ref="M70:M126" si="11">1-L70</f>
        <v>0.57110221117848026</v>
      </c>
      <c r="N70" s="15">
        <f t="shared" ref="N70:N126" si="12">IF(H70=1,L70,M70)</f>
        <v>0.4288977888215198</v>
      </c>
      <c r="O70" s="15">
        <f t="shared" ref="O70:O126" si="13">LN(N70)</f>
        <v>-0.8465366429365232</v>
      </c>
      <c r="P70" s="1" t="b">
        <f t="shared" ref="P70:P126" si="14">IF(L70&gt;0.5,1,0)=H70</f>
        <v>0</v>
      </c>
      <c r="Q70" s="1">
        <f t="shared" ref="Q70:Q126" si="15">H70</f>
        <v>1</v>
      </c>
      <c r="R70" s="1">
        <f t="shared" ref="R70:R126" si="16">IF(Q70=1,0,1)</f>
        <v>0</v>
      </c>
      <c r="S70" s="1">
        <f t="shared" ref="S70:S126" si="17">SUMXMY2(L70:M70,Q70:R70)</f>
        <v>0.65231547122589895</v>
      </c>
    </row>
    <row r="71" spans="7:19" x14ac:dyDescent="0.25">
      <c r="G71" s="1">
        <v>352</v>
      </c>
      <c r="H71" s="1">
        <v>0</v>
      </c>
      <c r="I71" s="1">
        <v>67</v>
      </c>
      <c r="J71" s="13">
        <v>149</v>
      </c>
      <c r="K71" s="15">
        <f t="shared" si="9"/>
        <v>0.68105190611332356</v>
      </c>
      <c r="L71" s="15">
        <f t="shared" si="10"/>
        <v>0.66397343149830446</v>
      </c>
      <c r="M71" s="15">
        <f t="shared" si="11"/>
        <v>0.33602656850169554</v>
      </c>
      <c r="N71" s="15">
        <f t="shared" si="12"/>
        <v>0.33602656850169554</v>
      </c>
      <c r="O71" s="15">
        <f t="shared" si="13"/>
        <v>-1.0905650492233185</v>
      </c>
      <c r="P71" s="1" t="b">
        <f t="shared" si="14"/>
        <v>0</v>
      </c>
      <c r="Q71" s="1">
        <f t="shared" si="15"/>
        <v>0</v>
      </c>
      <c r="R71" s="1">
        <f t="shared" si="16"/>
        <v>1</v>
      </c>
      <c r="S71" s="1">
        <f t="shared" si="17"/>
        <v>0.88172143547126725</v>
      </c>
    </row>
    <row r="72" spans="7:19" x14ac:dyDescent="0.25">
      <c r="G72" s="1">
        <v>353</v>
      </c>
      <c r="H72" s="1">
        <v>1</v>
      </c>
      <c r="I72" s="1">
        <v>51</v>
      </c>
      <c r="J72" s="13">
        <v>62</v>
      </c>
      <c r="K72" s="15">
        <f t="shared" si="9"/>
        <v>-1.1152079960579513</v>
      </c>
      <c r="L72" s="15">
        <f t="shared" si="10"/>
        <v>0.24690123254480026</v>
      </c>
      <c r="M72" s="15">
        <f t="shared" si="11"/>
        <v>0.75309876745519977</v>
      </c>
      <c r="N72" s="15">
        <f t="shared" si="12"/>
        <v>0.24690123254480026</v>
      </c>
      <c r="O72" s="15">
        <f t="shared" si="13"/>
        <v>-1.3987668905624582</v>
      </c>
      <c r="P72" s="1" t="b">
        <f t="shared" si="14"/>
        <v>0</v>
      </c>
      <c r="Q72" s="1">
        <f t="shared" si="15"/>
        <v>1</v>
      </c>
      <c r="R72" s="1">
        <f t="shared" si="16"/>
        <v>0</v>
      </c>
      <c r="S72" s="1">
        <f t="shared" si="17"/>
        <v>1.1343155070850821</v>
      </c>
    </row>
    <row r="73" spans="7:19" x14ac:dyDescent="0.25">
      <c r="G73" s="1">
        <v>354</v>
      </c>
      <c r="H73" s="1">
        <v>0</v>
      </c>
      <c r="I73" s="1">
        <v>33</v>
      </c>
      <c r="J73" s="13">
        <v>55</v>
      </c>
      <c r="K73" s="15">
        <f t="shared" si="9"/>
        <v>-1.5464333389950329</v>
      </c>
      <c r="L73" s="15">
        <f t="shared" si="10"/>
        <v>0.17560200193316658</v>
      </c>
      <c r="M73" s="15">
        <f t="shared" si="11"/>
        <v>0.82439799806683345</v>
      </c>
      <c r="N73" s="15">
        <f t="shared" si="12"/>
        <v>0.82439799806683345</v>
      </c>
      <c r="O73" s="15">
        <f t="shared" si="13"/>
        <v>-0.19310185832051194</v>
      </c>
      <c r="P73" s="1" t="b">
        <f t="shared" si="14"/>
        <v>1</v>
      </c>
      <c r="Q73" s="1">
        <f t="shared" si="15"/>
        <v>0</v>
      </c>
      <c r="R73" s="1">
        <f t="shared" si="16"/>
        <v>1</v>
      </c>
      <c r="S73" s="1">
        <f t="shared" si="17"/>
        <v>6.1672126165871671E-2</v>
      </c>
    </row>
    <row r="74" spans="7:19" x14ac:dyDescent="0.25">
      <c r="G74" s="1">
        <v>355</v>
      </c>
      <c r="H74" s="1">
        <v>0</v>
      </c>
      <c r="I74" s="1">
        <v>30</v>
      </c>
      <c r="J74" s="13">
        <v>144</v>
      </c>
      <c r="K74" s="15">
        <f t="shared" si="9"/>
        <v>-4.1127205312091686E-2</v>
      </c>
      <c r="L74" s="15">
        <f t="shared" si="10"/>
        <v>0.48971964768706627</v>
      </c>
      <c r="M74" s="15">
        <f t="shared" si="11"/>
        <v>0.51028035231293378</v>
      </c>
      <c r="N74" s="15">
        <f t="shared" si="12"/>
        <v>0.51028035231293378</v>
      </c>
      <c r="O74" s="15">
        <f t="shared" si="13"/>
        <v>-0.67279499388167197</v>
      </c>
      <c r="P74" s="1" t="b">
        <f t="shared" si="14"/>
        <v>1</v>
      </c>
      <c r="Q74" s="1">
        <f t="shared" si="15"/>
        <v>0</v>
      </c>
      <c r="R74" s="1">
        <f t="shared" si="16"/>
        <v>1</v>
      </c>
      <c r="S74" s="1">
        <f t="shared" si="17"/>
        <v>0.47965066666148859</v>
      </c>
    </row>
    <row r="75" spans="7:19" x14ac:dyDescent="0.25">
      <c r="G75" s="1">
        <v>356</v>
      </c>
      <c r="H75" s="1">
        <v>0</v>
      </c>
      <c r="I75" s="1">
        <v>54</v>
      </c>
      <c r="J75" s="13">
        <v>62</v>
      </c>
      <c r="K75" s="15">
        <f t="shared" si="9"/>
        <v>-1.0637442019995047</v>
      </c>
      <c r="L75" s="15">
        <f t="shared" si="10"/>
        <v>0.25659458325692946</v>
      </c>
      <c r="M75" s="15">
        <f t="shared" si="11"/>
        <v>0.74340541674307059</v>
      </c>
      <c r="N75" s="15">
        <f t="shared" si="12"/>
        <v>0.74340541674307059</v>
      </c>
      <c r="O75" s="15">
        <f t="shared" si="13"/>
        <v>-0.29651373470072284</v>
      </c>
      <c r="P75" s="1" t="b">
        <f t="shared" si="14"/>
        <v>1</v>
      </c>
      <c r="Q75" s="1">
        <f t="shared" si="15"/>
        <v>0</v>
      </c>
      <c r="R75" s="1">
        <f t="shared" si="16"/>
        <v>1</v>
      </c>
      <c r="S75" s="1">
        <f t="shared" si="17"/>
        <v>0.1316815603135946</v>
      </c>
    </row>
    <row r="76" spans="7:19" x14ac:dyDescent="0.25">
      <c r="G76" s="1">
        <v>357</v>
      </c>
      <c r="H76" s="1">
        <v>0</v>
      </c>
      <c r="I76" s="1">
        <v>63</v>
      </c>
      <c r="J76" s="13">
        <v>139</v>
      </c>
      <c r="K76" s="15">
        <f t="shared" si="9"/>
        <v>0.43751554462624975</v>
      </c>
      <c r="L76" s="15">
        <f t="shared" si="10"/>
        <v>0.60766687579992174</v>
      </c>
      <c r="M76" s="15">
        <f t="shared" si="11"/>
        <v>0.39233312420007826</v>
      </c>
      <c r="N76" s="15">
        <f t="shared" si="12"/>
        <v>0.39233312420007826</v>
      </c>
      <c r="O76" s="15">
        <f t="shared" si="13"/>
        <v>-0.93564399344004001</v>
      </c>
      <c r="P76" s="1" t="b">
        <f t="shared" si="14"/>
        <v>0</v>
      </c>
      <c r="Q76" s="1">
        <f t="shared" si="15"/>
        <v>0</v>
      </c>
      <c r="R76" s="1">
        <f t="shared" si="16"/>
        <v>1</v>
      </c>
      <c r="S76" s="1">
        <f t="shared" si="17"/>
        <v>0.73851806388887498</v>
      </c>
    </row>
    <row r="77" spans="7:19" x14ac:dyDescent="0.25">
      <c r="G77" s="1">
        <v>358</v>
      </c>
      <c r="H77" s="1">
        <v>0</v>
      </c>
      <c r="I77" s="1">
        <v>58</v>
      </c>
      <c r="J77" s="13">
        <v>78</v>
      </c>
      <c r="K77" s="15">
        <f t="shared" si="9"/>
        <v>-0.71525705886694402</v>
      </c>
      <c r="L77" s="15">
        <f t="shared" si="10"/>
        <v>0.32843826468148468</v>
      </c>
      <c r="M77" s="15">
        <f t="shared" si="11"/>
        <v>0.67156173531851526</v>
      </c>
      <c r="N77" s="15">
        <f t="shared" si="12"/>
        <v>0.67156173531851526</v>
      </c>
      <c r="O77" s="15">
        <f t="shared" si="13"/>
        <v>-0.39814933080614706</v>
      </c>
      <c r="P77" s="1" t="b">
        <f t="shared" si="14"/>
        <v>1</v>
      </c>
      <c r="Q77" s="1">
        <f t="shared" si="15"/>
        <v>0</v>
      </c>
      <c r="R77" s="1">
        <f t="shared" si="16"/>
        <v>1</v>
      </c>
      <c r="S77" s="1">
        <f t="shared" si="17"/>
        <v>0.21574338741397003</v>
      </c>
    </row>
    <row r="78" spans="7:19" x14ac:dyDescent="0.25">
      <c r="G78" s="1">
        <v>359</v>
      </c>
      <c r="H78" s="1">
        <v>1</v>
      </c>
      <c r="I78" s="1">
        <v>40</v>
      </c>
      <c r="J78" s="13">
        <v>65</v>
      </c>
      <c r="K78" s="15">
        <f t="shared" si="9"/>
        <v>-1.2514331834495125</v>
      </c>
      <c r="L78" s="15">
        <f t="shared" si="10"/>
        <v>0.22245214650950404</v>
      </c>
      <c r="M78" s="15">
        <f t="shared" si="11"/>
        <v>0.77754785349049593</v>
      </c>
      <c r="N78" s="15">
        <f t="shared" si="12"/>
        <v>0.22245214650950404</v>
      </c>
      <c r="O78" s="15">
        <f t="shared" si="13"/>
        <v>-1.5030432723745104</v>
      </c>
      <c r="P78" s="1" t="b">
        <f t="shared" si="14"/>
        <v>0</v>
      </c>
      <c r="Q78" s="1">
        <f t="shared" si="15"/>
        <v>1</v>
      </c>
      <c r="R78" s="1">
        <f t="shared" si="16"/>
        <v>0</v>
      </c>
      <c r="S78" s="1">
        <f t="shared" si="17"/>
        <v>1.2091613289353556</v>
      </c>
    </row>
    <row r="79" spans="7:19" x14ac:dyDescent="0.25">
      <c r="G79" s="1">
        <v>360</v>
      </c>
      <c r="H79" s="1">
        <v>1</v>
      </c>
      <c r="I79" s="1">
        <v>70</v>
      </c>
      <c r="J79" s="13">
        <v>142</v>
      </c>
      <c r="K79" s="15">
        <f t="shared" si="9"/>
        <v>0.61007312158536919</v>
      </c>
      <c r="L79" s="15">
        <f t="shared" si="10"/>
        <v>0.64795748192236513</v>
      </c>
      <c r="M79" s="15">
        <f t="shared" si="11"/>
        <v>0.35204251807763487</v>
      </c>
      <c r="N79" s="15">
        <f t="shared" si="12"/>
        <v>0.64795748192236513</v>
      </c>
      <c r="O79" s="15">
        <f t="shared" si="13"/>
        <v>-0.43393019909991359</v>
      </c>
      <c r="P79" s="1" t="b">
        <f t="shared" si="14"/>
        <v>1</v>
      </c>
      <c r="Q79" s="1">
        <f t="shared" si="15"/>
        <v>1</v>
      </c>
      <c r="R79" s="1">
        <f t="shared" si="16"/>
        <v>0</v>
      </c>
      <c r="S79" s="1">
        <f t="shared" si="17"/>
        <v>0.24786786906888375</v>
      </c>
    </row>
    <row r="80" spans="7:19" x14ac:dyDescent="0.25">
      <c r="G80" s="1">
        <v>361</v>
      </c>
      <c r="H80" s="1">
        <v>0</v>
      </c>
      <c r="I80" s="1">
        <v>74</v>
      </c>
      <c r="J80" s="13">
        <v>73</v>
      </c>
      <c r="K80" s="15">
        <f t="shared" si="9"/>
        <v>-0.5282424752598005</v>
      </c>
      <c r="L80" s="15">
        <f t="shared" si="10"/>
        <v>0.37092689597516848</v>
      </c>
      <c r="M80" s="15">
        <f t="shared" si="11"/>
        <v>0.62907310402483152</v>
      </c>
      <c r="N80" s="15">
        <f t="shared" si="12"/>
        <v>0.62907310402483152</v>
      </c>
      <c r="O80" s="15">
        <f t="shared" si="13"/>
        <v>-0.46350780642002692</v>
      </c>
      <c r="P80" s="1" t="b">
        <f t="shared" si="14"/>
        <v>1</v>
      </c>
      <c r="Q80" s="1">
        <f t="shared" si="15"/>
        <v>0</v>
      </c>
      <c r="R80" s="1">
        <f t="shared" si="16"/>
        <v>1</v>
      </c>
      <c r="S80" s="1">
        <f t="shared" si="17"/>
        <v>0.27517352431554692</v>
      </c>
    </row>
    <row r="81" spans="7:19" x14ac:dyDescent="0.25">
      <c r="G81" s="1">
        <v>362</v>
      </c>
      <c r="H81" s="1">
        <v>1</v>
      </c>
      <c r="I81" s="1">
        <v>65</v>
      </c>
      <c r="J81" s="13">
        <v>58</v>
      </c>
      <c r="K81" s="15">
        <f t="shared" si="9"/>
        <v>-0.9450108115488578</v>
      </c>
      <c r="L81" s="15">
        <f t="shared" si="10"/>
        <v>0.27988929411284258</v>
      </c>
      <c r="M81" s="15">
        <f t="shared" si="11"/>
        <v>0.72011070588715742</v>
      </c>
      <c r="N81" s="15">
        <f t="shared" si="12"/>
        <v>0.27988929411284258</v>
      </c>
      <c r="O81" s="15">
        <f t="shared" si="13"/>
        <v>-1.2733611321638634</v>
      </c>
      <c r="P81" s="1" t="b">
        <f t="shared" si="14"/>
        <v>0</v>
      </c>
      <c r="Q81" s="1">
        <f t="shared" si="15"/>
        <v>1</v>
      </c>
      <c r="R81" s="1">
        <f t="shared" si="16"/>
        <v>0</v>
      </c>
      <c r="S81" s="1">
        <f t="shared" si="17"/>
        <v>1.0371188574666004</v>
      </c>
    </row>
    <row r="82" spans="7:19" x14ac:dyDescent="0.25">
      <c r="G82" s="1">
        <v>363</v>
      </c>
      <c r="H82" s="1">
        <v>0</v>
      </c>
      <c r="I82" s="1">
        <v>38</v>
      </c>
      <c r="J82" s="13">
        <v>146</v>
      </c>
      <c r="K82" s="15">
        <f t="shared" si="9"/>
        <v>0.13109317272559506</v>
      </c>
      <c r="L82" s="15">
        <f t="shared" si="10"/>
        <v>0.53272643846771284</v>
      </c>
      <c r="M82" s="15">
        <f t="shared" si="11"/>
        <v>0.46727356153228716</v>
      </c>
      <c r="N82" s="15">
        <f t="shared" si="12"/>
        <v>0.46727356153228716</v>
      </c>
      <c r="O82" s="15">
        <f t="shared" si="13"/>
        <v>-0.76084040795250951</v>
      </c>
      <c r="P82" s="1" t="b">
        <f t="shared" si="14"/>
        <v>0</v>
      </c>
      <c r="Q82" s="1">
        <f t="shared" si="15"/>
        <v>0</v>
      </c>
      <c r="R82" s="1">
        <f t="shared" si="16"/>
        <v>1</v>
      </c>
      <c r="S82" s="1">
        <f t="shared" si="17"/>
        <v>0.56759491648498761</v>
      </c>
    </row>
    <row r="83" spans="7:19" x14ac:dyDescent="0.25">
      <c r="G83" s="1">
        <v>364</v>
      </c>
      <c r="H83" s="1">
        <v>1</v>
      </c>
      <c r="I83" s="1">
        <v>51</v>
      </c>
      <c r="J83" s="13">
        <v>143</v>
      </c>
      <c r="K83" s="15">
        <f t="shared" si="9"/>
        <v>0.30162755615612102</v>
      </c>
      <c r="L83" s="15">
        <f t="shared" si="10"/>
        <v>0.57484033815416336</v>
      </c>
      <c r="M83" s="15">
        <f t="shared" si="11"/>
        <v>0.42515966184583664</v>
      </c>
      <c r="N83" s="15">
        <f t="shared" si="12"/>
        <v>0.57484033815416336</v>
      </c>
      <c r="O83" s="15">
        <f t="shared" si="13"/>
        <v>-0.55366294951837769</v>
      </c>
      <c r="P83" s="1" t="b">
        <f t="shared" si="14"/>
        <v>1</v>
      </c>
      <c r="Q83" s="1">
        <f t="shared" si="15"/>
        <v>1</v>
      </c>
      <c r="R83" s="1">
        <f t="shared" si="16"/>
        <v>0</v>
      </c>
      <c r="S83" s="1">
        <f t="shared" si="17"/>
        <v>0.36152147612173235</v>
      </c>
    </row>
    <row r="84" spans="7:19" x14ac:dyDescent="0.25">
      <c r="G84" s="1">
        <v>365</v>
      </c>
      <c r="H84" s="1">
        <v>1</v>
      </c>
      <c r="I84" s="1">
        <v>63</v>
      </c>
      <c r="J84" s="13">
        <v>128</v>
      </c>
      <c r="K84" s="15">
        <f t="shared" si="9"/>
        <v>0.24510577827619073</v>
      </c>
      <c r="L84" s="15">
        <f t="shared" si="10"/>
        <v>0.56097150182847355</v>
      </c>
      <c r="M84" s="15">
        <f t="shared" si="11"/>
        <v>0.43902849817152645</v>
      </c>
      <c r="N84" s="15">
        <f t="shared" si="12"/>
        <v>0.56097150182847355</v>
      </c>
      <c r="O84" s="15">
        <f t="shared" si="13"/>
        <v>-0.57808517362947387</v>
      </c>
      <c r="P84" s="1" t="b">
        <f t="shared" si="14"/>
        <v>1</v>
      </c>
      <c r="Q84" s="1">
        <f t="shared" si="15"/>
        <v>1</v>
      </c>
      <c r="R84" s="1">
        <f t="shared" si="16"/>
        <v>0</v>
      </c>
      <c r="S84" s="1">
        <f t="shared" si="17"/>
        <v>0.385492044413492</v>
      </c>
    </row>
    <row r="85" spans="7:19" x14ac:dyDescent="0.25">
      <c r="G85" s="1">
        <v>366</v>
      </c>
      <c r="H85" s="1">
        <v>0</v>
      </c>
      <c r="I85" s="1">
        <v>31</v>
      </c>
      <c r="J85" s="13">
        <v>55</v>
      </c>
      <c r="K85" s="15">
        <f t="shared" si="9"/>
        <v>-1.5807425350339974</v>
      </c>
      <c r="L85" s="15">
        <f t="shared" si="10"/>
        <v>0.17069034665932667</v>
      </c>
      <c r="M85" s="15">
        <f t="shared" si="11"/>
        <v>0.8293096533406733</v>
      </c>
      <c r="N85" s="15">
        <f t="shared" si="12"/>
        <v>0.8293096533406733</v>
      </c>
      <c r="O85" s="15">
        <f t="shared" si="13"/>
        <v>-0.18716166724463459</v>
      </c>
      <c r="P85" s="1" t="b">
        <f t="shared" si="14"/>
        <v>1</v>
      </c>
      <c r="Q85" s="1">
        <f t="shared" si="15"/>
        <v>0</v>
      </c>
      <c r="R85" s="1">
        <f t="shared" si="16"/>
        <v>1</v>
      </c>
      <c r="S85" s="1">
        <f t="shared" si="17"/>
        <v>5.8270388885362234E-2</v>
      </c>
    </row>
    <row r="86" spans="7:19" x14ac:dyDescent="0.25">
      <c r="G86" s="1">
        <v>367</v>
      </c>
      <c r="H86" s="1">
        <v>0</v>
      </c>
      <c r="I86" s="1">
        <v>75</v>
      </c>
      <c r="J86" s="13">
        <v>54</v>
      </c>
      <c r="K86" s="15">
        <f t="shared" si="9"/>
        <v>-0.84343201911769339</v>
      </c>
      <c r="L86" s="15">
        <f t="shared" si="10"/>
        <v>0.30081245381827226</v>
      </c>
      <c r="M86" s="15">
        <f t="shared" si="11"/>
        <v>0.69918754618172774</v>
      </c>
      <c r="N86" s="15">
        <f t="shared" si="12"/>
        <v>0.69918754618172774</v>
      </c>
      <c r="O86" s="15">
        <f t="shared" si="13"/>
        <v>-0.35783626632442739</v>
      </c>
      <c r="P86" s="1" t="b">
        <f t="shared" si="14"/>
        <v>1</v>
      </c>
      <c r="Q86" s="1">
        <f t="shared" si="15"/>
        <v>0</v>
      </c>
      <c r="R86" s="1">
        <f t="shared" si="16"/>
        <v>1</v>
      </c>
      <c r="S86" s="1">
        <f t="shared" si="17"/>
        <v>0.18097626474434036</v>
      </c>
    </row>
    <row r="87" spans="7:19" x14ac:dyDescent="0.25">
      <c r="G87" s="1">
        <v>368</v>
      </c>
      <c r="H87" s="1">
        <v>0</v>
      </c>
      <c r="I87" s="1">
        <v>31</v>
      </c>
      <c r="J87" s="13">
        <v>92</v>
      </c>
      <c r="K87" s="15">
        <f t="shared" si="9"/>
        <v>-0.93354604822016207</v>
      </c>
      <c r="L87" s="15">
        <f t="shared" si="10"/>
        <v>0.28220585230419815</v>
      </c>
      <c r="M87" s="15">
        <f t="shared" si="11"/>
        <v>0.71779414769580185</v>
      </c>
      <c r="N87" s="15">
        <f t="shared" si="12"/>
        <v>0.71779414769580185</v>
      </c>
      <c r="O87" s="15">
        <f t="shared" si="13"/>
        <v>-0.33157245341443053</v>
      </c>
      <c r="P87" s="1" t="b">
        <f t="shared" si="14"/>
        <v>1</v>
      </c>
      <c r="Q87" s="1">
        <f t="shared" si="15"/>
        <v>0</v>
      </c>
      <c r="R87" s="1">
        <f t="shared" si="16"/>
        <v>1</v>
      </c>
      <c r="S87" s="1">
        <f t="shared" si="17"/>
        <v>0.15928028614947778</v>
      </c>
    </row>
    <row r="88" spans="7:19" x14ac:dyDescent="0.25">
      <c r="G88" s="1">
        <v>369</v>
      </c>
      <c r="H88" s="1">
        <v>1</v>
      </c>
      <c r="I88" s="1">
        <v>68</v>
      </c>
      <c r="J88" s="13">
        <v>131</v>
      </c>
      <c r="K88" s="15">
        <f t="shared" si="9"/>
        <v>0.38335415919634519</v>
      </c>
      <c r="L88" s="15">
        <f t="shared" si="10"/>
        <v>0.59468182994924812</v>
      </c>
      <c r="M88" s="15">
        <f t="shared" si="11"/>
        <v>0.40531817005075188</v>
      </c>
      <c r="N88" s="15">
        <f t="shared" si="12"/>
        <v>0.59468182994924812</v>
      </c>
      <c r="O88" s="15">
        <f t="shared" si="13"/>
        <v>-0.51972875604180213</v>
      </c>
      <c r="P88" s="1" t="b">
        <f t="shared" si="14"/>
        <v>1</v>
      </c>
      <c r="Q88" s="1">
        <f t="shared" si="15"/>
        <v>1</v>
      </c>
      <c r="R88" s="1">
        <f t="shared" si="16"/>
        <v>0</v>
      </c>
      <c r="S88" s="1">
        <f t="shared" si="17"/>
        <v>0.32856563794658045</v>
      </c>
    </row>
    <row r="89" spans="7:19" x14ac:dyDescent="0.25">
      <c r="G89" s="1">
        <v>370</v>
      </c>
      <c r="H89" s="1">
        <v>0</v>
      </c>
      <c r="I89" s="1">
        <v>64</v>
      </c>
      <c r="J89" s="13">
        <v>84</v>
      </c>
      <c r="K89" s="15">
        <f t="shared" si="9"/>
        <v>-0.50737868910456374</v>
      </c>
      <c r="L89" s="15">
        <f t="shared" si="10"/>
        <v>0.37580822274741532</v>
      </c>
      <c r="M89" s="15">
        <f t="shared" si="11"/>
        <v>0.62419177725258468</v>
      </c>
      <c r="N89" s="15">
        <f t="shared" si="12"/>
        <v>0.62419177725258468</v>
      </c>
      <c r="O89" s="15">
        <f t="shared" si="13"/>
        <v>-0.4712976224898604</v>
      </c>
      <c r="P89" s="1" t="b">
        <f t="shared" si="14"/>
        <v>1</v>
      </c>
      <c r="Q89" s="1">
        <f t="shared" si="15"/>
        <v>0</v>
      </c>
      <c r="R89" s="1">
        <f t="shared" si="16"/>
        <v>1</v>
      </c>
      <c r="S89" s="1">
        <f t="shared" si="17"/>
        <v>0.28246364056914186</v>
      </c>
    </row>
    <row r="90" spans="7:19" x14ac:dyDescent="0.25">
      <c r="G90" s="1">
        <v>371</v>
      </c>
      <c r="H90" s="1">
        <v>1</v>
      </c>
      <c r="I90" s="1">
        <v>74</v>
      </c>
      <c r="J90" s="13">
        <v>149</v>
      </c>
      <c r="K90" s="15">
        <f t="shared" si="9"/>
        <v>0.80113409224969923</v>
      </c>
      <c r="L90" s="15">
        <f t="shared" si="10"/>
        <v>0.69021702217545</v>
      </c>
      <c r="M90" s="15">
        <f t="shared" si="11"/>
        <v>0.30978297782455</v>
      </c>
      <c r="N90" s="15">
        <f t="shared" si="12"/>
        <v>0.69021702217545</v>
      </c>
      <c r="O90" s="15">
        <f t="shared" si="13"/>
        <v>-0.37074920595146016</v>
      </c>
      <c r="P90" s="1" t="b">
        <f t="shared" si="14"/>
        <v>1</v>
      </c>
      <c r="Q90" s="1">
        <f t="shared" si="15"/>
        <v>1</v>
      </c>
      <c r="R90" s="1">
        <f t="shared" si="16"/>
        <v>0</v>
      </c>
      <c r="S90" s="1">
        <f t="shared" si="17"/>
        <v>0.19193098669969128</v>
      </c>
    </row>
    <row r="91" spans="7:19" x14ac:dyDescent="0.25">
      <c r="G91" s="1">
        <v>372</v>
      </c>
      <c r="H91" s="1">
        <v>0</v>
      </c>
      <c r="I91" s="1">
        <v>30</v>
      </c>
      <c r="J91" s="13">
        <v>99</v>
      </c>
      <c r="K91" s="15">
        <f t="shared" si="9"/>
        <v>-0.82825806765324272</v>
      </c>
      <c r="L91" s="15">
        <f t="shared" si="10"/>
        <v>0.304013518540804</v>
      </c>
      <c r="M91" s="15">
        <f t="shared" si="11"/>
        <v>0.69598648145919606</v>
      </c>
      <c r="N91" s="15">
        <f t="shared" si="12"/>
        <v>0.69598648145919606</v>
      </c>
      <c r="O91" s="15">
        <f t="shared" si="13"/>
        <v>-0.36242504202716025</v>
      </c>
      <c r="P91" s="1" t="b">
        <f t="shared" si="14"/>
        <v>1</v>
      </c>
      <c r="Q91" s="1">
        <f t="shared" si="15"/>
        <v>0</v>
      </c>
      <c r="R91" s="1">
        <f t="shared" si="16"/>
        <v>1</v>
      </c>
      <c r="S91" s="1">
        <f t="shared" si="17"/>
        <v>0.18484843891111952</v>
      </c>
    </row>
    <row r="92" spans="7:19" x14ac:dyDescent="0.25">
      <c r="G92" s="1">
        <v>373</v>
      </c>
      <c r="H92" s="1">
        <v>0</v>
      </c>
      <c r="I92" s="1">
        <v>41</v>
      </c>
      <c r="J92" s="13">
        <v>132</v>
      </c>
      <c r="K92" s="15">
        <f t="shared" si="9"/>
        <v>-6.2328190388760252E-2</v>
      </c>
      <c r="L92" s="15">
        <f t="shared" si="10"/>
        <v>0.48442299487643331</v>
      </c>
      <c r="M92" s="15">
        <f t="shared" si="11"/>
        <v>0.51557700512356663</v>
      </c>
      <c r="N92" s="15">
        <f t="shared" si="12"/>
        <v>0.51557700512356663</v>
      </c>
      <c r="O92" s="15">
        <f t="shared" si="13"/>
        <v>-0.66246860719797096</v>
      </c>
      <c r="P92" s="1" t="b">
        <f t="shared" si="14"/>
        <v>1</v>
      </c>
      <c r="Q92" s="1">
        <f t="shared" si="15"/>
        <v>0</v>
      </c>
      <c r="R92" s="1">
        <f t="shared" si="16"/>
        <v>1</v>
      </c>
      <c r="S92" s="1">
        <f t="shared" si="17"/>
        <v>0.46933127593010593</v>
      </c>
    </row>
    <row r="93" spans="7:19" x14ac:dyDescent="0.25">
      <c r="G93" s="1">
        <v>374</v>
      </c>
      <c r="H93" s="1">
        <v>0</v>
      </c>
      <c r="I93" s="1">
        <v>66</v>
      </c>
      <c r="J93" s="13">
        <v>144</v>
      </c>
      <c r="K93" s="15">
        <f t="shared" si="9"/>
        <v>0.57643832338926893</v>
      </c>
      <c r="L93" s="15">
        <f t="shared" si="10"/>
        <v>0.64024745348602352</v>
      </c>
      <c r="M93" s="15">
        <f t="shared" si="11"/>
        <v>0.35975254651397648</v>
      </c>
      <c r="N93" s="15">
        <f t="shared" si="12"/>
        <v>0.35975254651397648</v>
      </c>
      <c r="O93" s="15">
        <f t="shared" si="13"/>
        <v>-1.0223388546741075</v>
      </c>
      <c r="P93" s="1" t="b">
        <f t="shared" si="14"/>
        <v>0</v>
      </c>
      <c r="Q93" s="1">
        <f t="shared" si="15"/>
        <v>0</v>
      </c>
      <c r="R93" s="1">
        <f t="shared" si="16"/>
        <v>1</v>
      </c>
      <c r="S93" s="1">
        <f t="shared" si="17"/>
        <v>0.81983360339067568</v>
      </c>
    </row>
    <row r="94" spans="7:19" x14ac:dyDescent="0.25">
      <c r="G94" s="1">
        <v>375</v>
      </c>
      <c r="H94" s="1">
        <v>0</v>
      </c>
      <c r="I94" s="1">
        <v>55</v>
      </c>
      <c r="J94" s="13">
        <v>109</v>
      </c>
      <c r="K94" s="15">
        <f t="shared" si="9"/>
        <v>-0.22447514775704192</v>
      </c>
      <c r="L94" s="15">
        <f t="shared" si="10"/>
        <v>0.44411567956910974</v>
      </c>
      <c r="M94" s="15">
        <f t="shared" si="11"/>
        <v>0.55588432043089031</v>
      </c>
      <c r="N94" s="15">
        <f t="shared" si="12"/>
        <v>0.55588432043089031</v>
      </c>
      <c r="O94" s="15">
        <f t="shared" si="13"/>
        <v>-0.58719506315734316</v>
      </c>
      <c r="P94" s="1" t="b">
        <f t="shared" si="14"/>
        <v>1</v>
      </c>
      <c r="Q94" s="1">
        <f t="shared" si="15"/>
        <v>0</v>
      </c>
      <c r="R94" s="1">
        <f t="shared" si="16"/>
        <v>1</v>
      </c>
      <c r="S94" s="1">
        <f t="shared" si="17"/>
        <v>0.39447747367826425</v>
      </c>
    </row>
    <row r="95" spans="7:19" x14ac:dyDescent="0.25">
      <c r="G95" s="1">
        <v>376</v>
      </c>
      <c r="H95" s="1">
        <v>1</v>
      </c>
      <c r="I95" s="1">
        <v>38</v>
      </c>
      <c r="J95" s="13">
        <v>123</v>
      </c>
      <c r="K95" s="15">
        <f t="shared" si="9"/>
        <v>-0.27121815691543771</v>
      </c>
      <c r="L95" s="15">
        <f t="shared" si="10"/>
        <v>0.43260806376446237</v>
      </c>
      <c r="M95" s="15">
        <f t="shared" si="11"/>
        <v>0.56739193623553763</v>
      </c>
      <c r="N95" s="15">
        <f t="shared" si="12"/>
        <v>0.43260806376446237</v>
      </c>
      <c r="O95" s="15">
        <f t="shared" si="13"/>
        <v>-0.83792312540467639</v>
      </c>
      <c r="P95" s="1" t="b">
        <f t="shared" si="14"/>
        <v>0</v>
      </c>
      <c r="Q95" s="1">
        <f t="shared" si="15"/>
        <v>1</v>
      </c>
      <c r="R95" s="1">
        <f t="shared" si="16"/>
        <v>0</v>
      </c>
      <c r="S95" s="1">
        <f t="shared" si="17"/>
        <v>0.64386721861022478</v>
      </c>
    </row>
    <row r="96" spans="7:19" x14ac:dyDescent="0.25">
      <c r="G96" s="1">
        <v>377</v>
      </c>
      <c r="H96" s="1">
        <v>0</v>
      </c>
      <c r="I96" s="1">
        <v>29</v>
      </c>
      <c r="J96" s="13">
        <v>57</v>
      </c>
      <c r="K96" s="15">
        <f t="shared" si="9"/>
        <v>-1.5800681371911329</v>
      </c>
      <c r="L96" s="15">
        <f t="shared" si="10"/>
        <v>0.17078583235101746</v>
      </c>
      <c r="M96" s="15">
        <f t="shared" si="11"/>
        <v>0.82921416764898259</v>
      </c>
      <c r="N96" s="15">
        <f t="shared" si="12"/>
        <v>0.82921416764898259</v>
      </c>
      <c r="O96" s="15">
        <f t="shared" si="13"/>
        <v>-0.18727681264150833</v>
      </c>
      <c r="P96" s="1" t="b">
        <f t="shared" si="14"/>
        <v>1</v>
      </c>
      <c r="Q96" s="1">
        <f t="shared" si="15"/>
        <v>0</v>
      </c>
      <c r="R96" s="1">
        <f t="shared" si="16"/>
        <v>1</v>
      </c>
      <c r="S96" s="1">
        <f t="shared" si="17"/>
        <v>5.8335601063659669E-2</v>
      </c>
    </row>
    <row r="97" spans="7:19" x14ac:dyDescent="0.25">
      <c r="G97" s="1">
        <v>378</v>
      </c>
      <c r="H97" s="1">
        <v>0</v>
      </c>
      <c r="I97" s="1">
        <v>72</v>
      </c>
      <c r="J97" s="13">
        <v>126</v>
      </c>
      <c r="K97" s="15">
        <f t="shared" si="9"/>
        <v>0.36451356656970191</v>
      </c>
      <c r="L97" s="15">
        <f t="shared" si="10"/>
        <v>0.59013260046275395</v>
      </c>
      <c r="M97" s="15">
        <f t="shared" si="11"/>
        <v>0.40986739953724605</v>
      </c>
      <c r="N97" s="15">
        <f t="shared" si="12"/>
        <v>0.40986739953724605</v>
      </c>
      <c r="O97" s="15">
        <f t="shared" si="13"/>
        <v>-0.89192158735675486</v>
      </c>
      <c r="P97" s="1" t="b">
        <f t="shared" si="14"/>
        <v>0</v>
      </c>
      <c r="Q97" s="1">
        <f t="shared" si="15"/>
        <v>0</v>
      </c>
      <c r="R97" s="1">
        <f t="shared" si="16"/>
        <v>1</v>
      </c>
      <c r="S97" s="1">
        <f t="shared" si="17"/>
        <v>0.69651297225786479</v>
      </c>
    </row>
    <row r="98" spans="7:19" x14ac:dyDescent="0.25">
      <c r="G98" s="1">
        <v>379</v>
      </c>
      <c r="H98" s="1">
        <v>1</v>
      </c>
      <c r="I98" s="1">
        <v>57</v>
      </c>
      <c r="J98" s="13">
        <v>147</v>
      </c>
      <c r="K98" s="15">
        <f t="shared" si="9"/>
        <v>0.47452233203667227</v>
      </c>
      <c r="L98" s="15">
        <f t="shared" si="10"/>
        <v>0.61645357167738168</v>
      </c>
      <c r="M98" s="15">
        <f t="shared" si="11"/>
        <v>0.38354642832261832</v>
      </c>
      <c r="N98" s="15">
        <f t="shared" si="12"/>
        <v>0.61645357167738168</v>
      </c>
      <c r="O98" s="15">
        <f t="shared" si="13"/>
        <v>-0.48377226873938212</v>
      </c>
      <c r="P98" s="1" t="b">
        <f t="shared" si="14"/>
        <v>1</v>
      </c>
      <c r="Q98" s="1">
        <f t="shared" si="15"/>
        <v>1</v>
      </c>
      <c r="R98" s="1">
        <f t="shared" si="16"/>
        <v>0</v>
      </c>
      <c r="S98" s="1">
        <f t="shared" si="17"/>
        <v>0.29421572535807478</v>
      </c>
    </row>
    <row r="99" spans="7:19" x14ac:dyDescent="0.25">
      <c r="G99" s="1">
        <v>380</v>
      </c>
      <c r="H99" s="1">
        <v>0</v>
      </c>
      <c r="I99" s="1">
        <v>59</v>
      </c>
      <c r="J99" s="13">
        <v>81</v>
      </c>
      <c r="K99" s="15">
        <f t="shared" si="9"/>
        <v>-0.64562707002471798</v>
      </c>
      <c r="L99" s="15">
        <f t="shared" si="10"/>
        <v>0.34397564258687385</v>
      </c>
      <c r="M99" s="15">
        <f t="shared" si="11"/>
        <v>0.65602435741312615</v>
      </c>
      <c r="N99" s="15">
        <f t="shared" si="12"/>
        <v>0.65602435741312615</v>
      </c>
      <c r="O99" s="15">
        <f t="shared" si="13"/>
        <v>-0.42155736052442072</v>
      </c>
      <c r="P99" s="1" t="b">
        <f t="shared" si="14"/>
        <v>1</v>
      </c>
      <c r="Q99" s="1">
        <f t="shared" si="15"/>
        <v>0</v>
      </c>
      <c r="R99" s="1">
        <f t="shared" si="16"/>
        <v>1</v>
      </c>
      <c r="S99" s="1">
        <f t="shared" si="17"/>
        <v>0.23663848538610557</v>
      </c>
    </row>
    <row r="100" spans="7:19" x14ac:dyDescent="0.25">
      <c r="G100" s="1">
        <v>381</v>
      </c>
      <c r="H100" s="1">
        <v>1</v>
      </c>
      <c r="I100" s="1">
        <v>74</v>
      </c>
      <c r="J100" s="13">
        <v>133</v>
      </c>
      <c r="K100" s="15">
        <f t="shared" si="9"/>
        <v>0.52126534119506784</v>
      </c>
      <c r="L100" s="15">
        <f t="shared" si="10"/>
        <v>0.6274435977701931</v>
      </c>
      <c r="M100" s="15">
        <f t="shared" si="11"/>
        <v>0.3725564022298069</v>
      </c>
      <c r="N100" s="15">
        <f t="shared" si="12"/>
        <v>0.6274435977701931</v>
      </c>
      <c r="O100" s="15">
        <f t="shared" si="13"/>
        <v>-0.46610149604757456</v>
      </c>
      <c r="P100" s="1" t="b">
        <f t="shared" si="14"/>
        <v>1</v>
      </c>
      <c r="Q100" s="1">
        <f t="shared" si="15"/>
        <v>1</v>
      </c>
      <c r="R100" s="1">
        <f t="shared" si="16"/>
        <v>0</v>
      </c>
      <c r="S100" s="1">
        <f t="shared" si="17"/>
        <v>0.27759654568483533</v>
      </c>
    </row>
    <row r="101" spans="7:19" x14ac:dyDescent="0.25">
      <c r="G101" s="1">
        <v>382</v>
      </c>
      <c r="H101" s="1">
        <v>0</v>
      </c>
      <c r="I101" s="1">
        <v>52</v>
      </c>
      <c r="J101" s="13">
        <v>132</v>
      </c>
      <c r="K101" s="15">
        <f t="shared" si="9"/>
        <v>0.12637238782554405</v>
      </c>
      <c r="L101" s="15">
        <f t="shared" si="10"/>
        <v>0.53155111889904394</v>
      </c>
      <c r="M101" s="15">
        <f t="shared" si="11"/>
        <v>0.46844888110095606</v>
      </c>
      <c r="N101" s="15">
        <f t="shared" si="12"/>
        <v>0.46844888110095606</v>
      </c>
      <c r="O101" s="15">
        <f t="shared" si="13"/>
        <v>-0.75832829510106781</v>
      </c>
      <c r="P101" s="1" t="b">
        <f t="shared" si="14"/>
        <v>0</v>
      </c>
      <c r="Q101" s="1">
        <f t="shared" si="15"/>
        <v>0</v>
      </c>
      <c r="R101" s="1">
        <f t="shared" si="16"/>
        <v>1</v>
      </c>
      <c r="S101" s="1">
        <f t="shared" si="17"/>
        <v>0.56509318400565112</v>
      </c>
    </row>
    <row r="102" spans="7:19" x14ac:dyDescent="0.25">
      <c r="G102" s="1">
        <v>383</v>
      </c>
      <c r="H102" s="1">
        <v>1</v>
      </c>
      <c r="I102" s="1">
        <v>67</v>
      </c>
      <c r="J102" s="13">
        <v>103</v>
      </c>
      <c r="K102" s="15">
        <f t="shared" si="9"/>
        <v>-0.123570753168742</v>
      </c>
      <c r="L102" s="15">
        <f t="shared" si="10"/>
        <v>0.46914656202816069</v>
      </c>
      <c r="M102" s="15">
        <f t="shared" si="11"/>
        <v>0.53085343797183926</v>
      </c>
      <c r="N102" s="15">
        <f t="shared" si="12"/>
        <v>0.46914656202816069</v>
      </c>
      <c r="O102" s="15">
        <f t="shared" si="13"/>
        <v>-0.7568400603595522</v>
      </c>
      <c r="P102" s="1" t="b">
        <f t="shared" si="14"/>
        <v>0</v>
      </c>
      <c r="Q102" s="1">
        <f t="shared" si="15"/>
        <v>1</v>
      </c>
      <c r="R102" s="1">
        <f t="shared" si="16"/>
        <v>0</v>
      </c>
      <c r="S102" s="1">
        <f t="shared" si="17"/>
        <v>0.56361074521304277</v>
      </c>
    </row>
    <row r="103" spans="7:19" x14ac:dyDescent="0.25">
      <c r="G103" s="1">
        <v>384</v>
      </c>
      <c r="H103" s="1">
        <v>0</v>
      </c>
      <c r="I103" s="1">
        <v>31</v>
      </c>
      <c r="J103" s="13">
        <v>144</v>
      </c>
      <c r="K103" s="15">
        <f t="shared" si="9"/>
        <v>-2.3972607292609638E-2</v>
      </c>
      <c r="L103" s="15">
        <f t="shared" si="10"/>
        <v>0.49400713517534184</v>
      </c>
      <c r="M103" s="15">
        <f t="shared" si="11"/>
        <v>0.50599286482465811</v>
      </c>
      <c r="N103" s="15">
        <f t="shared" si="12"/>
        <v>0.50599286482465811</v>
      </c>
      <c r="O103" s="15">
        <f t="shared" si="13"/>
        <v>-0.6812327109311328</v>
      </c>
      <c r="P103" s="1" t="b">
        <f t="shared" si="14"/>
        <v>1</v>
      </c>
      <c r="Q103" s="1">
        <f t="shared" si="15"/>
        <v>0</v>
      </c>
      <c r="R103" s="1">
        <f t="shared" si="16"/>
        <v>1</v>
      </c>
      <c r="S103" s="1">
        <f t="shared" si="17"/>
        <v>0.48808609920829699</v>
      </c>
    </row>
    <row r="104" spans="7:19" x14ac:dyDescent="0.25">
      <c r="G104" s="1">
        <v>385</v>
      </c>
      <c r="H104" s="1">
        <v>0</v>
      </c>
      <c r="I104" s="1">
        <v>33</v>
      </c>
      <c r="J104" s="13">
        <v>103</v>
      </c>
      <c r="K104" s="15">
        <f t="shared" si="9"/>
        <v>-0.70682708583113829</v>
      </c>
      <c r="L104" s="15">
        <f t="shared" si="10"/>
        <v>0.3303003169134261</v>
      </c>
      <c r="M104" s="15">
        <f t="shared" si="11"/>
        <v>0.6696996830865739</v>
      </c>
      <c r="N104" s="15">
        <f t="shared" si="12"/>
        <v>0.6696996830865739</v>
      </c>
      <c r="O104" s="15">
        <f t="shared" si="13"/>
        <v>-0.40092590128324629</v>
      </c>
      <c r="P104" s="1" t="b">
        <f t="shared" si="14"/>
        <v>1</v>
      </c>
      <c r="Q104" s="1">
        <f t="shared" si="15"/>
        <v>0</v>
      </c>
      <c r="R104" s="1">
        <f t="shared" si="16"/>
        <v>1</v>
      </c>
      <c r="S104" s="1">
        <f t="shared" si="17"/>
        <v>0.21819659870621944</v>
      </c>
    </row>
    <row r="105" spans="7:19" x14ac:dyDescent="0.25">
      <c r="G105" s="1">
        <v>386</v>
      </c>
      <c r="H105" s="1">
        <v>0</v>
      </c>
      <c r="I105" s="1">
        <v>39</v>
      </c>
      <c r="J105" s="13">
        <v>82</v>
      </c>
      <c r="K105" s="15">
        <f t="shared" si="9"/>
        <v>-0.97122723347344864</v>
      </c>
      <c r="L105" s="15">
        <f t="shared" si="10"/>
        <v>0.27463595613965064</v>
      </c>
      <c r="M105" s="15">
        <f t="shared" si="11"/>
        <v>0.72536404386034936</v>
      </c>
      <c r="N105" s="15">
        <f t="shared" si="12"/>
        <v>0.72536404386034936</v>
      </c>
      <c r="O105" s="15">
        <f t="shared" si="13"/>
        <v>-0.32108162068972462</v>
      </c>
      <c r="P105" s="1" t="b">
        <f t="shared" si="14"/>
        <v>1</v>
      </c>
      <c r="Q105" s="1">
        <f t="shared" si="15"/>
        <v>0</v>
      </c>
      <c r="R105" s="1">
        <f t="shared" si="16"/>
        <v>1</v>
      </c>
      <c r="S105" s="1">
        <f t="shared" si="17"/>
        <v>0.15084981680948023</v>
      </c>
    </row>
    <row r="106" spans="7:19" x14ac:dyDescent="0.25">
      <c r="G106" s="1">
        <v>387</v>
      </c>
      <c r="H106" s="1">
        <v>1</v>
      </c>
      <c r="I106" s="1">
        <v>51</v>
      </c>
      <c r="J106" s="13">
        <v>64</v>
      </c>
      <c r="K106" s="15">
        <f t="shared" si="9"/>
        <v>-1.0802244021761223</v>
      </c>
      <c r="L106" s="15">
        <f t="shared" si="10"/>
        <v>0.25346355298282153</v>
      </c>
      <c r="M106" s="15">
        <f t="shared" si="11"/>
        <v>0.74653644701717847</v>
      </c>
      <c r="N106" s="15">
        <f t="shared" si="12"/>
        <v>0.25346355298282153</v>
      </c>
      <c r="O106" s="15">
        <f t="shared" si="13"/>
        <v>-1.3725352415032406</v>
      </c>
      <c r="P106" s="1" t="b">
        <f t="shared" si="14"/>
        <v>0</v>
      </c>
      <c r="Q106" s="1">
        <f t="shared" si="15"/>
        <v>1</v>
      </c>
      <c r="R106" s="1">
        <f t="shared" si="16"/>
        <v>0</v>
      </c>
      <c r="S106" s="1">
        <f t="shared" si="17"/>
        <v>1.1146333334500651</v>
      </c>
    </row>
    <row r="107" spans="7:19" x14ac:dyDescent="0.25">
      <c r="G107" s="1">
        <v>388</v>
      </c>
      <c r="H107" s="1">
        <v>0</v>
      </c>
      <c r="I107" s="1">
        <v>27</v>
      </c>
      <c r="J107" s="13">
        <v>50</v>
      </c>
      <c r="K107" s="15">
        <f t="shared" si="9"/>
        <v>-1.7368199118164984</v>
      </c>
      <c r="L107" s="15">
        <f t="shared" si="10"/>
        <v>0.1497173154541066</v>
      </c>
      <c r="M107" s="15">
        <f t="shared" si="11"/>
        <v>0.8502826845458934</v>
      </c>
      <c r="N107" s="15">
        <f t="shared" si="12"/>
        <v>0.8502826845458934</v>
      </c>
      <c r="O107" s="15">
        <f t="shared" si="13"/>
        <v>-0.16218641473294509</v>
      </c>
      <c r="P107" s="1" t="b">
        <f t="shared" si="14"/>
        <v>1</v>
      </c>
      <c r="Q107" s="1">
        <f t="shared" si="15"/>
        <v>0</v>
      </c>
      <c r="R107" s="1">
        <f t="shared" si="16"/>
        <v>1</v>
      </c>
      <c r="S107" s="1">
        <f t="shared" si="17"/>
        <v>4.4830549093568935E-2</v>
      </c>
    </row>
    <row r="108" spans="7:19" x14ac:dyDescent="0.25">
      <c r="G108" s="1">
        <v>389</v>
      </c>
      <c r="H108" s="1">
        <v>1</v>
      </c>
      <c r="I108" s="1">
        <v>30</v>
      </c>
      <c r="J108" s="13">
        <v>88</v>
      </c>
      <c r="K108" s="15">
        <f t="shared" si="9"/>
        <v>-1.020667834003302</v>
      </c>
      <c r="L108" s="15">
        <f t="shared" si="10"/>
        <v>0.26489733498052653</v>
      </c>
      <c r="M108" s="15">
        <f t="shared" si="11"/>
        <v>0.73510266501947341</v>
      </c>
      <c r="N108" s="15">
        <f t="shared" si="12"/>
        <v>0.26489733498052653</v>
      </c>
      <c r="O108" s="15">
        <f t="shared" si="13"/>
        <v>-1.3284129432283835</v>
      </c>
      <c r="P108" s="1" t="b">
        <f t="shared" si="14"/>
        <v>0</v>
      </c>
      <c r="Q108" s="1">
        <f t="shared" si="15"/>
        <v>1</v>
      </c>
      <c r="R108" s="1">
        <f t="shared" si="16"/>
        <v>0</v>
      </c>
      <c r="S108" s="1">
        <f t="shared" si="17"/>
        <v>1.0807518562374643</v>
      </c>
    </row>
    <row r="109" spans="7:19" x14ac:dyDescent="0.25">
      <c r="G109" s="1">
        <v>390</v>
      </c>
      <c r="H109" s="1">
        <v>1</v>
      </c>
      <c r="I109" s="1">
        <v>68</v>
      </c>
      <c r="J109" s="13">
        <v>77</v>
      </c>
      <c r="K109" s="15">
        <f t="shared" si="9"/>
        <v>-0.56120287561303628</v>
      </c>
      <c r="L109" s="15">
        <f t="shared" si="10"/>
        <v>0.36326918322055024</v>
      </c>
      <c r="M109" s="15">
        <f t="shared" si="11"/>
        <v>0.63673081677944976</v>
      </c>
      <c r="N109" s="15">
        <f t="shared" si="12"/>
        <v>0.36326918322055024</v>
      </c>
      <c r="O109" s="15">
        <f t="shared" si="13"/>
        <v>-1.0126111679590388</v>
      </c>
      <c r="P109" s="1" t="b">
        <f t="shared" si="14"/>
        <v>0</v>
      </c>
      <c r="Q109" s="1">
        <f t="shared" si="15"/>
        <v>1</v>
      </c>
      <c r="R109" s="1">
        <f t="shared" si="16"/>
        <v>0</v>
      </c>
      <c r="S109" s="1">
        <f t="shared" si="17"/>
        <v>0.81085226607325045</v>
      </c>
    </row>
    <row r="110" spans="7:19" x14ac:dyDescent="0.25">
      <c r="G110" s="1">
        <v>391</v>
      </c>
      <c r="H110" s="1">
        <v>1</v>
      </c>
      <c r="I110" s="1">
        <v>51</v>
      </c>
      <c r="J110" s="13">
        <v>107</v>
      </c>
      <c r="K110" s="15">
        <f t="shared" si="9"/>
        <v>-0.32807713371680003</v>
      </c>
      <c r="L110" s="15">
        <f t="shared" si="10"/>
        <v>0.41870855956647479</v>
      </c>
      <c r="M110" s="15">
        <f t="shared" si="11"/>
        <v>0.58129144043352521</v>
      </c>
      <c r="N110" s="15">
        <f t="shared" si="12"/>
        <v>0.41870855956647479</v>
      </c>
      <c r="O110" s="15">
        <f t="shared" si="13"/>
        <v>-0.87058016296925933</v>
      </c>
      <c r="P110" s="1" t="b">
        <f t="shared" si="14"/>
        <v>0</v>
      </c>
      <c r="Q110" s="1">
        <f t="shared" si="15"/>
        <v>1</v>
      </c>
      <c r="R110" s="1">
        <f t="shared" si="16"/>
        <v>0</v>
      </c>
      <c r="S110" s="1">
        <f t="shared" si="17"/>
        <v>0.67579947744256519</v>
      </c>
    </row>
    <row r="111" spans="7:19" x14ac:dyDescent="0.25">
      <c r="G111" s="1">
        <v>392</v>
      </c>
      <c r="H111" s="1">
        <v>0</v>
      </c>
      <c r="I111" s="1">
        <v>25</v>
      </c>
      <c r="J111" s="13">
        <v>132</v>
      </c>
      <c r="K111" s="15">
        <f t="shared" si="9"/>
        <v>-0.33680175870047613</v>
      </c>
      <c r="L111" s="15">
        <f t="shared" si="10"/>
        <v>0.41658657669463278</v>
      </c>
      <c r="M111" s="15">
        <f t="shared" si="11"/>
        <v>0.58341342330536716</v>
      </c>
      <c r="N111" s="15">
        <f t="shared" si="12"/>
        <v>0.58341342330536716</v>
      </c>
      <c r="O111" s="15">
        <f t="shared" si="13"/>
        <v>-0.53885921306215534</v>
      </c>
      <c r="P111" s="1" t="b">
        <f t="shared" si="14"/>
        <v>1</v>
      </c>
      <c r="Q111" s="1">
        <f t="shared" si="15"/>
        <v>0</v>
      </c>
      <c r="R111" s="1">
        <f t="shared" si="16"/>
        <v>1</v>
      </c>
      <c r="S111" s="1">
        <f t="shared" si="17"/>
        <v>0.34708875176430637</v>
      </c>
    </row>
    <row r="112" spans="7:19" x14ac:dyDescent="0.25">
      <c r="G112" s="1">
        <v>393</v>
      </c>
      <c r="H112" s="1">
        <v>1</v>
      </c>
      <c r="I112" s="1">
        <v>51</v>
      </c>
      <c r="J112" s="13">
        <v>142</v>
      </c>
      <c r="K112" s="15">
        <f t="shared" si="9"/>
        <v>0.28413575921520673</v>
      </c>
      <c r="L112" s="15">
        <f t="shared" si="10"/>
        <v>0.57055986741498144</v>
      </c>
      <c r="M112" s="15">
        <f t="shared" si="11"/>
        <v>0.42944013258501856</v>
      </c>
      <c r="N112" s="15">
        <f t="shared" si="12"/>
        <v>0.57055986741498144</v>
      </c>
      <c r="O112" s="15">
        <f t="shared" si="13"/>
        <v>-0.56113717668438401</v>
      </c>
      <c r="P112" s="1" t="b">
        <f t="shared" si="14"/>
        <v>1</v>
      </c>
      <c r="Q112" s="1">
        <f t="shared" si="15"/>
        <v>1</v>
      </c>
      <c r="R112" s="1">
        <f t="shared" si="16"/>
        <v>0</v>
      </c>
      <c r="S112" s="1">
        <f t="shared" si="17"/>
        <v>0.36883765494927667</v>
      </c>
    </row>
    <row r="113" spans="7:19" x14ac:dyDescent="0.25">
      <c r="G113" s="1">
        <v>394</v>
      </c>
      <c r="H113" s="1">
        <v>0</v>
      </c>
      <c r="I113" s="1">
        <v>75</v>
      </c>
      <c r="J113" s="13">
        <v>74</v>
      </c>
      <c r="K113" s="15">
        <f t="shared" si="9"/>
        <v>-0.49359608029940394</v>
      </c>
      <c r="L113" s="15">
        <f t="shared" si="10"/>
        <v>0.37904678968294231</v>
      </c>
      <c r="M113" s="15">
        <f t="shared" si="11"/>
        <v>0.62095321031705764</v>
      </c>
      <c r="N113" s="15">
        <f t="shared" si="12"/>
        <v>0.62095321031705764</v>
      </c>
      <c r="O113" s="15">
        <f t="shared" si="13"/>
        <v>-0.47649954559250973</v>
      </c>
      <c r="P113" s="1" t="b">
        <f t="shared" si="14"/>
        <v>1</v>
      </c>
      <c r="Q113" s="1">
        <f t="shared" si="15"/>
        <v>0</v>
      </c>
      <c r="R113" s="1">
        <f t="shared" si="16"/>
        <v>1</v>
      </c>
      <c r="S113" s="1">
        <f t="shared" si="17"/>
        <v>0.28735293753788943</v>
      </c>
    </row>
    <row r="114" spans="7:19" x14ac:dyDescent="0.25">
      <c r="G114" s="1">
        <v>395</v>
      </c>
      <c r="H114" s="1">
        <v>1</v>
      </c>
      <c r="I114" s="1">
        <v>39</v>
      </c>
      <c r="J114" s="13">
        <v>128</v>
      </c>
      <c r="K114" s="15">
        <f t="shared" si="9"/>
        <v>-0.16660457419138286</v>
      </c>
      <c r="L114" s="15">
        <f t="shared" si="10"/>
        <v>0.45844493263948605</v>
      </c>
      <c r="M114" s="15">
        <f t="shared" si="11"/>
        <v>0.54155506736051395</v>
      </c>
      <c r="N114" s="15">
        <f t="shared" si="12"/>
        <v>0.45844493263948605</v>
      </c>
      <c r="O114" s="15">
        <f t="shared" si="13"/>
        <v>-0.77991509779306456</v>
      </c>
      <c r="P114" s="1" t="b">
        <f t="shared" si="14"/>
        <v>0</v>
      </c>
      <c r="Q114" s="1">
        <f t="shared" si="15"/>
        <v>1</v>
      </c>
      <c r="R114" s="1">
        <f t="shared" si="16"/>
        <v>0</v>
      </c>
      <c r="S114" s="1">
        <f t="shared" si="17"/>
        <v>0.58656378196770165</v>
      </c>
    </row>
    <row r="115" spans="7:19" x14ac:dyDescent="0.25">
      <c r="G115" s="1">
        <v>396</v>
      </c>
      <c r="H115" s="1">
        <v>0</v>
      </c>
      <c r="I115" s="1">
        <v>72</v>
      </c>
      <c r="J115" s="13">
        <v>82</v>
      </c>
      <c r="K115" s="15">
        <f t="shared" si="9"/>
        <v>-0.40512549883053484</v>
      </c>
      <c r="L115" s="15">
        <f t="shared" si="10"/>
        <v>0.40008150899396877</v>
      </c>
      <c r="M115" s="15">
        <f t="shared" si="11"/>
        <v>0.59991849100603123</v>
      </c>
      <c r="N115" s="15">
        <f t="shared" si="12"/>
        <v>0.59991849100603123</v>
      </c>
      <c r="O115" s="15">
        <f t="shared" si="13"/>
        <v>-0.5109614813174912</v>
      </c>
      <c r="P115" s="1" t="b">
        <f t="shared" si="14"/>
        <v>1</v>
      </c>
      <c r="Q115" s="1">
        <f t="shared" si="15"/>
        <v>0</v>
      </c>
      <c r="R115" s="1">
        <f t="shared" si="16"/>
        <v>1</v>
      </c>
      <c r="S115" s="1">
        <f t="shared" si="17"/>
        <v>0.32013042767778221</v>
      </c>
    </row>
    <row r="116" spans="7:19" x14ac:dyDescent="0.25">
      <c r="G116" s="1">
        <v>397</v>
      </c>
      <c r="H116" s="1">
        <v>0</v>
      </c>
      <c r="I116" s="1">
        <v>35</v>
      </c>
      <c r="J116" s="13">
        <v>71</v>
      </c>
      <c r="K116" s="15">
        <f t="shared" si="9"/>
        <v>-1.2322553919014367</v>
      </c>
      <c r="L116" s="15">
        <f t="shared" si="10"/>
        <v>0.22578692319726729</v>
      </c>
      <c r="M116" s="15">
        <f t="shared" si="11"/>
        <v>0.77421307680273266</v>
      </c>
      <c r="N116" s="15">
        <f t="shared" si="12"/>
        <v>0.77421307680273266</v>
      </c>
      <c r="O116" s="15">
        <f t="shared" si="13"/>
        <v>-0.25590815025179581</v>
      </c>
      <c r="P116" s="1" t="b">
        <f t="shared" si="14"/>
        <v>1</v>
      </c>
      <c r="Q116" s="1">
        <f t="shared" si="15"/>
        <v>0</v>
      </c>
      <c r="R116" s="1">
        <f t="shared" si="16"/>
        <v>1</v>
      </c>
      <c r="S116" s="1">
        <f t="shared" si="17"/>
        <v>0.10195946937377738</v>
      </c>
    </row>
    <row r="117" spans="7:19" x14ac:dyDescent="0.25">
      <c r="G117" s="1">
        <v>398</v>
      </c>
      <c r="H117" s="1">
        <v>0</v>
      </c>
      <c r="I117" s="1">
        <v>53</v>
      </c>
      <c r="J117" s="13">
        <v>104</v>
      </c>
      <c r="K117" s="15">
        <f t="shared" si="9"/>
        <v>-0.34624332850057882</v>
      </c>
      <c r="L117" s="15">
        <f t="shared" si="10"/>
        <v>0.41429369958789408</v>
      </c>
      <c r="M117" s="15">
        <f t="shared" si="11"/>
        <v>0.58570630041210592</v>
      </c>
      <c r="N117" s="15">
        <f t="shared" si="12"/>
        <v>0.58570630041210592</v>
      </c>
      <c r="O117" s="15">
        <f t="shared" si="13"/>
        <v>-0.53493680888073336</v>
      </c>
      <c r="P117" s="1" t="b">
        <f t="shared" si="14"/>
        <v>1</v>
      </c>
      <c r="Q117" s="1">
        <f t="shared" si="15"/>
        <v>0</v>
      </c>
      <c r="R117" s="1">
        <f t="shared" si="16"/>
        <v>1</v>
      </c>
      <c r="S117" s="1">
        <f t="shared" si="17"/>
        <v>0.34327853903644845</v>
      </c>
    </row>
    <row r="118" spans="7:19" x14ac:dyDescent="0.25">
      <c r="G118" s="1">
        <v>399</v>
      </c>
      <c r="H118" s="1">
        <v>1</v>
      </c>
      <c r="I118" s="1">
        <v>61</v>
      </c>
      <c r="J118" s="13">
        <v>146</v>
      </c>
      <c r="K118" s="15">
        <f t="shared" si="9"/>
        <v>0.52564892717368661</v>
      </c>
      <c r="L118" s="15">
        <f t="shared" si="10"/>
        <v>0.62846772285092833</v>
      </c>
      <c r="M118" s="15">
        <f t="shared" si="11"/>
        <v>0.37153227714907167</v>
      </c>
      <c r="N118" s="15">
        <f t="shared" si="12"/>
        <v>0.62846772285092833</v>
      </c>
      <c r="O118" s="15">
        <f t="shared" si="13"/>
        <v>-0.46447060811636987</v>
      </c>
      <c r="P118" s="1" t="b">
        <f t="shared" si="14"/>
        <v>1</v>
      </c>
      <c r="Q118" s="1">
        <f t="shared" si="15"/>
        <v>1</v>
      </c>
      <c r="R118" s="1">
        <f t="shared" si="16"/>
        <v>0</v>
      </c>
      <c r="S118" s="1">
        <f t="shared" si="17"/>
        <v>0.27607246592714918</v>
      </c>
    </row>
    <row r="119" spans="7:19" x14ac:dyDescent="0.25">
      <c r="G119" s="1">
        <v>400</v>
      </c>
      <c r="H119" s="1">
        <v>0</v>
      </c>
      <c r="I119" s="1">
        <v>52</v>
      </c>
      <c r="J119" s="13">
        <v>76</v>
      </c>
      <c r="K119" s="15">
        <f t="shared" si="9"/>
        <v>-0.85316824086566645</v>
      </c>
      <c r="L119" s="15">
        <f t="shared" si="10"/>
        <v>0.29876866931155949</v>
      </c>
      <c r="M119" s="15">
        <f t="shared" si="11"/>
        <v>0.70123133068844057</v>
      </c>
      <c r="N119" s="15">
        <f t="shared" si="12"/>
        <v>0.70123133068844057</v>
      </c>
      <c r="O119" s="15">
        <f t="shared" si="13"/>
        <v>-0.35491744540381137</v>
      </c>
      <c r="P119" s="1" t="b">
        <f t="shared" si="14"/>
        <v>1</v>
      </c>
      <c r="Q119" s="1">
        <f t="shared" si="15"/>
        <v>0</v>
      </c>
      <c r="R119" s="1">
        <f t="shared" si="16"/>
        <v>1</v>
      </c>
      <c r="S119" s="1">
        <f t="shared" si="17"/>
        <v>0.17852543552439995</v>
      </c>
    </row>
    <row r="120" spans="7:19" x14ac:dyDescent="0.25">
      <c r="G120" s="1">
        <v>401</v>
      </c>
      <c r="H120" s="1">
        <v>1</v>
      </c>
      <c r="I120" s="1">
        <v>71</v>
      </c>
      <c r="J120" s="13">
        <v>59</v>
      </c>
      <c r="K120" s="15">
        <f t="shared" si="9"/>
        <v>-0.82459142649104988</v>
      </c>
      <c r="L120" s="15">
        <f t="shared" si="10"/>
        <v>0.30478989761989023</v>
      </c>
      <c r="M120" s="15">
        <f t="shared" si="11"/>
        <v>0.69521010238010983</v>
      </c>
      <c r="N120" s="15">
        <f t="shared" si="12"/>
        <v>0.30478989761989023</v>
      </c>
      <c r="O120" s="15">
        <f t="shared" si="13"/>
        <v>-1.1881326000106287</v>
      </c>
      <c r="P120" s="1" t="b">
        <f t="shared" si="14"/>
        <v>0</v>
      </c>
      <c r="Q120" s="1">
        <f t="shared" si="15"/>
        <v>1</v>
      </c>
      <c r="R120" s="1">
        <f t="shared" si="16"/>
        <v>0</v>
      </c>
      <c r="S120" s="1">
        <f t="shared" si="17"/>
        <v>0.96663417290272557</v>
      </c>
    </row>
    <row r="121" spans="7:19" x14ac:dyDescent="0.25">
      <c r="G121" s="1">
        <v>402</v>
      </c>
      <c r="H121" s="1">
        <v>0</v>
      </c>
      <c r="I121" s="1">
        <v>41</v>
      </c>
      <c r="J121" s="13">
        <v>103</v>
      </c>
      <c r="K121" s="15">
        <f t="shared" si="9"/>
        <v>-0.56959030167528013</v>
      </c>
      <c r="L121" s="15">
        <f t="shared" si="10"/>
        <v>0.36133136597490167</v>
      </c>
      <c r="M121" s="15">
        <f t="shared" si="11"/>
        <v>0.63866863402509833</v>
      </c>
      <c r="N121" s="15">
        <f t="shared" si="12"/>
        <v>0.63866863402509833</v>
      </c>
      <c r="O121" s="15">
        <f t="shared" si="13"/>
        <v>-0.44836952870910446</v>
      </c>
      <c r="P121" s="1" t="b">
        <f t="shared" si="14"/>
        <v>1</v>
      </c>
      <c r="Q121" s="1">
        <f t="shared" si="15"/>
        <v>0</v>
      </c>
      <c r="R121" s="1">
        <f t="shared" si="16"/>
        <v>1</v>
      </c>
      <c r="S121" s="1">
        <f t="shared" si="17"/>
        <v>0.26112071207457666</v>
      </c>
    </row>
    <row r="122" spans="7:19" x14ac:dyDescent="0.25">
      <c r="G122" s="1">
        <v>403</v>
      </c>
      <c r="H122" s="1">
        <v>1</v>
      </c>
      <c r="I122" s="1">
        <v>64</v>
      </c>
      <c r="J122" s="13">
        <v>77</v>
      </c>
      <c r="K122" s="15">
        <f t="shared" si="9"/>
        <v>-0.62982126769096514</v>
      </c>
      <c r="L122" s="15">
        <f t="shared" si="10"/>
        <v>0.34755106592016105</v>
      </c>
      <c r="M122" s="15">
        <f t="shared" si="11"/>
        <v>0.65244893407983895</v>
      </c>
      <c r="N122" s="15">
        <f t="shared" si="12"/>
        <v>0.34755106592016105</v>
      </c>
      <c r="O122" s="15">
        <f t="shared" si="13"/>
        <v>-1.0568436724854868</v>
      </c>
      <c r="P122" s="1" t="b">
        <f t="shared" si="14"/>
        <v>0</v>
      </c>
      <c r="Q122" s="1">
        <f t="shared" si="15"/>
        <v>1</v>
      </c>
      <c r="R122" s="1">
        <f t="shared" si="16"/>
        <v>0</v>
      </c>
      <c r="S122" s="1">
        <f t="shared" si="17"/>
        <v>0.85137922316383607</v>
      </c>
    </row>
    <row r="123" spans="7:19" x14ac:dyDescent="0.25">
      <c r="G123" s="1">
        <v>404</v>
      </c>
      <c r="H123" s="1">
        <v>0</v>
      </c>
      <c r="I123" s="1">
        <v>36</v>
      </c>
      <c r="J123" s="13">
        <v>122</v>
      </c>
      <c r="K123" s="15">
        <f t="shared" si="9"/>
        <v>-0.32301914989531655</v>
      </c>
      <c r="L123" s="15">
        <f t="shared" si="10"/>
        <v>0.41994013461807134</v>
      </c>
      <c r="M123" s="15">
        <f t="shared" si="11"/>
        <v>0.58005986538192866</v>
      </c>
      <c r="N123" s="15">
        <f t="shared" si="12"/>
        <v>0.58005986538192866</v>
      </c>
      <c r="O123" s="15">
        <f t="shared" si="13"/>
        <v>-0.54462396459235596</v>
      </c>
      <c r="P123" s="1" t="b">
        <f t="shared" si="14"/>
        <v>1</v>
      </c>
      <c r="Q123" s="1">
        <f t="shared" si="15"/>
        <v>0</v>
      </c>
      <c r="R123" s="1">
        <f t="shared" si="16"/>
        <v>1</v>
      </c>
      <c r="S123" s="1">
        <f t="shared" si="17"/>
        <v>0.35269943332608777</v>
      </c>
    </row>
    <row r="124" spans="7:19" x14ac:dyDescent="0.25">
      <c r="G124" s="1">
        <v>405</v>
      </c>
      <c r="H124" s="1">
        <v>0</v>
      </c>
      <c r="I124" s="1">
        <v>29</v>
      </c>
      <c r="J124" s="13">
        <v>117</v>
      </c>
      <c r="K124" s="15">
        <f t="shared" si="9"/>
        <v>-0.53056032073626458</v>
      </c>
      <c r="L124" s="15">
        <f t="shared" si="10"/>
        <v>0.37038621160094781</v>
      </c>
      <c r="M124" s="15">
        <f t="shared" si="11"/>
        <v>0.62961378839905224</v>
      </c>
      <c r="N124" s="15">
        <f t="shared" si="12"/>
        <v>0.62961378839905224</v>
      </c>
      <c r="O124" s="15">
        <f t="shared" si="13"/>
        <v>-0.46264868186612634</v>
      </c>
      <c r="P124" s="1" t="b">
        <f t="shared" si="14"/>
        <v>1</v>
      </c>
      <c r="Q124" s="1">
        <f t="shared" si="15"/>
        <v>0</v>
      </c>
      <c r="R124" s="1">
        <f t="shared" si="16"/>
        <v>1</v>
      </c>
      <c r="S124" s="1">
        <f t="shared" si="17"/>
        <v>0.27437189148820412</v>
      </c>
    </row>
    <row r="125" spans="7:19" x14ac:dyDescent="0.25">
      <c r="G125" s="1">
        <v>406</v>
      </c>
      <c r="H125" s="1">
        <v>0</v>
      </c>
      <c r="I125" s="1">
        <v>33</v>
      </c>
      <c r="J125" s="13">
        <v>111</v>
      </c>
      <c r="K125" s="15">
        <f t="shared" si="9"/>
        <v>-0.5668927103038226</v>
      </c>
      <c r="L125" s="15">
        <f t="shared" si="10"/>
        <v>0.3619541244385156</v>
      </c>
      <c r="M125" s="15">
        <f t="shared" si="11"/>
        <v>0.6380458755614844</v>
      </c>
      <c r="N125" s="15">
        <f t="shared" si="12"/>
        <v>0.6380458755614844</v>
      </c>
      <c r="O125" s="15">
        <f t="shared" si="13"/>
        <v>-0.44934509295362279</v>
      </c>
      <c r="P125" s="1" t="b">
        <f t="shared" si="14"/>
        <v>1</v>
      </c>
      <c r="Q125" s="1">
        <f t="shared" si="15"/>
        <v>0</v>
      </c>
      <c r="R125" s="1">
        <f t="shared" si="16"/>
        <v>1</v>
      </c>
      <c r="S125" s="1">
        <f t="shared" si="17"/>
        <v>0.26202157639610485</v>
      </c>
    </row>
    <row r="126" spans="7:19" x14ac:dyDescent="0.25">
      <c r="G126" s="1">
        <v>407</v>
      </c>
      <c r="H126" s="1">
        <v>1</v>
      </c>
      <c r="I126" s="1">
        <v>34</v>
      </c>
      <c r="J126" s="13">
        <v>182</v>
      </c>
      <c r="K126" s="15">
        <f t="shared" si="9"/>
        <v>0.6921794705205877</v>
      </c>
      <c r="L126" s="15">
        <f t="shared" si="10"/>
        <v>0.6664515853186419</v>
      </c>
      <c r="M126" s="15">
        <f t="shared" si="11"/>
        <v>0.3335484146813581</v>
      </c>
      <c r="N126" s="15">
        <f t="shared" si="12"/>
        <v>0.6664515853186419</v>
      </c>
      <c r="O126" s="15">
        <f t="shared" si="13"/>
        <v>-0.40578778218388217</v>
      </c>
      <c r="P126" s="1" t="b">
        <f t="shared" si="14"/>
        <v>1</v>
      </c>
      <c r="Q126" s="1">
        <f t="shared" si="15"/>
        <v>1</v>
      </c>
      <c r="R126" s="1">
        <f t="shared" si="16"/>
        <v>0</v>
      </c>
      <c r="S126" s="1">
        <f t="shared" si="17"/>
        <v>0.22250908987289444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Idade</vt:lpstr>
      <vt:lpstr>Teste 1</vt:lpstr>
      <vt:lpstr>Idade e Rendimento</vt:lpstr>
      <vt:lpstr>Teste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2020-03-16T22:34:54Z</dcterms:modified>
</cp:coreProperties>
</file>