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Forecasting\"/>
    </mc:Choice>
  </mc:AlternateContent>
  <xr:revisionPtr revIDLastSave="0" documentId="13_ncr:1_{123AA236-46C2-4C0C-8896-41CD04D24CC6}" xr6:coauthVersionLast="45" xr6:coauthVersionMax="45" xr10:uidLastSave="{00000000-0000-0000-0000-000000000000}"/>
  <bookViews>
    <workbookView xWindow="630" yWindow="45" windowWidth="19230" windowHeight="10845" tabRatio="777" activeTab="6" xr2:uid="{F82D0A06-CCE5-4E58-80CD-4C6DCF6ECEA1}"/>
  </bookViews>
  <sheets>
    <sheet name="Base" sheetId="5" r:id="rId1"/>
    <sheet name="Matriz de Correlação" sheetId="13" r:id="rId2"/>
    <sheet name="Modelo 01" sheetId="3" r:id="rId3"/>
    <sheet name="Modelo 02" sheetId="6" r:id="rId4"/>
    <sheet name="Modelo 03" sheetId="9" r:id="rId5"/>
    <sheet name="Modelo 04" sheetId="10" r:id="rId6"/>
    <sheet name="Modelo 05" sheetId="11" r:id="rId7"/>
    <sheet name="Refrigerante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14" l="1"/>
  <c r="L9" i="14"/>
  <c r="L8" i="14"/>
  <c r="L7" i="14"/>
  <c r="L6" i="14"/>
  <c r="K10" i="14"/>
  <c r="K9" i="14"/>
  <c r="K8" i="14"/>
  <c r="K7" i="14"/>
  <c r="K6" i="14"/>
  <c r="S7" i="11"/>
  <c r="S6" i="11"/>
  <c r="S11" i="11"/>
  <c r="S10" i="11"/>
  <c r="S13" i="11"/>
  <c r="S13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6" i="10"/>
  <c r="J6" i="10" s="1"/>
  <c r="S11" i="10"/>
  <c r="S10" i="10"/>
  <c r="S7" i="10"/>
  <c r="S6" i="10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6" i="9"/>
  <c r="I6" i="9"/>
  <c r="S13" i="9"/>
  <c r="S11" i="9"/>
  <c r="S10" i="9"/>
  <c r="S7" i="9"/>
  <c r="S6" i="9"/>
  <c r="S17" i="6"/>
  <c r="S13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6" i="6"/>
  <c r="S11" i="6"/>
  <c r="S10" i="6"/>
  <c r="S7" i="6"/>
  <c r="S6" i="6"/>
  <c r="I191" i="11" l="1"/>
  <c r="J191" i="11" s="1"/>
  <c r="I6" i="11"/>
  <c r="J6" i="11" s="1"/>
  <c r="I9" i="11"/>
  <c r="J9" i="11" s="1"/>
  <c r="I12" i="11"/>
  <c r="J12" i="11" s="1"/>
  <c r="I21" i="11"/>
  <c r="J21" i="11" s="1"/>
  <c r="I31" i="11"/>
  <c r="J31" i="11" s="1"/>
  <c r="I39" i="11"/>
  <c r="J39" i="11" s="1"/>
  <c r="I51" i="11"/>
  <c r="J51" i="11" s="1"/>
  <c r="I59" i="11"/>
  <c r="J59" i="11" s="1"/>
  <c r="I67" i="11"/>
  <c r="J67" i="11" s="1"/>
  <c r="I79" i="11"/>
  <c r="J79" i="11" s="1"/>
  <c r="I87" i="11"/>
  <c r="J87" i="11" s="1"/>
  <c r="I95" i="11"/>
  <c r="J95" i="11" s="1"/>
  <c r="I103" i="11"/>
  <c r="J103" i="11" s="1"/>
  <c r="I115" i="11"/>
  <c r="J115" i="11" s="1"/>
  <c r="I123" i="11"/>
  <c r="J123" i="11" s="1"/>
  <c r="I131" i="11"/>
  <c r="J131" i="11" s="1"/>
  <c r="I139" i="11"/>
  <c r="J139" i="11" s="1"/>
  <c r="I147" i="11"/>
  <c r="J147" i="11" s="1"/>
  <c r="I155" i="11"/>
  <c r="J155" i="11" s="1"/>
  <c r="I163" i="11"/>
  <c r="J163" i="11" s="1"/>
  <c r="I171" i="11"/>
  <c r="J171" i="11" s="1"/>
  <c r="I187" i="11"/>
  <c r="J187" i="11" s="1"/>
  <c r="I11" i="11"/>
  <c r="J11" i="11" s="1"/>
  <c r="I14" i="11"/>
  <c r="J14" i="11" s="1"/>
  <c r="I16" i="11"/>
  <c r="J16" i="11" s="1"/>
  <c r="S17" i="11"/>
  <c r="I24" i="11"/>
  <c r="J24" i="11" s="1"/>
  <c r="I28" i="11"/>
  <c r="J28" i="11" s="1"/>
  <c r="I32" i="11"/>
  <c r="J32" i="11" s="1"/>
  <c r="I36" i="11"/>
  <c r="J36" i="11" s="1"/>
  <c r="I40" i="11"/>
  <c r="J40" i="11" s="1"/>
  <c r="I44" i="11"/>
  <c r="J44" i="11" s="1"/>
  <c r="I48" i="11"/>
  <c r="J48" i="11" s="1"/>
  <c r="I52" i="11"/>
  <c r="J52" i="11" s="1"/>
  <c r="I56" i="11"/>
  <c r="J56" i="11" s="1"/>
  <c r="I60" i="11"/>
  <c r="J60" i="11" s="1"/>
  <c r="I64" i="11"/>
  <c r="J64" i="11" s="1"/>
  <c r="I68" i="11"/>
  <c r="J68" i="11" s="1"/>
  <c r="I72" i="11"/>
  <c r="J72" i="11" s="1"/>
  <c r="I76" i="11"/>
  <c r="J76" i="11" s="1"/>
  <c r="I80" i="11"/>
  <c r="J80" i="11" s="1"/>
  <c r="I84" i="11"/>
  <c r="J84" i="11" s="1"/>
  <c r="I88" i="11"/>
  <c r="J88" i="11" s="1"/>
  <c r="I92" i="11"/>
  <c r="J92" i="11" s="1"/>
  <c r="I96" i="11"/>
  <c r="J96" i="11" s="1"/>
  <c r="I100" i="11"/>
  <c r="J100" i="11" s="1"/>
  <c r="I104" i="11"/>
  <c r="J104" i="11" s="1"/>
  <c r="I108" i="11"/>
  <c r="J108" i="11" s="1"/>
  <c r="I112" i="11"/>
  <c r="J112" i="11" s="1"/>
  <c r="I116" i="11"/>
  <c r="J116" i="11" s="1"/>
  <c r="I120" i="11"/>
  <c r="J120" i="11" s="1"/>
  <c r="I124" i="11"/>
  <c r="J124" i="11" s="1"/>
  <c r="I128" i="11"/>
  <c r="J128" i="11" s="1"/>
  <c r="I132" i="11"/>
  <c r="J132" i="11" s="1"/>
  <c r="I136" i="11"/>
  <c r="J136" i="11" s="1"/>
  <c r="I140" i="11"/>
  <c r="J140" i="11" s="1"/>
  <c r="I144" i="11"/>
  <c r="J144" i="11" s="1"/>
  <c r="I148" i="11"/>
  <c r="J148" i="11" s="1"/>
  <c r="I152" i="11"/>
  <c r="J152" i="11" s="1"/>
  <c r="I156" i="11"/>
  <c r="J156" i="11" s="1"/>
  <c r="I160" i="11"/>
  <c r="J160" i="11" s="1"/>
  <c r="I164" i="11"/>
  <c r="J164" i="11" s="1"/>
  <c r="I168" i="11"/>
  <c r="J168" i="11" s="1"/>
  <c r="I172" i="11"/>
  <c r="J172" i="11" s="1"/>
  <c r="I176" i="11"/>
  <c r="J176" i="11" s="1"/>
  <c r="I180" i="11"/>
  <c r="J180" i="11" s="1"/>
  <c r="I184" i="11"/>
  <c r="J184" i="11" s="1"/>
  <c r="I188" i="11"/>
  <c r="J188" i="11" s="1"/>
  <c r="I23" i="11"/>
  <c r="J23" i="11" s="1"/>
  <c r="I47" i="11"/>
  <c r="J47" i="11" s="1"/>
  <c r="I75" i="11"/>
  <c r="J75" i="11" s="1"/>
  <c r="I107" i="11"/>
  <c r="J107" i="11" s="1"/>
  <c r="I179" i="11"/>
  <c r="J179" i="11" s="1"/>
  <c r="I8" i="11"/>
  <c r="J8" i="11" s="1"/>
  <c r="I10" i="11"/>
  <c r="J10" i="11" s="1"/>
  <c r="I13" i="11"/>
  <c r="J13" i="11" s="1"/>
  <c r="I18" i="11"/>
  <c r="J18" i="11" s="1"/>
  <c r="I20" i="11"/>
  <c r="J20" i="11" s="1"/>
  <c r="I22" i="11"/>
  <c r="J22" i="11" s="1"/>
  <c r="I25" i="11"/>
  <c r="J25" i="11" s="1"/>
  <c r="I29" i="11"/>
  <c r="J29" i="11" s="1"/>
  <c r="I33" i="11"/>
  <c r="J33" i="11" s="1"/>
  <c r="I37" i="11"/>
  <c r="J37" i="11" s="1"/>
  <c r="I41" i="11"/>
  <c r="J41" i="11" s="1"/>
  <c r="I45" i="11"/>
  <c r="J45" i="11" s="1"/>
  <c r="I49" i="11"/>
  <c r="J49" i="11" s="1"/>
  <c r="I53" i="11"/>
  <c r="J53" i="11" s="1"/>
  <c r="I57" i="11"/>
  <c r="J57" i="11" s="1"/>
  <c r="I61" i="11"/>
  <c r="J61" i="11" s="1"/>
  <c r="I65" i="11"/>
  <c r="J65" i="11" s="1"/>
  <c r="I69" i="11"/>
  <c r="J69" i="11" s="1"/>
  <c r="I73" i="11"/>
  <c r="J73" i="11" s="1"/>
  <c r="I77" i="11"/>
  <c r="J77" i="11" s="1"/>
  <c r="I81" i="11"/>
  <c r="J81" i="11" s="1"/>
  <c r="I85" i="11"/>
  <c r="J85" i="11" s="1"/>
  <c r="I89" i="11"/>
  <c r="J89" i="11" s="1"/>
  <c r="I93" i="11"/>
  <c r="J93" i="11" s="1"/>
  <c r="I97" i="11"/>
  <c r="J97" i="11" s="1"/>
  <c r="I101" i="11"/>
  <c r="J101" i="11" s="1"/>
  <c r="I105" i="11"/>
  <c r="J105" i="11" s="1"/>
  <c r="I109" i="11"/>
  <c r="J109" i="11" s="1"/>
  <c r="I113" i="11"/>
  <c r="J113" i="11" s="1"/>
  <c r="I117" i="11"/>
  <c r="J117" i="11" s="1"/>
  <c r="I121" i="11"/>
  <c r="J121" i="11" s="1"/>
  <c r="I125" i="11"/>
  <c r="J125" i="11" s="1"/>
  <c r="I129" i="11"/>
  <c r="J129" i="11" s="1"/>
  <c r="I133" i="11"/>
  <c r="J133" i="11" s="1"/>
  <c r="I137" i="11"/>
  <c r="J137" i="11" s="1"/>
  <c r="I141" i="11"/>
  <c r="J141" i="11" s="1"/>
  <c r="I145" i="11"/>
  <c r="J145" i="11" s="1"/>
  <c r="I149" i="11"/>
  <c r="J149" i="11" s="1"/>
  <c r="I153" i="11"/>
  <c r="J153" i="11" s="1"/>
  <c r="I157" i="11"/>
  <c r="J157" i="11" s="1"/>
  <c r="I161" i="11"/>
  <c r="J161" i="11" s="1"/>
  <c r="I165" i="11"/>
  <c r="J165" i="11" s="1"/>
  <c r="I169" i="11"/>
  <c r="J169" i="11" s="1"/>
  <c r="I173" i="11"/>
  <c r="J173" i="11" s="1"/>
  <c r="I177" i="11"/>
  <c r="J177" i="11" s="1"/>
  <c r="I181" i="11"/>
  <c r="J181" i="11" s="1"/>
  <c r="I185" i="11"/>
  <c r="J185" i="11" s="1"/>
  <c r="I189" i="11"/>
  <c r="J189" i="11" s="1"/>
  <c r="I19" i="11"/>
  <c r="J19" i="11" s="1"/>
  <c r="I27" i="11"/>
  <c r="J27" i="11" s="1"/>
  <c r="I35" i="11"/>
  <c r="J35" i="11" s="1"/>
  <c r="I43" i="11"/>
  <c r="J43" i="11" s="1"/>
  <c r="I55" i="11"/>
  <c r="J55" i="11" s="1"/>
  <c r="I63" i="11"/>
  <c r="J63" i="11" s="1"/>
  <c r="I71" i="11"/>
  <c r="J71" i="11" s="1"/>
  <c r="I83" i="11"/>
  <c r="J83" i="11" s="1"/>
  <c r="I91" i="11"/>
  <c r="J91" i="11" s="1"/>
  <c r="I99" i="11"/>
  <c r="J99" i="11" s="1"/>
  <c r="I111" i="11"/>
  <c r="J111" i="11" s="1"/>
  <c r="I119" i="11"/>
  <c r="J119" i="11" s="1"/>
  <c r="I127" i="11"/>
  <c r="J127" i="11" s="1"/>
  <c r="I135" i="11"/>
  <c r="J135" i="11" s="1"/>
  <c r="I143" i="11"/>
  <c r="J143" i="11" s="1"/>
  <c r="I151" i="11"/>
  <c r="J151" i="11" s="1"/>
  <c r="I159" i="11"/>
  <c r="J159" i="11" s="1"/>
  <c r="I167" i="11"/>
  <c r="J167" i="11" s="1"/>
  <c r="I175" i="11"/>
  <c r="J175" i="11" s="1"/>
  <c r="I183" i="11"/>
  <c r="J183" i="11" s="1"/>
  <c r="I7" i="11"/>
  <c r="J7" i="11" s="1"/>
  <c r="I15" i="11"/>
  <c r="J15" i="11" s="1"/>
  <c r="I17" i="11"/>
  <c r="J17" i="11" s="1"/>
  <c r="I26" i="11"/>
  <c r="J26" i="11" s="1"/>
  <c r="I30" i="11"/>
  <c r="J30" i="11" s="1"/>
  <c r="I34" i="11"/>
  <c r="J34" i="11" s="1"/>
  <c r="I38" i="11"/>
  <c r="J38" i="11" s="1"/>
  <c r="I42" i="11"/>
  <c r="J42" i="11" s="1"/>
  <c r="I46" i="11"/>
  <c r="J46" i="11" s="1"/>
  <c r="I50" i="11"/>
  <c r="J50" i="11" s="1"/>
  <c r="I54" i="11"/>
  <c r="J54" i="11" s="1"/>
  <c r="I58" i="11"/>
  <c r="J58" i="11" s="1"/>
  <c r="I62" i="11"/>
  <c r="J62" i="11" s="1"/>
  <c r="I66" i="11"/>
  <c r="J66" i="11" s="1"/>
  <c r="I70" i="11"/>
  <c r="J70" i="11" s="1"/>
  <c r="I74" i="11"/>
  <c r="J74" i="11" s="1"/>
  <c r="I78" i="11"/>
  <c r="J78" i="11" s="1"/>
  <c r="I82" i="11"/>
  <c r="J82" i="11" s="1"/>
  <c r="I86" i="11"/>
  <c r="J86" i="11" s="1"/>
  <c r="I90" i="11"/>
  <c r="J90" i="11" s="1"/>
  <c r="I94" i="11"/>
  <c r="J94" i="11" s="1"/>
  <c r="I98" i="11"/>
  <c r="J98" i="11" s="1"/>
  <c r="I102" i="11"/>
  <c r="J102" i="11" s="1"/>
  <c r="I106" i="11"/>
  <c r="J106" i="11" s="1"/>
  <c r="I110" i="11"/>
  <c r="J110" i="11" s="1"/>
  <c r="I114" i="11"/>
  <c r="J114" i="11" s="1"/>
  <c r="I118" i="11"/>
  <c r="J118" i="11" s="1"/>
  <c r="I122" i="11"/>
  <c r="J122" i="11" s="1"/>
  <c r="I126" i="11"/>
  <c r="J126" i="11" s="1"/>
  <c r="I130" i="11"/>
  <c r="J130" i="11" s="1"/>
  <c r="I134" i="11"/>
  <c r="J134" i="11" s="1"/>
  <c r="I138" i="11"/>
  <c r="J138" i="11" s="1"/>
  <c r="I142" i="11"/>
  <c r="J142" i="11" s="1"/>
  <c r="I146" i="11"/>
  <c r="J146" i="11" s="1"/>
  <c r="I150" i="11"/>
  <c r="J150" i="11" s="1"/>
  <c r="I154" i="11"/>
  <c r="J154" i="11" s="1"/>
  <c r="I158" i="11"/>
  <c r="J158" i="11" s="1"/>
  <c r="I162" i="11"/>
  <c r="J162" i="11" s="1"/>
  <c r="I166" i="11"/>
  <c r="J166" i="11" s="1"/>
  <c r="I170" i="11"/>
  <c r="J170" i="11" s="1"/>
  <c r="I174" i="11"/>
  <c r="J174" i="11" s="1"/>
  <c r="I178" i="11"/>
  <c r="J178" i="11" s="1"/>
  <c r="I182" i="11"/>
  <c r="J182" i="11" s="1"/>
  <c r="I186" i="11"/>
  <c r="J186" i="11" s="1"/>
  <c r="I190" i="11"/>
  <c r="J190" i="11" s="1"/>
  <c r="J9" i="10"/>
  <c r="J7" i="10"/>
  <c r="J191" i="10"/>
  <c r="J189" i="10"/>
  <c r="J187" i="10"/>
  <c r="J185" i="10"/>
  <c r="J183" i="10"/>
  <c r="J181" i="10"/>
  <c r="J179" i="10"/>
  <c r="J177" i="10"/>
  <c r="J175" i="10"/>
  <c r="J173" i="10"/>
  <c r="J171" i="10"/>
  <c r="J169" i="10"/>
  <c r="J167" i="10"/>
  <c r="J165" i="10"/>
  <c r="J163" i="10"/>
  <c r="J161" i="10"/>
  <c r="J159" i="10"/>
  <c r="J157" i="10"/>
  <c r="J155" i="10"/>
  <c r="J153" i="10"/>
  <c r="J151" i="10"/>
  <c r="J149" i="10"/>
  <c r="J147" i="10"/>
  <c r="J145" i="10"/>
  <c r="J143" i="10"/>
  <c r="J141" i="10"/>
  <c r="J139" i="10"/>
  <c r="J137" i="10"/>
  <c r="J135" i="10"/>
  <c r="J133" i="10"/>
  <c r="J131" i="10"/>
  <c r="J129" i="10"/>
  <c r="J127" i="10"/>
  <c r="J125" i="10"/>
  <c r="J123" i="10"/>
  <c r="J121" i="10"/>
  <c r="J119" i="10"/>
  <c r="J117" i="10"/>
  <c r="J115" i="10"/>
  <c r="J113" i="10"/>
  <c r="J111" i="10"/>
  <c r="J109" i="10"/>
  <c r="J107" i="10"/>
  <c r="J105" i="10"/>
  <c r="J103" i="10"/>
  <c r="J101" i="10"/>
  <c r="J99" i="10"/>
  <c r="J97" i="10"/>
  <c r="J95" i="10"/>
  <c r="J93" i="10"/>
  <c r="J91" i="10"/>
  <c r="J89" i="10"/>
  <c r="J87" i="10"/>
  <c r="J85" i="10"/>
  <c r="J83" i="10"/>
  <c r="J81" i="10"/>
  <c r="J79" i="10"/>
  <c r="J77" i="10"/>
  <c r="J75" i="10"/>
  <c r="J73" i="10"/>
  <c r="J71" i="10"/>
  <c r="J69" i="10"/>
  <c r="J67" i="10"/>
  <c r="J65" i="10"/>
  <c r="J63" i="10"/>
  <c r="J61" i="10"/>
  <c r="J59" i="10"/>
  <c r="J57" i="10"/>
  <c r="J55" i="10"/>
  <c r="J53" i="10"/>
  <c r="J51" i="10"/>
  <c r="J49" i="10"/>
  <c r="J47" i="10"/>
  <c r="J45" i="10"/>
  <c r="J43" i="10"/>
  <c r="J41" i="10"/>
  <c r="J39" i="10"/>
  <c r="J37" i="10"/>
  <c r="J35" i="10"/>
  <c r="J33" i="10"/>
  <c r="J31" i="10"/>
  <c r="J29" i="10"/>
  <c r="J27" i="10"/>
  <c r="J25" i="10"/>
  <c r="J23" i="10"/>
  <c r="J12" i="10"/>
  <c r="J19" i="10"/>
  <c r="J21" i="10"/>
  <c r="J26" i="10"/>
  <c r="J34" i="10"/>
  <c r="J42" i="10"/>
  <c r="J50" i="10"/>
  <c r="J58" i="10"/>
  <c r="J66" i="10"/>
  <c r="J74" i="10"/>
  <c r="J82" i="10"/>
  <c r="J90" i="10"/>
  <c r="J98" i="10"/>
  <c r="J106" i="10"/>
  <c r="J114" i="10"/>
  <c r="J128" i="10"/>
  <c r="J136" i="10"/>
  <c r="J144" i="10"/>
  <c r="J152" i="10"/>
  <c r="J160" i="10"/>
  <c r="J168" i="10"/>
  <c r="J176" i="10"/>
  <c r="J184" i="10"/>
  <c r="J11" i="10"/>
  <c r="J14" i="10"/>
  <c r="J16" i="10"/>
  <c r="S17" i="10"/>
  <c r="J24" i="10"/>
  <c r="J32" i="10"/>
  <c r="J40" i="10"/>
  <c r="J48" i="10"/>
  <c r="J56" i="10"/>
  <c r="J64" i="10"/>
  <c r="J72" i="10"/>
  <c r="J80" i="10"/>
  <c r="J88" i="10"/>
  <c r="J96" i="10"/>
  <c r="J104" i="10"/>
  <c r="J112" i="10"/>
  <c r="J120" i="10"/>
  <c r="J124" i="10"/>
  <c r="J130" i="10"/>
  <c r="J138" i="10"/>
  <c r="J146" i="10"/>
  <c r="J154" i="10"/>
  <c r="J162" i="10"/>
  <c r="J170" i="10"/>
  <c r="J178" i="10"/>
  <c r="J186" i="10"/>
  <c r="J8" i="10"/>
  <c r="J10" i="10"/>
  <c r="J13" i="10"/>
  <c r="J18" i="10"/>
  <c r="J20" i="10"/>
  <c r="J22" i="10"/>
  <c r="J30" i="10"/>
  <c r="J38" i="10"/>
  <c r="J46" i="10"/>
  <c r="J54" i="10"/>
  <c r="J62" i="10"/>
  <c r="J70" i="10"/>
  <c r="J78" i="10"/>
  <c r="J86" i="10"/>
  <c r="J94" i="10"/>
  <c r="J102" i="10"/>
  <c r="J110" i="10"/>
  <c r="J118" i="10"/>
  <c r="J132" i="10"/>
  <c r="J140" i="10"/>
  <c r="J148" i="10"/>
  <c r="J156" i="10"/>
  <c r="J164" i="10"/>
  <c r="J172" i="10"/>
  <c r="J180" i="10"/>
  <c r="J188" i="10"/>
  <c r="J15" i="10"/>
  <c r="J17" i="10"/>
  <c r="J28" i="10"/>
  <c r="J36" i="10"/>
  <c r="J44" i="10"/>
  <c r="J52" i="10"/>
  <c r="J60" i="10"/>
  <c r="J68" i="10"/>
  <c r="J76" i="10"/>
  <c r="J84" i="10"/>
  <c r="J92" i="10"/>
  <c r="J100" i="10"/>
  <c r="J108" i="10"/>
  <c r="J116" i="10"/>
  <c r="J122" i="10"/>
  <c r="J126" i="10"/>
  <c r="J134" i="10"/>
  <c r="J142" i="10"/>
  <c r="J150" i="10"/>
  <c r="J158" i="10"/>
  <c r="J166" i="10"/>
  <c r="J174" i="10"/>
  <c r="J182" i="10"/>
  <c r="J190" i="10"/>
  <c r="I180" i="9"/>
  <c r="I14" i="9"/>
  <c r="I64" i="9"/>
  <c r="I104" i="9"/>
  <c r="I136" i="9"/>
  <c r="I152" i="9"/>
  <c r="I11" i="9"/>
  <c r="I16" i="9"/>
  <c r="I40" i="9"/>
  <c r="I72" i="9"/>
  <c r="I108" i="9"/>
  <c r="I140" i="9"/>
  <c r="I156" i="9"/>
  <c r="I172" i="9"/>
  <c r="I188" i="9"/>
  <c r="I184" i="9"/>
  <c r="I124" i="9"/>
  <c r="I9" i="9"/>
  <c r="S17" i="9"/>
  <c r="I48" i="9"/>
  <c r="I80" i="9"/>
  <c r="I96" i="9"/>
  <c r="I112" i="9"/>
  <c r="I128" i="9"/>
  <c r="I144" i="9"/>
  <c r="I160" i="9"/>
  <c r="I176" i="9"/>
  <c r="I190" i="9"/>
  <c r="I32" i="9"/>
  <c r="I88" i="9"/>
  <c r="I120" i="9"/>
  <c r="I168" i="9"/>
  <c r="I92" i="9"/>
  <c r="I24" i="9"/>
  <c r="I56" i="9"/>
  <c r="I84" i="9"/>
  <c r="I100" i="9"/>
  <c r="I116" i="9"/>
  <c r="I132" i="9"/>
  <c r="I148" i="9"/>
  <c r="I164" i="9"/>
  <c r="I8" i="9"/>
  <c r="I10" i="9"/>
  <c r="I13" i="9"/>
  <c r="I18" i="9"/>
  <c r="I20" i="9"/>
  <c r="I22" i="9"/>
  <c r="I30" i="9"/>
  <c r="I38" i="9"/>
  <c r="I46" i="9"/>
  <c r="I54" i="9"/>
  <c r="I62" i="9"/>
  <c r="I70" i="9"/>
  <c r="I78" i="9"/>
  <c r="I7" i="9"/>
  <c r="I15" i="9"/>
  <c r="I17" i="9"/>
  <c r="I28" i="9"/>
  <c r="I36" i="9"/>
  <c r="I44" i="9"/>
  <c r="I52" i="9"/>
  <c r="I60" i="9"/>
  <c r="I68" i="9"/>
  <c r="I76" i="9"/>
  <c r="I82" i="9"/>
  <c r="I86" i="9"/>
  <c r="I90" i="9"/>
  <c r="I94" i="9"/>
  <c r="I98" i="9"/>
  <c r="I102" i="9"/>
  <c r="I106" i="9"/>
  <c r="I110" i="9"/>
  <c r="I114" i="9"/>
  <c r="I118" i="9"/>
  <c r="I122" i="9"/>
  <c r="I126" i="9"/>
  <c r="I130" i="9"/>
  <c r="I134" i="9"/>
  <c r="I138" i="9"/>
  <c r="I142" i="9"/>
  <c r="I146" i="9"/>
  <c r="I150" i="9"/>
  <c r="I154" i="9"/>
  <c r="I158" i="9"/>
  <c r="I162" i="9"/>
  <c r="I166" i="9"/>
  <c r="I170" i="9"/>
  <c r="I174" i="9"/>
  <c r="I178" i="9"/>
  <c r="I182" i="9"/>
  <c r="I186" i="9"/>
  <c r="I191" i="9"/>
  <c r="I189" i="9"/>
  <c r="I187" i="9"/>
  <c r="I185" i="9"/>
  <c r="I183" i="9"/>
  <c r="I181" i="9"/>
  <c r="I179" i="9"/>
  <c r="I177" i="9"/>
  <c r="I175" i="9"/>
  <c r="I173" i="9"/>
  <c r="I171" i="9"/>
  <c r="I169" i="9"/>
  <c r="I167" i="9"/>
  <c r="I165" i="9"/>
  <c r="I163" i="9"/>
  <c r="I161" i="9"/>
  <c r="I159" i="9"/>
  <c r="I157" i="9"/>
  <c r="I155" i="9"/>
  <c r="I153" i="9"/>
  <c r="I151" i="9"/>
  <c r="I149" i="9"/>
  <c r="I147" i="9"/>
  <c r="I145" i="9"/>
  <c r="I143" i="9"/>
  <c r="I141" i="9"/>
  <c r="I139" i="9"/>
  <c r="I137" i="9"/>
  <c r="I135" i="9"/>
  <c r="I133" i="9"/>
  <c r="I131" i="9"/>
  <c r="I129" i="9"/>
  <c r="I127" i="9"/>
  <c r="I125" i="9"/>
  <c r="I123" i="9"/>
  <c r="I121" i="9"/>
  <c r="I119" i="9"/>
  <c r="I117" i="9"/>
  <c r="I115" i="9"/>
  <c r="I113" i="9"/>
  <c r="I111" i="9"/>
  <c r="I109" i="9"/>
  <c r="I107" i="9"/>
  <c r="I105" i="9"/>
  <c r="I103" i="9"/>
  <c r="I101" i="9"/>
  <c r="I99" i="9"/>
  <c r="I97" i="9"/>
  <c r="I95" i="9"/>
  <c r="I93" i="9"/>
  <c r="I91" i="9"/>
  <c r="I89" i="9"/>
  <c r="I87" i="9"/>
  <c r="I85" i="9"/>
  <c r="I83" i="9"/>
  <c r="I81" i="9"/>
  <c r="I79" i="9"/>
  <c r="I77" i="9"/>
  <c r="I75" i="9"/>
  <c r="I73" i="9"/>
  <c r="I71" i="9"/>
  <c r="I69" i="9"/>
  <c r="I67" i="9"/>
  <c r="I65" i="9"/>
  <c r="I63" i="9"/>
  <c r="I61" i="9"/>
  <c r="I59" i="9"/>
  <c r="I57" i="9"/>
  <c r="I55" i="9"/>
  <c r="I53" i="9"/>
  <c r="I51" i="9"/>
  <c r="I49" i="9"/>
  <c r="I47" i="9"/>
  <c r="I45" i="9"/>
  <c r="I43" i="9"/>
  <c r="I41" i="9"/>
  <c r="I39" i="9"/>
  <c r="I37" i="9"/>
  <c r="I35" i="9"/>
  <c r="I33" i="9"/>
  <c r="I31" i="9"/>
  <c r="I29" i="9"/>
  <c r="I27" i="9"/>
  <c r="I25" i="9"/>
  <c r="I23" i="9"/>
  <c r="I12" i="9"/>
  <c r="I19" i="9"/>
  <c r="I21" i="9"/>
  <c r="I26" i="9"/>
  <c r="I34" i="9"/>
  <c r="I42" i="9"/>
  <c r="I50" i="9"/>
  <c r="I58" i="9"/>
  <c r="I66" i="9"/>
  <c r="I74" i="9"/>
  <c r="U14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6" i="3"/>
  <c r="U12" i="3"/>
  <c r="U11" i="3"/>
  <c r="U18" i="3" s="1"/>
  <c r="U8" i="3"/>
  <c r="U7" i="3"/>
  <c r="I185" i="3" l="1"/>
  <c r="I173" i="3"/>
  <c r="I165" i="3"/>
  <c r="I149" i="3"/>
  <c r="I105" i="3"/>
  <c r="I101" i="3"/>
  <c r="I97" i="3"/>
  <c r="I93" i="3"/>
  <c r="I89" i="3"/>
  <c r="I85" i="3"/>
  <c r="I81" i="3"/>
  <c r="I77" i="3"/>
  <c r="I73" i="3"/>
  <c r="I69" i="3"/>
  <c r="I65" i="3"/>
  <c r="I61" i="3"/>
  <c r="I57" i="3"/>
  <c r="I53" i="3"/>
  <c r="I49" i="3"/>
  <c r="I45" i="3"/>
  <c r="I41" i="3"/>
  <c r="I37" i="3"/>
  <c r="I33" i="3"/>
  <c r="I29" i="3"/>
  <c r="I25" i="3"/>
  <c r="I21" i="3"/>
  <c r="I17" i="3"/>
  <c r="I13" i="3"/>
  <c r="I9" i="3"/>
  <c r="I189" i="3"/>
  <c r="I181" i="3"/>
  <c r="I177" i="3"/>
  <c r="I169" i="3"/>
  <c r="I161" i="3"/>
  <c r="I157" i="3"/>
  <c r="I153" i="3"/>
  <c r="I145" i="3"/>
  <c r="I141" i="3"/>
  <c r="I137" i="3"/>
  <c r="I133" i="3"/>
  <c r="I129" i="3"/>
  <c r="I125" i="3"/>
  <c r="I121" i="3"/>
  <c r="I117" i="3"/>
  <c r="I113" i="3"/>
  <c r="I109" i="3"/>
  <c r="I6" i="3"/>
  <c r="I188" i="3"/>
  <c r="I184" i="3"/>
  <c r="I180" i="3"/>
  <c r="I176" i="3"/>
  <c r="I172" i="3"/>
  <c r="I168" i="3"/>
  <c r="I164" i="3"/>
  <c r="I160" i="3"/>
  <c r="I156" i="3"/>
  <c r="I152" i="3"/>
  <c r="I148" i="3"/>
  <c r="I144" i="3"/>
  <c r="I140" i="3"/>
  <c r="I136" i="3"/>
  <c r="I132" i="3"/>
  <c r="I128" i="3"/>
  <c r="I124" i="3"/>
  <c r="I120" i="3"/>
  <c r="I116" i="3"/>
  <c r="I112" i="3"/>
  <c r="I108" i="3"/>
  <c r="I104" i="3"/>
  <c r="I100" i="3"/>
  <c r="I96" i="3"/>
  <c r="I92" i="3"/>
  <c r="I88" i="3"/>
  <c r="I84" i="3"/>
  <c r="I80" i="3"/>
  <c r="I76" i="3"/>
  <c r="I72" i="3"/>
  <c r="I68" i="3"/>
  <c r="I64" i="3"/>
  <c r="I60" i="3"/>
  <c r="I56" i="3"/>
  <c r="I52" i="3"/>
  <c r="I48" i="3"/>
  <c r="I44" i="3"/>
  <c r="I40" i="3"/>
  <c r="I36" i="3"/>
  <c r="I32" i="3"/>
  <c r="I28" i="3"/>
  <c r="I24" i="3"/>
  <c r="I20" i="3"/>
  <c r="I16" i="3"/>
  <c r="I12" i="3"/>
  <c r="I8" i="3"/>
  <c r="I191" i="3"/>
  <c r="I187" i="3"/>
  <c r="I183" i="3"/>
  <c r="I179" i="3"/>
  <c r="I175" i="3"/>
  <c r="I171" i="3"/>
  <c r="I167" i="3"/>
  <c r="I163" i="3"/>
  <c r="I159" i="3"/>
  <c r="I155" i="3"/>
  <c r="I151" i="3"/>
  <c r="I147" i="3"/>
  <c r="I143" i="3"/>
  <c r="I139" i="3"/>
  <c r="I135" i="3"/>
  <c r="I131" i="3"/>
  <c r="I127" i="3"/>
  <c r="I123" i="3"/>
  <c r="I119" i="3"/>
  <c r="I115" i="3"/>
  <c r="I111" i="3"/>
  <c r="I107" i="3"/>
  <c r="I103" i="3"/>
  <c r="I99" i="3"/>
  <c r="I95" i="3"/>
  <c r="I91" i="3"/>
  <c r="I87" i="3"/>
  <c r="I83" i="3"/>
  <c r="I79" i="3"/>
  <c r="I75" i="3"/>
  <c r="I71" i="3"/>
  <c r="I67" i="3"/>
  <c r="I63" i="3"/>
  <c r="I59" i="3"/>
  <c r="I55" i="3"/>
  <c r="I51" i="3"/>
  <c r="I47" i="3"/>
  <c r="I43" i="3"/>
  <c r="I39" i="3"/>
  <c r="I35" i="3"/>
  <c r="I31" i="3"/>
  <c r="I27" i="3"/>
  <c r="I23" i="3"/>
  <c r="I19" i="3"/>
  <c r="I15" i="3"/>
  <c r="I11" i="3"/>
  <c r="I7" i="3"/>
  <c r="I190" i="3"/>
  <c r="I186" i="3"/>
  <c r="I182" i="3"/>
  <c r="I178" i="3"/>
  <c r="I174" i="3"/>
  <c r="I170" i="3"/>
  <c r="I166" i="3"/>
  <c r="I162" i="3"/>
  <c r="I158" i="3"/>
  <c r="I154" i="3"/>
  <c r="I150" i="3"/>
  <c r="I146" i="3"/>
  <c r="I142" i="3"/>
  <c r="I138" i="3"/>
  <c r="I134" i="3"/>
  <c r="I130" i="3"/>
  <c r="I126" i="3"/>
  <c r="I122" i="3"/>
  <c r="I118" i="3"/>
  <c r="I114" i="3"/>
  <c r="I110" i="3"/>
  <c r="I106" i="3"/>
  <c r="I102" i="3"/>
  <c r="I98" i="3"/>
  <c r="I94" i="3"/>
  <c r="I90" i="3"/>
  <c r="I86" i="3"/>
  <c r="I82" i="3"/>
  <c r="I78" i="3"/>
  <c r="I74" i="3"/>
  <c r="I70" i="3"/>
  <c r="I66" i="3"/>
  <c r="I62" i="3"/>
  <c r="I58" i="3"/>
  <c r="I54" i="3"/>
  <c r="I50" i="3"/>
  <c r="I46" i="3"/>
  <c r="I42" i="3"/>
  <c r="I38" i="3"/>
  <c r="I34" i="3"/>
  <c r="I30" i="3"/>
  <c r="I26" i="3"/>
  <c r="I22" i="3"/>
  <c r="I18" i="3"/>
  <c r="I14" i="3"/>
  <c r="I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</connections>
</file>

<file path=xl/sharedStrings.xml><?xml version="1.0" encoding="utf-8"?>
<sst xmlns="http://schemas.openxmlformats.org/spreadsheetml/2006/main" count="1390" uniqueCount="231">
  <si>
    <t>Preço</t>
  </si>
  <si>
    <t>Cerveja</t>
  </si>
  <si>
    <t>Refrigerante</t>
  </si>
  <si>
    <t>Data</t>
  </si>
  <si>
    <t>Dia 01</t>
  </si>
  <si>
    <t>Dia 02</t>
  </si>
  <si>
    <t>Dia 03</t>
  </si>
  <si>
    <t>Dia 04</t>
  </si>
  <si>
    <t>Dia 05</t>
  </si>
  <si>
    <t>Dia 06</t>
  </si>
  <si>
    <t>Dia 07</t>
  </si>
  <si>
    <t>Dia 08</t>
  </si>
  <si>
    <t>Dia 09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</si>
  <si>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</si>
  <si>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</si>
  <si>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</si>
  <si>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</si>
  <si>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</si>
  <si>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</si>
  <si>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</si>
  <si>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</si>
  <si>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</si>
  <si>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</si>
  <si>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</si>
  <si>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</si>
  <si>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</si>
  <si>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</si>
  <si>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</si>
  <si>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</si>
  <si>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</si>
  <si>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</si>
  <si>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</si>
  <si>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</si>
  <si>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</si>
  <si>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Dia 31</t>
  </si>
  <si>
    <t>Dia 32</t>
  </si>
  <si>
    <t>Dia 33</t>
  </si>
  <si>
    <t>Dia 34</t>
  </si>
  <si>
    <t>Dia 35</t>
  </si>
  <si>
    <t>Dia 36</t>
  </si>
  <si>
    <t>Dia 37</t>
  </si>
  <si>
    <t>Dia 38</t>
  </si>
  <si>
    <t>Dia 39</t>
  </si>
  <si>
    <t>Dia 40</t>
  </si>
  <si>
    <t>Dia 41</t>
  </si>
  <si>
    <t>Dia 42</t>
  </si>
  <si>
    <t>Dia 43</t>
  </si>
  <si>
    <t>Dia 44</t>
  </si>
  <si>
    <t>Dia 45</t>
  </si>
  <si>
    <t>Dia 46</t>
  </si>
  <si>
    <t>Dia 47</t>
  </si>
  <si>
    <t>Dia 48</t>
  </si>
  <si>
    <t>Dia 49</t>
  </si>
  <si>
    <t>Dia 50</t>
  </si>
  <si>
    <t>Dia 51</t>
  </si>
  <si>
    <t>Dia 52</t>
  </si>
  <si>
    <t>Dia 53</t>
  </si>
  <si>
    <t>Dia 54</t>
  </si>
  <si>
    <t>Dia 55</t>
  </si>
  <si>
    <t>Dia 56</t>
  </si>
  <si>
    <t>Dia 57</t>
  </si>
  <si>
    <t>Dia 58</t>
  </si>
  <si>
    <t>Dia 59</t>
  </si>
  <si>
    <t>Dia 60</t>
  </si>
  <si>
    <t>Dia 61</t>
  </si>
  <si>
    <t>Dia 62</t>
  </si>
  <si>
    <t>Dia 63</t>
  </si>
  <si>
    <t>Dia 64</t>
  </si>
  <si>
    <t>Dia 65</t>
  </si>
  <si>
    <t>Dia 66</t>
  </si>
  <si>
    <t>Dia 67</t>
  </si>
  <si>
    <t>Dia 68</t>
  </si>
  <si>
    <t>Dia 69</t>
  </si>
  <si>
    <t>Dia 70</t>
  </si>
  <si>
    <t>Dia 71</t>
  </si>
  <si>
    <t>Dia 72</t>
  </si>
  <si>
    <t>Dia 73</t>
  </si>
  <si>
    <t>Dia 74</t>
  </si>
  <si>
    <t>Dia 75</t>
  </si>
  <si>
    <t>Dia 76</t>
  </si>
  <si>
    <t>Dia 77</t>
  </si>
  <si>
    <t>Dia 78</t>
  </si>
  <si>
    <t>Dia 79</t>
  </si>
  <si>
    <t>Dia 80</t>
  </si>
  <si>
    <t>Dia 81</t>
  </si>
  <si>
    <t>Dia 82</t>
  </si>
  <si>
    <t>Dia 83</t>
  </si>
  <si>
    <t>Dia 84</t>
  </si>
  <si>
    <t>Dia 85</t>
  </si>
  <si>
    <t>Dia 86</t>
  </si>
  <si>
    <t>Dia 87</t>
  </si>
  <si>
    <t>Dia 88</t>
  </si>
  <si>
    <t>Dia 89</t>
  </si>
  <si>
    <t>Dia 90</t>
  </si>
  <si>
    <t>Dia 91</t>
  </si>
  <si>
    <t>Dia 92</t>
  </si>
  <si>
    <t>Dia 93</t>
  </si>
  <si>
    <t>Dia 94</t>
  </si>
  <si>
    <t>Dia 95</t>
  </si>
  <si>
    <t>Dia 96</t>
  </si>
  <si>
    <t>Dia 97</t>
  </si>
  <si>
    <t>Dia 98</t>
  </si>
  <si>
    <t>Dia 99</t>
  </si>
  <si>
    <t>Dia 100</t>
  </si>
  <si>
    <t>Dia 101</t>
  </si>
  <si>
    <t>Dia 102</t>
  </si>
  <si>
    <t>Dia 103</t>
  </si>
  <si>
    <t>Dia 104</t>
  </si>
  <si>
    <t>Dia 105</t>
  </si>
  <si>
    <t>Dia 106</t>
  </si>
  <si>
    <t>Dia 107</t>
  </si>
  <si>
    <t>Dia 108</t>
  </si>
  <si>
    <t>Dia 109</t>
  </si>
  <si>
    <t>Dia 110</t>
  </si>
  <si>
    <t>Dia 111</t>
  </si>
  <si>
    <t>Dia 112</t>
  </si>
  <si>
    <t>Dia 113</t>
  </si>
  <si>
    <t>Dia 114</t>
  </si>
  <si>
    <t>Dia 115</t>
  </si>
  <si>
    <t>Dia 116</t>
  </si>
  <si>
    <t>Dia 117</t>
  </si>
  <si>
    <t>Dia 118</t>
  </si>
  <si>
    <t>Dia 119</t>
  </si>
  <si>
    <t>Dia 120</t>
  </si>
  <si>
    <t>Dia 121</t>
  </si>
  <si>
    <t>Dia 122</t>
  </si>
  <si>
    <t>Dia 123</t>
  </si>
  <si>
    <t>Dia 124</t>
  </si>
  <si>
    <t>Dia 125</t>
  </si>
  <si>
    <t>Dia 126</t>
  </si>
  <si>
    <t>Dia 127</t>
  </si>
  <si>
    <t>Dia 128</t>
  </si>
  <si>
    <t>Dia 129</t>
  </si>
  <si>
    <t>Dia 130</t>
  </si>
  <si>
    <t>Dia 131</t>
  </si>
  <si>
    <t>Dia 132</t>
  </si>
  <si>
    <t>Dia 133</t>
  </si>
  <si>
    <t>Dia 134</t>
  </si>
  <si>
    <t>Dia 135</t>
  </si>
  <si>
    <t>Dia 136</t>
  </si>
  <si>
    <t>Dia 137</t>
  </si>
  <si>
    <t>Dia 138</t>
  </si>
  <si>
    <t>Dia 139</t>
  </si>
  <si>
    <t>Dia 140</t>
  </si>
  <si>
    <t>Dia 141</t>
  </si>
  <si>
    <t>Dia 142</t>
  </si>
  <si>
    <t>Dia 143</t>
  </si>
  <si>
    <t>Dia 144</t>
  </si>
  <si>
    <t>Dia 145</t>
  </si>
  <si>
    <t>Dia 146</t>
  </si>
  <si>
    <t>Dia 147</t>
  </si>
  <si>
    <t>Dia 148</t>
  </si>
  <si>
    <t>Dia 149</t>
  </si>
  <si>
    <t>Dia 150</t>
  </si>
  <si>
    <t>Dia 151</t>
  </si>
  <si>
    <t>Dia 152</t>
  </si>
  <si>
    <t>Dia 153</t>
  </si>
  <si>
    <t>Dia 154</t>
  </si>
  <si>
    <t>Dia 155</t>
  </si>
  <si>
    <t>Dia 156</t>
  </si>
  <si>
    <t>Dia 157</t>
  </si>
  <si>
    <t>Dia 158</t>
  </si>
  <si>
    <t>Dia 159</t>
  </si>
  <si>
    <t>Dia 160</t>
  </si>
  <si>
    <t>Dia 161</t>
  </si>
  <si>
    <t>Dia 162</t>
  </si>
  <si>
    <t>Dia 163</t>
  </si>
  <si>
    <t>Dia 164</t>
  </si>
  <si>
    <t>Dia 165</t>
  </si>
  <si>
    <t>Dia 166</t>
  </si>
  <si>
    <t>Dia 167</t>
  </si>
  <si>
    <t>Dia 168</t>
  </si>
  <si>
    <t>Dia 169</t>
  </si>
  <si>
    <t>Dia 170</t>
  </si>
  <si>
    <t>Dia 171</t>
  </si>
  <si>
    <t>Dia 172</t>
  </si>
  <si>
    <t>Dia 173</t>
  </si>
  <si>
    <t>Dia 174</t>
  </si>
  <si>
    <t>Dia 175</t>
  </si>
  <si>
    <t>Dia 176</t>
  </si>
  <si>
    <t>Dia 177</t>
  </si>
  <si>
    <t>Dia 178</t>
  </si>
  <si>
    <t>Dia 179</t>
  </si>
  <si>
    <t>Dia 180</t>
  </si>
  <si>
    <t>Dia 181</t>
  </si>
  <si>
    <t>Dia 182</t>
  </si>
  <si>
    <t>Dia 183</t>
  </si>
  <si>
    <t>Dia 184</t>
  </si>
  <si>
    <t>Dia 185</t>
  </si>
  <si>
    <t>Dia 186</t>
  </si>
  <si>
    <t>Vendas</t>
  </si>
  <si>
    <t>Tigela</t>
  </si>
  <si>
    <t>Como o preço da tigela afeta nas vendas diárias?</t>
  </si>
  <si>
    <r>
      <rPr>
        <sz val="11"/>
        <color theme="1"/>
        <rFont val="Calibri"/>
        <family val="2"/>
      </rPr>
      <t>β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  <scheme val="minor"/>
      </rPr>
      <t xml:space="preserve"> =</t>
    </r>
  </si>
  <si>
    <r>
      <t>β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</si>
  <si>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t>Coeficientes da Eq.:</t>
  </si>
  <si>
    <t>r =</t>
  </si>
  <si>
    <t>r² =</t>
  </si>
  <si>
    <t>Coeficientes r² e r:</t>
  </si>
  <si>
    <t>E(x)</t>
  </si>
  <si>
    <t>Previsão</t>
  </si>
  <si>
    <t>Preço(X) =</t>
  </si>
  <si>
    <t>Vendas(Y) =</t>
  </si>
  <si>
    <t>Erro</t>
  </si>
  <si>
    <t>Erro Padrão =</t>
  </si>
  <si>
    <t>Ajuste do Modelo</t>
  </si>
  <si>
    <t>Modelos</t>
  </si>
  <si>
    <t>X</t>
  </si>
  <si>
    <t>Y</t>
  </si>
  <si>
    <t>Modelo 01</t>
  </si>
  <si>
    <t>Modelo 02</t>
  </si>
  <si>
    <t>Modelo 03</t>
  </si>
  <si>
    <t>Modelo 04</t>
  </si>
  <si>
    <t>Modelo 05</t>
  </si>
  <si>
    <t>Processo</t>
  </si>
  <si>
    <t>A. Diagrama de dispersão</t>
  </si>
  <si>
    <t>B. Coeficientes r e r²</t>
  </si>
  <si>
    <t>C. Coeficientes do Modelo</t>
  </si>
  <si>
    <t>D. E(x)</t>
  </si>
  <si>
    <t>E. Erro e erro padrão</t>
  </si>
  <si>
    <t>F. Previsão</t>
  </si>
  <si>
    <t>Preço/Tigela(X) =</t>
  </si>
  <si>
    <t>Tigela(X) =</t>
  </si>
  <si>
    <t>Modelo 2</t>
  </si>
  <si>
    <t>Modelo 4</t>
  </si>
  <si>
    <t>Resultados</t>
  </si>
  <si>
    <t>Metricas</t>
  </si>
  <si>
    <t>β0 =</t>
  </si>
  <si>
    <t>β1 =</t>
  </si>
  <si>
    <t>Preço (Tigela)</t>
  </si>
  <si>
    <t>Quantidade (Tigela)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</si>
</sst>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* #,##0.00_-;\-&quot;R$&quot;* #,##0.00_-;_-&quot;R$&quot;* &quot;-&quot;??_-;_-@_-"/>
    <numFmt numFmtId="164" formatCode="0.0000"/>
    <numFmt numFmtId="165" formatCode="0.000"/>
    <numFmt numFmtId="166" formatCode="#,##0.00_ ;\-#,##0.00\ "/>
    <numFmt numFmtId="169" formatCode="#,##0_ ;\-#,##0\ "/>
    <numFmt numFmtId="17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44" fontId="1" fillId="0" borderId="0" applyFont="0" applyFill="0" applyBorder="0" applyAlignment="0" applyProtection="0"/>
    <xf numFmtId="0" fontId="6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6" fillId="17" borderId="0" applyNumberFormat="0" applyBorder="0" applyAlignment="0" applyProtection="0"/>
  </cellStyleXfs>
  <cellXfs count="71">
    <xf numFmtId="0" fontId="0" fillId="0" borderId="0" xfId="0"/>
    <xf numFmtId="0" fontId="0" fillId="2" borderId="1" xfId="0" applyFill="1" applyBorder="1"/>
    <xf numFmtId="0" fontId="0" fillId="0" borderId="3" xfId="0" applyBorder="1"/>
    <xf numFmtId="0" fontId="1" fillId="4" borderId="0" xfId="2" applyAlignment="1">
      <alignment horizontal="center"/>
    </xf>
    <xf numFmtId="44" fontId="1" fillId="4" borderId="0" xfId="2" applyNumberFormat="1" applyAlignment="1">
      <alignment horizontal="center"/>
    </xf>
    <xf numFmtId="0" fontId="1" fillId="4" borderId="2" xfId="2" applyBorder="1" applyAlignment="1">
      <alignment horizontal="center"/>
    </xf>
    <xf numFmtId="44" fontId="1" fillId="4" borderId="2" xfId="2" applyNumberFormat="1" applyBorder="1" applyAlignment="1">
      <alignment horizontal="center"/>
    </xf>
    <xf numFmtId="0" fontId="4" fillId="3" borderId="2" xfId="1" applyFont="1" applyBorder="1" applyAlignment="1">
      <alignment horizontal="center" vertical="center"/>
    </xf>
    <xf numFmtId="0" fontId="4" fillId="3" borderId="0" xfId="1" applyFont="1" applyBorder="1" applyAlignment="1">
      <alignment vertical="center"/>
    </xf>
    <xf numFmtId="0" fontId="4" fillId="3" borderId="2" xfId="1" applyFont="1" applyBorder="1" applyAlignment="1">
      <alignment horizontal="center" vertical="top"/>
    </xf>
    <xf numFmtId="0" fontId="2" fillId="0" borderId="0" xfId="0" applyFont="1"/>
    <xf numFmtId="0" fontId="0" fillId="6" borderId="4" xfId="0" applyFill="1" applyBorder="1"/>
    <xf numFmtId="0" fontId="0" fillId="7" borderId="0" xfId="0" applyFill="1" applyAlignment="1">
      <alignment horizontal="right"/>
    </xf>
    <xf numFmtId="2" fontId="0" fillId="7" borderId="0" xfId="0" applyNumberFormat="1" applyFill="1"/>
    <xf numFmtId="0" fontId="0" fillId="7" borderId="5" xfId="0" applyFill="1" applyBorder="1" applyAlignment="1">
      <alignment horizontal="right"/>
    </xf>
    <xf numFmtId="164" fontId="0" fillId="7" borderId="5" xfId="0" applyNumberFormat="1" applyFill="1" applyBorder="1"/>
    <xf numFmtId="0" fontId="0" fillId="8" borderId="4" xfId="0" applyFill="1" applyBorder="1"/>
    <xf numFmtId="0" fontId="0" fillId="9" borderId="0" xfId="0" applyFill="1" applyAlignment="1">
      <alignment horizontal="right"/>
    </xf>
    <xf numFmtId="165" fontId="0" fillId="9" borderId="0" xfId="0" applyNumberFormat="1" applyFill="1" applyAlignment="1">
      <alignment horizontal="right"/>
    </xf>
    <xf numFmtId="0" fontId="0" fillId="9" borderId="5" xfId="0" applyFill="1" applyBorder="1" applyAlignment="1">
      <alignment horizontal="right"/>
    </xf>
    <xf numFmtId="165" fontId="0" fillId="9" borderId="5" xfId="0" applyNumberFormat="1" applyFill="1" applyBorder="1" applyAlignment="1">
      <alignment horizontal="right"/>
    </xf>
    <xf numFmtId="0" fontId="0" fillId="10" borderId="4" xfId="0" applyFill="1" applyBorder="1"/>
    <xf numFmtId="0" fontId="0" fillId="11" borderId="0" xfId="0" applyFill="1" applyAlignment="1">
      <alignment horizontal="right"/>
    </xf>
    <xf numFmtId="44" fontId="0" fillId="11" borderId="0" xfId="3" applyFont="1" applyFill="1"/>
    <xf numFmtId="0" fontId="0" fillId="11" borderId="5" xfId="0" applyFill="1" applyBorder="1" applyAlignment="1">
      <alignment horizontal="right"/>
    </xf>
    <xf numFmtId="166" fontId="0" fillId="11" borderId="5" xfId="0" applyNumberFormat="1" applyFill="1" applyBorder="1" applyAlignment="1">
      <alignment horizontal="center"/>
    </xf>
    <xf numFmtId="0" fontId="0" fillId="4" borderId="0" xfId="2" applyFont="1" applyAlignment="1">
      <alignment horizontal="center"/>
    </xf>
    <xf numFmtId="0" fontId="4" fillId="10" borderId="2" xfId="1" applyFont="1" applyFill="1" applyBorder="1" applyAlignment="1">
      <alignment horizontal="center" vertical="center"/>
    </xf>
    <xf numFmtId="166" fontId="0" fillId="11" borderId="0" xfId="0" applyNumberFormat="1" applyFill="1" applyAlignment="1">
      <alignment horizontal="center"/>
    </xf>
    <xf numFmtId="166" fontId="0" fillId="11" borderId="2" xfId="0" applyNumberFormat="1" applyFill="1" applyBorder="1" applyAlignment="1">
      <alignment horizontal="center"/>
    </xf>
    <xf numFmtId="0" fontId="6" fillId="12" borderId="4" xfId="4" applyFill="1" applyBorder="1"/>
    <xf numFmtId="2" fontId="6" fillId="12" borderId="4" xfId="4" applyNumberFormat="1" applyFill="1" applyBorder="1" applyAlignment="1">
      <alignment horizontal="left"/>
    </xf>
    <xf numFmtId="0" fontId="10" fillId="10" borderId="6" xfId="0" applyFont="1" applyFill="1" applyBorder="1" applyAlignment="1">
      <alignment horizontal="center"/>
    </xf>
    <xf numFmtId="0" fontId="0" fillId="11" borderId="0" xfId="0" applyFill="1" applyBorder="1" applyAlignment="1"/>
    <xf numFmtId="0" fontId="0" fillId="11" borderId="2" xfId="0" applyFill="1" applyBorder="1" applyAlignment="1"/>
    <xf numFmtId="0" fontId="0" fillId="11" borderId="0" xfId="0" applyFill="1" applyBorder="1" applyAlignment="1">
      <alignment horizontal="center"/>
    </xf>
    <xf numFmtId="2" fontId="0" fillId="13" borderId="0" xfId="0" applyNumberFormat="1" applyFill="1" applyBorder="1" applyAlignment="1">
      <alignment horizontal="center"/>
    </xf>
    <xf numFmtId="2" fontId="0" fillId="13" borderId="2" xfId="0" applyNumberFormat="1" applyFill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11" fillId="11" borderId="2" xfId="0" applyFont="1" applyFill="1" applyBorder="1" applyAlignment="1">
      <alignment horizontal="center"/>
    </xf>
    <xf numFmtId="0" fontId="0" fillId="10" borderId="0" xfId="0" applyFill="1"/>
    <xf numFmtId="0" fontId="2" fillId="14" borderId="4" xfId="0" applyFont="1" applyFill="1" applyBorder="1" applyAlignment="1">
      <alignment horizontal="center"/>
    </xf>
    <xf numFmtId="0" fontId="0" fillId="10" borderId="5" xfId="0" applyFill="1" applyBorder="1"/>
    <xf numFmtId="0" fontId="4" fillId="3" borderId="6" xfId="1" applyFont="1" applyBorder="1" applyAlignment="1">
      <alignment horizontal="center"/>
    </xf>
    <xf numFmtId="0" fontId="4" fillId="10" borderId="6" xfId="1" applyFont="1" applyFill="1" applyBorder="1" applyAlignment="1">
      <alignment horizontal="center" vertical="center"/>
    </xf>
    <xf numFmtId="0" fontId="2" fillId="10" borderId="0" xfId="0" applyFont="1" applyFill="1"/>
    <xf numFmtId="0" fontId="2" fillId="10" borderId="5" xfId="0" applyFont="1" applyFill="1" applyBorder="1"/>
    <xf numFmtId="0" fontId="6" fillId="12" borderId="4" xfId="4" applyFill="1" applyBorder="1" applyAlignment="1">
      <alignment horizontal="right"/>
    </xf>
    <xf numFmtId="169" fontId="0" fillId="11" borderId="0" xfId="3" applyNumberFormat="1" applyFont="1" applyFill="1" applyAlignment="1">
      <alignment horizontal="center"/>
    </xf>
    <xf numFmtId="0" fontId="13" fillId="10" borderId="6" xfId="0" applyFont="1" applyFill="1" applyBorder="1" applyAlignment="1">
      <alignment horizontal="center"/>
    </xf>
    <xf numFmtId="0" fontId="1" fillId="8" borderId="0" xfId="5" applyFill="1" applyAlignment="1">
      <alignment horizontal="right"/>
    </xf>
    <xf numFmtId="2" fontId="1" fillId="8" borderId="0" xfId="5" applyNumberFormat="1" applyFill="1"/>
    <xf numFmtId="0" fontId="1" fillId="8" borderId="5" xfId="5" applyFill="1" applyBorder="1" applyAlignment="1">
      <alignment horizontal="right"/>
    </xf>
    <xf numFmtId="164" fontId="1" fillId="8" borderId="5" xfId="5" applyNumberFormat="1" applyFill="1" applyBorder="1"/>
    <xf numFmtId="0" fontId="1" fillId="9" borderId="0" xfId="6" applyFill="1" applyAlignment="1">
      <alignment horizontal="right"/>
    </xf>
    <xf numFmtId="165" fontId="1" fillId="9" borderId="0" xfId="6" applyNumberFormat="1" applyFill="1" applyAlignment="1">
      <alignment horizontal="right"/>
    </xf>
    <xf numFmtId="0" fontId="1" fillId="9" borderId="5" xfId="6" applyFill="1" applyBorder="1" applyAlignment="1">
      <alignment horizontal="right"/>
    </xf>
    <xf numFmtId="165" fontId="1" fillId="9" borderId="5" xfId="6" applyNumberFormat="1" applyFill="1" applyBorder="1" applyAlignment="1">
      <alignment horizontal="right"/>
    </xf>
    <xf numFmtId="0" fontId="2" fillId="20" borderId="5" xfId="0" applyFont="1" applyFill="1" applyBorder="1" applyAlignment="1">
      <alignment horizontal="right"/>
    </xf>
    <xf numFmtId="0" fontId="12" fillId="19" borderId="7" xfId="7" applyFont="1" applyFill="1" applyBorder="1" applyAlignment="1">
      <alignment horizontal="center"/>
    </xf>
    <xf numFmtId="0" fontId="2" fillId="20" borderId="5" xfId="0" applyFont="1" applyFill="1" applyBorder="1" applyAlignment="1">
      <alignment horizontal="center"/>
    </xf>
    <xf numFmtId="0" fontId="0" fillId="11" borderId="0" xfId="0" applyFill="1" applyBorder="1" applyAlignment="1">
      <alignment vertical="center"/>
    </xf>
    <xf numFmtId="0" fontId="11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4" borderId="0" xfId="0" applyFill="1" applyBorder="1" applyAlignment="1">
      <alignment vertical="center"/>
    </xf>
    <xf numFmtId="2" fontId="0" fillId="13" borderId="0" xfId="0" applyNumberFormat="1" applyFill="1" applyBorder="1" applyAlignment="1">
      <alignment horizontal="center" vertical="center"/>
    </xf>
    <xf numFmtId="0" fontId="0" fillId="11" borderId="2" xfId="0" applyFill="1" applyBorder="1" applyAlignment="1">
      <alignment vertical="center"/>
    </xf>
    <xf numFmtId="174" fontId="11" fillId="11" borderId="2" xfId="0" applyNumberFormat="1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/>
    </xf>
    <xf numFmtId="0" fontId="6" fillId="18" borderId="8" xfId="7" applyFill="1" applyBorder="1" applyAlignment="1">
      <alignment horizontal="right"/>
    </xf>
    <xf numFmtId="2" fontId="6" fillId="18" borderId="8" xfId="7" applyNumberFormat="1" applyFill="1" applyBorder="1" applyAlignment="1">
      <alignment horizontal="right"/>
    </xf>
  </cellXfs>
  <cellStyles count="8">
    <cellStyle name="20% - Ênfase5" xfId="2" builtinId="46"/>
    <cellStyle name="40% - Ênfase5" xfId="5" builtinId="47"/>
    <cellStyle name="60% - Ênfase5" xfId="6" builtinId="48"/>
    <cellStyle name="Bom" xfId="1" builtinId="26"/>
    <cellStyle name="Ênfase1" xfId="4" builtinId="29"/>
    <cellStyle name="Ênfase6" xfId="7" builtinId="49"/>
    <cellStyle name="Mo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</a:t>
            </a:r>
            <a:r>
              <a:rPr lang="en-US" baseline="0"/>
              <a:t>(tigela)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01'!$D$5</c:f>
              <c:strCache>
                <c:ptCount val="1"/>
                <c:pt idx="0">
                  <c:v>Preço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353911643397521E-2"/>
                  <c:y val="-0.27860934337576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 01'!$D$6:$D$191</c:f>
              <c:numCache>
                <c:formatCode>_("R$"* #,##0.00_);_("R$"* \(#,##0.00\);_("R$"* "-"??_);_(@_)</c:formatCode>
                <c:ptCount val="186"/>
                <c:pt idx="0">
                  <c:v>38.130000000000003</c:v>
                </c:pt>
                <c:pt idx="1">
                  <c:v>37.309999999999995</c:v>
                </c:pt>
                <c:pt idx="2">
                  <c:v>34.849999999999994</c:v>
                </c:pt>
                <c:pt idx="3">
                  <c:v>38.949999999999996</c:v>
                </c:pt>
                <c:pt idx="4">
                  <c:v>35.669999999999995</c:v>
                </c:pt>
                <c:pt idx="5">
                  <c:v>39.769999999999996</c:v>
                </c:pt>
                <c:pt idx="6">
                  <c:v>40.18</c:v>
                </c:pt>
                <c:pt idx="7">
                  <c:v>36.08</c:v>
                </c:pt>
                <c:pt idx="8">
                  <c:v>35.26</c:v>
                </c:pt>
                <c:pt idx="9">
                  <c:v>39.359999999999992</c:v>
                </c:pt>
                <c:pt idx="10">
                  <c:v>33.619999999999997</c:v>
                </c:pt>
                <c:pt idx="11">
                  <c:v>32.799999999999997</c:v>
                </c:pt>
                <c:pt idx="12">
                  <c:v>33.209999999999994</c:v>
                </c:pt>
                <c:pt idx="13">
                  <c:v>40.18</c:v>
                </c:pt>
                <c:pt idx="14">
                  <c:v>36.489999999999995</c:v>
                </c:pt>
                <c:pt idx="15">
                  <c:v>38.54</c:v>
                </c:pt>
                <c:pt idx="16">
                  <c:v>34.03</c:v>
                </c:pt>
                <c:pt idx="17">
                  <c:v>39.359999999999992</c:v>
                </c:pt>
                <c:pt idx="18">
                  <c:v>40.589999999999996</c:v>
                </c:pt>
                <c:pt idx="19">
                  <c:v>38.130000000000003</c:v>
                </c:pt>
                <c:pt idx="20">
                  <c:v>33.209999999999994</c:v>
                </c:pt>
                <c:pt idx="21">
                  <c:v>35.669999999999995</c:v>
                </c:pt>
                <c:pt idx="22">
                  <c:v>33.209999999999994</c:v>
                </c:pt>
                <c:pt idx="23">
                  <c:v>33.209999999999994</c:v>
                </c:pt>
                <c:pt idx="24">
                  <c:v>34.849999999999994</c:v>
                </c:pt>
                <c:pt idx="25">
                  <c:v>33.209999999999994</c:v>
                </c:pt>
                <c:pt idx="26">
                  <c:v>36.08</c:v>
                </c:pt>
                <c:pt idx="27">
                  <c:v>38.949999999999996</c:v>
                </c:pt>
                <c:pt idx="28">
                  <c:v>38.949999999999996</c:v>
                </c:pt>
                <c:pt idx="29">
                  <c:v>36.489999999999995</c:v>
                </c:pt>
                <c:pt idx="30">
                  <c:v>33.209999999999994</c:v>
                </c:pt>
                <c:pt idx="31">
                  <c:v>36.08</c:v>
                </c:pt>
                <c:pt idx="32">
                  <c:v>41</c:v>
                </c:pt>
                <c:pt idx="33">
                  <c:v>38.54</c:v>
                </c:pt>
                <c:pt idx="34">
                  <c:v>33.619999999999997</c:v>
                </c:pt>
                <c:pt idx="35">
                  <c:v>33.209999999999994</c:v>
                </c:pt>
                <c:pt idx="36">
                  <c:v>35.669999999999995</c:v>
                </c:pt>
                <c:pt idx="37">
                  <c:v>39.769999999999996</c:v>
                </c:pt>
                <c:pt idx="38">
                  <c:v>32.799999999999997</c:v>
                </c:pt>
                <c:pt idx="39">
                  <c:v>34.849999999999994</c:v>
                </c:pt>
                <c:pt idx="40">
                  <c:v>36.08</c:v>
                </c:pt>
                <c:pt idx="41">
                  <c:v>37.309999999999995</c:v>
                </c:pt>
                <c:pt idx="42">
                  <c:v>40.589999999999996</c:v>
                </c:pt>
                <c:pt idx="43">
                  <c:v>36.489999999999995</c:v>
                </c:pt>
                <c:pt idx="44">
                  <c:v>41</c:v>
                </c:pt>
                <c:pt idx="45">
                  <c:v>38.949999999999996</c:v>
                </c:pt>
                <c:pt idx="46">
                  <c:v>34.849999999999994</c:v>
                </c:pt>
                <c:pt idx="47">
                  <c:v>37.309999999999995</c:v>
                </c:pt>
                <c:pt idx="48">
                  <c:v>36.08</c:v>
                </c:pt>
                <c:pt idx="49">
                  <c:v>38.130000000000003</c:v>
                </c:pt>
                <c:pt idx="50">
                  <c:v>35.669999999999995</c:v>
                </c:pt>
                <c:pt idx="51">
                  <c:v>34.849999999999994</c:v>
                </c:pt>
                <c:pt idx="52">
                  <c:v>34.849999999999994</c:v>
                </c:pt>
                <c:pt idx="53">
                  <c:v>36.08</c:v>
                </c:pt>
                <c:pt idx="54">
                  <c:v>33.209999999999994</c:v>
                </c:pt>
                <c:pt idx="55">
                  <c:v>41</c:v>
                </c:pt>
                <c:pt idx="56">
                  <c:v>41</c:v>
                </c:pt>
                <c:pt idx="57">
                  <c:v>37.309999999999995</c:v>
                </c:pt>
                <c:pt idx="58">
                  <c:v>35.26</c:v>
                </c:pt>
                <c:pt idx="59">
                  <c:v>39.359999999999992</c:v>
                </c:pt>
                <c:pt idx="60">
                  <c:v>38.130000000000003</c:v>
                </c:pt>
                <c:pt idx="61">
                  <c:v>33.619999999999997</c:v>
                </c:pt>
                <c:pt idx="62">
                  <c:v>35.669999999999995</c:v>
                </c:pt>
                <c:pt idx="63">
                  <c:v>38.949999999999996</c:v>
                </c:pt>
                <c:pt idx="64">
                  <c:v>38.949999999999996</c:v>
                </c:pt>
                <c:pt idx="65">
                  <c:v>38.949999999999996</c:v>
                </c:pt>
                <c:pt idx="66">
                  <c:v>37.719999999999992</c:v>
                </c:pt>
                <c:pt idx="67">
                  <c:v>39.769999999999996</c:v>
                </c:pt>
                <c:pt idx="68">
                  <c:v>40.589999999999996</c:v>
                </c:pt>
                <c:pt idx="69">
                  <c:v>35.26</c:v>
                </c:pt>
                <c:pt idx="70">
                  <c:v>34.849999999999994</c:v>
                </c:pt>
                <c:pt idx="71">
                  <c:v>40.589999999999996</c:v>
                </c:pt>
                <c:pt idx="72">
                  <c:v>39.359999999999992</c:v>
                </c:pt>
                <c:pt idx="73">
                  <c:v>34.849999999999994</c:v>
                </c:pt>
                <c:pt idx="74">
                  <c:v>33.619999999999997</c:v>
                </c:pt>
                <c:pt idx="75">
                  <c:v>38.130000000000003</c:v>
                </c:pt>
                <c:pt idx="76">
                  <c:v>37.309999999999995</c:v>
                </c:pt>
                <c:pt idx="77">
                  <c:v>41</c:v>
                </c:pt>
                <c:pt idx="78">
                  <c:v>36.489999999999995</c:v>
                </c:pt>
                <c:pt idx="79">
                  <c:v>36.9</c:v>
                </c:pt>
                <c:pt idx="80">
                  <c:v>38.949999999999996</c:v>
                </c:pt>
                <c:pt idx="81">
                  <c:v>38.130000000000003</c:v>
                </c:pt>
                <c:pt idx="82">
                  <c:v>33.209999999999994</c:v>
                </c:pt>
                <c:pt idx="83">
                  <c:v>35.26</c:v>
                </c:pt>
                <c:pt idx="84">
                  <c:v>34.44</c:v>
                </c:pt>
                <c:pt idx="85">
                  <c:v>34.44</c:v>
                </c:pt>
                <c:pt idx="86">
                  <c:v>37.719999999999992</c:v>
                </c:pt>
                <c:pt idx="87">
                  <c:v>38.54</c:v>
                </c:pt>
                <c:pt idx="88">
                  <c:v>39.359999999999992</c:v>
                </c:pt>
                <c:pt idx="89">
                  <c:v>36.9</c:v>
                </c:pt>
                <c:pt idx="90">
                  <c:v>34.44</c:v>
                </c:pt>
                <c:pt idx="91">
                  <c:v>35.669999999999995</c:v>
                </c:pt>
                <c:pt idx="92">
                  <c:v>35.669999999999995</c:v>
                </c:pt>
                <c:pt idx="93">
                  <c:v>37.719999999999992</c:v>
                </c:pt>
                <c:pt idx="94">
                  <c:v>40.589999999999996</c:v>
                </c:pt>
                <c:pt idx="95">
                  <c:v>34.849999999999994</c:v>
                </c:pt>
                <c:pt idx="96">
                  <c:v>36.489999999999995</c:v>
                </c:pt>
                <c:pt idx="97">
                  <c:v>37.719999999999992</c:v>
                </c:pt>
                <c:pt idx="98">
                  <c:v>38.54</c:v>
                </c:pt>
                <c:pt idx="99">
                  <c:v>32.799999999999997</c:v>
                </c:pt>
                <c:pt idx="100">
                  <c:v>40.589999999999996</c:v>
                </c:pt>
                <c:pt idx="101">
                  <c:v>34.44</c:v>
                </c:pt>
                <c:pt idx="102">
                  <c:v>34.849999999999994</c:v>
                </c:pt>
                <c:pt idx="103">
                  <c:v>36.489999999999995</c:v>
                </c:pt>
                <c:pt idx="104">
                  <c:v>37.309999999999995</c:v>
                </c:pt>
                <c:pt idx="105">
                  <c:v>34.03</c:v>
                </c:pt>
                <c:pt idx="106">
                  <c:v>40.18</c:v>
                </c:pt>
                <c:pt idx="107">
                  <c:v>34.03</c:v>
                </c:pt>
                <c:pt idx="108">
                  <c:v>37.719999999999992</c:v>
                </c:pt>
                <c:pt idx="109">
                  <c:v>36.489999999999995</c:v>
                </c:pt>
                <c:pt idx="110">
                  <c:v>40.18</c:v>
                </c:pt>
                <c:pt idx="111">
                  <c:v>40.589999999999996</c:v>
                </c:pt>
                <c:pt idx="112">
                  <c:v>35.26</c:v>
                </c:pt>
                <c:pt idx="113">
                  <c:v>35.669999999999995</c:v>
                </c:pt>
                <c:pt idx="114">
                  <c:v>33.209999999999994</c:v>
                </c:pt>
                <c:pt idx="115">
                  <c:v>38.130000000000003</c:v>
                </c:pt>
                <c:pt idx="116">
                  <c:v>35.26</c:v>
                </c:pt>
                <c:pt idx="117">
                  <c:v>39.359999999999992</c:v>
                </c:pt>
                <c:pt idx="118">
                  <c:v>39.769999999999996</c:v>
                </c:pt>
                <c:pt idx="119">
                  <c:v>40.18</c:v>
                </c:pt>
                <c:pt idx="120">
                  <c:v>38.54</c:v>
                </c:pt>
                <c:pt idx="121">
                  <c:v>38.54</c:v>
                </c:pt>
                <c:pt idx="122">
                  <c:v>40.589999999999996</c:v>
                </c:pt>
                <c:pt idx="123">
                  <c:v>41</c:v>
                </c:pt>
                <c:pt idx="124">
                  <c:v>40.589999999999996</c:v>
                </c:pt>
                <c:pt idx="125">
                  <c:v>34.03</c:v>
                </c:pt>
                <c:pt idx="126">
                  <c:v>37.309999999999995</c:v>
                </c:pt>
                <c:pt idx="127">
                  <c:v>34.03</c:v>
                </c:pt>
                <c:pt idx="128">
                  <c:v>33.619999999999997</c:v>
                </c:pt>
                <c:pt idx="129">
                  <c:v>36.9</c:v>
                </c:pt>
                <c:pt idx="130">
                  <c:v>37.309999999999995</c:v>
                </c:pt>
                <c:pt idx="131">
                  <c:v>38.130000000000003</c:v>
                </c:pt>
                <c:pt idx="132">
                  <c:v>38.54</c:v>
                </c:pt>
                <c:pt idx="133">
                  <c:v>40.589999999999996</c:v>
                </c:pt>
                <c:pt idx="134">
                  <c:v>38.54</c:v>
                </c:pt>
                <c:pt idx="135">
                  <c:v>36.489999999999995</c:v>
                </c:pt>
                <c:pt idx="136">
                  <c:v>39.359999999999992</c:v>
                </c:pt>
                <c:pt idx="137">
                  <c:v>34.03</c:v>
                </c:pt>
                <c:pt idx="138">
                  <c:v>34.849999999999994</c:v>
                </c:pt>
                <c:pt idx="139">
                  <c:v>41</c:v>
                </c:pt>
                <c:pt idx="140">
                  <c:v>36.489999999999995</c:v>
                </c:pt>
                <c:pt idx="141">
                  <c:v>35.26</c:v>
                </c:pt>
                <c:pt idx="142">
                  <c:v>34.849999999999994</c:v>
                </c:pt>
                <c:pt idx="143">
                  <c:v>38.54</c:v>
                </c:pt>
                <c:pt idx="144">
                  <c:v>34.849999999999994</c:v>
                </c:pt>
                <c:pt idx="145">
                  <c:v>36.9</c:v>
                </c:pt>
                <c:pt idx="146">
                  <c:v>38.130000000000003</c:v>
                </c:pt>
                <c:pt idx="147">
                  <c:v>40.589999999999996</c:v>
                </c:pt>
                <c:pt idx="148">
                  <c:v>38.54</c:v>
                </c:pt>
                <c:pt idx="149">
                  <c:v>38.54</c:v>
                </c:pt>
                <c:pt idx="150">
                  <c:v>36.08</c:v>
                </c:pt>
                <c:pt idx="151">
                  <c:v>36.9</c:v>
                </c:pt>
                <c:pt idx="152">
                  <c:v>36.9</c:v>
                </c:pt>
                <c:pt idx="153">
                  <c:v>34.44</c:v>
                </c:pt>
                <c:pt idx="154">
                  <c:v>40.18</c:v>
                </c:pt>
                <c:pt idx="155">
                  <c:v>33.209999999999994</c:v>
                </c:pt>
                <c:pt idx="156">
                  <c:v>37.719999999999992</c:v>
                </c:pt>
                <c:pt idx="157">
                  <c:v>37.309999999999995</c:v>
                </c:pt>
                <c:pt idx="158">
                  <c:v>41</c:v>
                </c:pt>
                <c:pt idx="159">
                  <c:v>36.9</c:v>
                </c:pt>
                <c:pt idx="160">
                  <c:v>33.209999999999994</c:v>
                </c:pt>
                <c:pt idx="161">
                  <c:v>39.359999999999992</c:v>
                </c:pt>
                <c:pt idx="162">
                  <c:v>35.669999999999995</c:v>
                </c:pt>
                <c:pt idx="163">
                  <c:v>36.9</c:v>
                </c:pt>
                <c:pt idx="164">
                  <c:v>35.669999999999995</c:v>
                </c:pt>
                <c:pt idx="165">
                  <c:v>36.489999999999995</c:v>
                </c:pt>
                <c:pt idx="166">
                  <c:v>39.769999999999996</c:v>
                </c:pt>
                <c:pt idx="167">
                  <c:v>40.589999999999996</c:v>
                </c:pt>
                <c:pt idx="168">
                  <c:v>39.769999999999996</c:v>
                </c:pt>
                <c:pt idx="169">
                  <c:v>38.130000000000003</c:v>
                </c:pt>
                <c:pt idx="170">
                  <c:v>33.619999999999997</c:v>
                </c:pt>
                <c:pt idx="171">
                  <c:v>36.08</c:v>
                </c:pt>
                <c:pt idx="172">
                  <c:v>39.769999999999996</c:v>
                </c:pt>
                <c:pt idx="173">
                  <c:v>32.799999999999997</c:v>
                </c:pt>
                <c:pt idx="174">
                  <c:v>36.9</c:v>
                </c:pt>
                <c:pt idx="175">
                  <c:v>39.359999999999992</c:v>
                </c:pt>
                <c:pt idx="176">
                  <c:v>33.209999999999994</c:v>
                </c:pt>
                <c:pt idx="177">
                  <c:v>38.949999999999996</c:v>
                </c:pt>
                <c:pt idx="178">
                  <c:v>40.18</c:v>
                </c:pt>
                <c:pt idx="179">
                  <c:v>35.669999999999995</c:v>
                </c:pt>
                <c:pt idx="180">
                  <c:v>38.949999999999996</c:v>
                </c:pt>
                <c:pt idx="181">
                  <c:v>34.849999999999994</c:v>
                </c:pt>
                <c:pt idx="182">
                  <c:v>38.54</c:v>
                </c:pt>
                <c:pt idx="183">
                  <c:v>40.589999999999996</c:v>
                </c:pt>
                <c:pt idx="184">
                  <c:v>32.799999999999997</c:v>
                </c:pt>
                <c:pt idx="185">
                  <c:v>38.949999999999996</c:v>
                </c:pt>
              </c:numCache>
            </c:numRef>
          </c:xVal>
          <c:yVal>
            <c:numRef>
              <c:f>'Modelo 01'!$E$6:$E$191</c:f>
              <c:numCache>
                <c:formatCode>General</c:formatCode>
                <c:ptCount val="186"/>
                <c:pt idx="0">
                  <c:v>391</c:v>
                </c:pt>
                <c:pt idx="1">
                  <c:v>418</c:v>
                </c:pt>
                <c:pt idx="2">
                  <c:v>459</c:v>
                </c:pt>
                <c:pt idx="3">
                  <c:v>424</c:v>
                </c:pt>
                <c:pt idx="4">
                  <c:v>447</c:v>
                </c:pt>
                <c:pt idx="5">
                  <c:v>383</c:v>
                </c:pt>
                <c:pt idx="6">
                  <c:v>399</c:v>
                </c:pt>
                <c:pt idx="7">
                  <c:v>440</c:v>
                </c:pt>
                <c:pt idx="8">
                  <c:v>436</c:v>
                </c:pt>
                <c:pt idx="9">
                  <c:v>413</c:v>
                </c:pt>
                <c:pt idx="10">
                  <c:v>428</c:v>
                </c:pt>
                <c:pt idx="11">
                  <c:v>479</c:v>
                </c:pt>
                <c:pt idx="12">
                  <c:v>462</c:v>
                </c:pt>
                <c:pt idx="13">
                  <c:v>387</c:v>
                </c:pt>
                <c:pt idx="14">
                  <c:v>454</c:v>
                </c:pt>
                <c:pt idx="15">
                  <c:v>418</c:v>
                </c:pt>
                <c:pt idx="16">
                  <c:v>447</c:v>
                </c:pt>
                <c:pt idx="17">
                  <c:v>442</c:v>
                </c:pt>
                <c:pt idx="18">
                  <c:v>381</c:v>
                </c:pt>
                <c:pt idx="19">
                  <c:v>401</c:v>
                </c:pt>
                <c:pt idx="20">
                  <c:v>468</c:v>
                </c:pt>
                <c:pt idx="21">
                  <c:v>428</c:v>
                </c:pt>
                <c:pt idx="22">
                  <c:v>480</c:v>
                </c:pt>
                <c:pt idx="23">
                  <c:v>436</c:v>
                </c:pt>
                <c:pt idx="24">
                  <c:v>474</c:v>
                </c:pt>
                <c:pt idx="25">
                  <c:v>487</c:v>
                </c:pt>
                <c:pt idx="26">
                  <c:v>459</c:v>
                </c:pt>
                <c:pt idx="27">
                  <c:v>421</c:v>
                </c:pt>
                <c:pt idx="28">
                  <c:v>401</c:v>
                </c:pt>
                <c:pt idx="29">
                  <c:v>420</c:v>
                </c:pt>
                <c:pt idx="30">
                  <c:v>435</c:v>
                </c:pt>
                <c:pt idx="31">
                  <c:v>458</c:v>
                </c:pt>
                <c:pt idx="32">
                  <c:v>379</c:v>
                </c:pt>
                <c:pt idx="33">
                  <c:v>426</c:v>
                </c:pt>
                <c:pt idx="34">
                  <c:v>443</c:v>
                </c:pt>
                <c:pt idx="35">
                  <c:v>483</c:v>
                </c:pt>
                <c:pt idx="36">
                  <c:v>409</c:v>
                </c:pt>
                <c:pt idx="37">
                  <c:v>406</c:v>
                </c:pt>
                <c:pt idx="38">
                  <c:v>454</c:v>
                </c:pt>
                <c:pt idx="39">
                  <c:v>468</c:v>
                </c:pt>
                <c:pt idx="40">
                  <c:v>421</c:v>
                </c:pt>
                <c:pt idx="41">
                  <c:v>404</c:v>
                </c:pt>
                <c:pt idx="42">
                  <c:v>387</c:v>
                </c:pt>
                <c:pt idx="43">
                  <c:v>412</c:v>
                </c:pt>
                <c:pt idx="44">
                  <c:v>400</c:v>
                </c:pt>
                <c:pt idx="45">
                  <c:v>418</c:v>
                </c:pt>
                <c:pt idx="46">
                  <c:v>441</c:v>
                </c:pt>
                <c:pt idx="47">
                  <c:v>409</c:v>
                </c:pt>
                <c:pt idx="48">
                  <c:v>443</c:v>
                </c:pt>
                <c:pt idx="49">
                  <c:v>425</c:v>
                </c:pt>
                <c:pt idx="50">
                  <c:v>445</c:v>
                </c:pt>
                <c:pt idx="51">
                  <c:v>467</c:v>
                </c:pt>
                <c:pt idx="52">
                  <c:v>473</c:v>
                </c:pt>
                <c:pt idx="53">
                  <c:v>437</c:v>
                </c:pt>
                <c:pt idx="54">
                  <c:v>445</c:v>
                </c:pt>
                <c:pt idx="55">
                  <c:v>380</c:v>
                </c:pt>
                <c:pt idx="56">
                  <c:v>415</c:v>
                </c:pt>
                <c:pt idx="57">
                  <c:v>430</c:v>
                </c:pt>
                <c:pt idx="58">
                  <c:v>433</c:v>
                </c:pt>
                <c:pt idx="59">
                  <c:v>395</c:v>
                </c:pt>
                <c:pt idx="60">
                  <c:v>423</c:v>
                </c:pt>
                <c:pt idx="61">
                  <c:v>463</c:v>
                </c:pt>
                <c:pt idx="62">
                  <c:v>436</c:v>
                </c:pt>
                <c:pt idx="63">
                  <c:v>394</c:v>
                </c:pt>
                <c:pt idx="64">
                  <c:v>412</c:v>
                </c:pt>
                <c:pt idx="65">
                  <c:v>416</c:v>
                </c:pt>
                <c:pt idx="66">
                  <c:v>419</c:v>
                </c:pt>
                <c:pt idx="67">
                  <c:v>429</c:v>
                </c:pt>
                <c:pt idx="68">
                  <c:v>409</c:v>
                </c:pt>
                <c:pt idx="69">
                  <c:v>415</c:v>
                </c:pt>
                <c:pt idx="70">
                  <c:v>437</c:v>
                </c:pt>
                <c:pt idx="71">
                  <c:v>417</c:v>
                </c:pt>
                <c:pt idx="72">
                  <c:v>441</c:v>
                </c:pt>
                <c:pt idx="73">
                  <c:v>421</c:v>
                </c:pt>
                <c:pt idx="74">
                  <c:v>436</c:v>
                </c:pt>
                <c:pt idx="75">
                  <c:v>447</c:v>
                </c:pt>
                <c:pt idx="76">
                  <c:v>416</c:v>
                </c:pt>
                <c:pt idx="77">
                  <c:v>415</c:v>
                </c:pt>
                <c:pt idx="78">
                  <c:v>447</c:v>
                </c:pt>
                <c:pt idx="79">
                  <c:v>459</c:v>
                </c:pt>
                <c:pt idx="80">
                  <c:v>425</c:v>
                </c:pt>
                <c:pt idx="81">
                  <c:v>432</c:v>
                </c:pt>
                <c:pt idx="82">
                  <c:v>437</c:v>
                </c:pt>
                <c:pt idx="83">
                  <c:v>423</c:v>
                </c:pt>
                <c:pt idx="84">
                  <c:v>459</c:v>
                </c:pt>
                <c:pt idx="85">
                  <c:v>473</c:v>
                </c:pt>
                <c:pt idx="86">
                  <c:v>437</c:v>
                </c:pt>
                <c:pt idx="87">
                  <c:v>413</c:v>
                </c:pt>
                <c:pt idx="88">
                  <c:v>441</c:v>
                </c:pt>
                <c:pt idx="89">
                  <c:v>414</c:v>
                </c:pt>
                <c:pt idx="90">
                  <c:v>455</c:v>
                </c:pt>
                <c:pt idx="91">
                  <c:v>423</c:v>
                </c:pt>
                <c:pt idx="92">
                  <c:v>419</c:v>
                </c:pt>
                <c:pt idx="93">
                  <c:v>408</c:v>
                </c:pt>
                <c:pt idx="94">
                  <c:v>398</c:v>
                </c:pt>
                <c:pt idx="95">
                  <c:v>421</c:v>
                </c:pt>
                <c:pt idx="96">
                  <c:v>451</c:v>
                </c:pt>
                <c:pt idx="97">
                  <c:v>424</c:v>
                </c:pt>
                <c:pt idx="98">
                  <c:v>410</c:v>
                </c:pt>
                <c:pt idx="99">
                  <c:v>450</c:v>
                </c:pt>
                <c:pt idx="100">
                  <c:v>415</c:v>
                </c:pt>
                <c:pt idx="101">
                  <c:v>460</c:v>
                </c:pt>
                <c:pt idx="102">
                  <c:v>464</c:v>
                </c:pt>
                <c:pt idx="103">
                  <c:v>439</c:v>
                </c:pt>
                <c:pt idx="104">
                  <c:v>437</c:v>
                </c:pt>
                <c:pt idx="105">
                  <c:v>459</c:v>
                </c:pt>
                <c:pt idx="106">
                  <c:v>433</c:v>
                </c:pt>
                <c:pt idx="107">
                  <c:v>432</c:v>
                </c:pt>
                <c:pt idx="108">
                  <c:v>431</c:v>
                </c:pt>
                <c:pt idx="109">
                  <c:v>417</c:v>
                </c:pt>
                <c:pt idx="110">
                  <c:v>380</c:v>
                </c:pt>
                <c:pt idx="111">
                  <c:v>423</c:v>
                </c:pt>
                <c:pt idx="112">
                  <c:v>431</c:v>
                </c:pt>
                <c:pt idx="113">
                  <c:v>451</c:v>
                </c:pt>
                <c:pt idx="114">
                  <c:v>474</c:v>
                </c:pt>
                <c:pt idx="115">
                  <c:v>413</c:v>
                </c:pt>
                <c:pt idx="116">
                  <c:v>431</c:v>
                </c:pt>
                <c:pt idx="117">
                  <c:v>387</c:v>
                </c:pt>
                <c:pt idx="118">
                  <c:v>404</c:v>
                </c:pt>
                <c:pt idx="119">
                  <c:v>424</c:v>
                </c:pt>
                <c:pt idx="120">
                  <c:v>391</c:v>
                </c:pt>
                <c:pt idx="121">
                  <c:v>446</c:v>
                </c:pt>
                <c:pt idx="122">
                  <c:v>422</c:v>
                </c:pt>
                <c:pt idx="123">
                  <c:v>415</c:v>
                </c:pt>
                <c:pt idx="124">
                  <c:v>422</c:v>
                </c:pt>
                <c:pt idx="125">
                  <c:v>460</c:v>
                </c:pt>
                <c:pt idx="126">
                  <c:v>444</c:v>
                </c:pt>
                <c:pt idx="127">
                  <c:v>434</c:v>
                </c:pt>
                <c:pt idx="128">
                  <c:v>430</c:v>
                </c:pt>
                <c:pt idx="129">
                  <c:v>411</c:v>
                </c:pt>
                <c:pt idx="130">
                  <c:v>436</c:v>
                </c:pt>
                <c:pt idx="131">
                  <c:v>432</c:v>
                </c:pt>
                <c:pt idx="132">
                  <c:v>430</c:v>
                </c:pt>
                <c:pt idx="133">
                  <c:v>425</c:v>
                </c:pt>
                <c:pt idx="134">
                  <c:v>400</c:v>
                </c:pt>
                <c:pt idx="135">
                  <c:v>448</c:v>
                </c:pt>
                <c:pt idx="136">
                  <c:v>394</c:v>
                </c:pt>
                <c:pt idx="137">
                  <c:v>434</c:v>
                </c:pt>
                <c:pt idx="138">
                  <c:v>448</c:v>
                </c:pt>
                <c:pt idx="139">
                  <c:v>392</c:v>
                </c:pt>
                <c:pt idx="140">
                  <c:v>407</c:v>
                </c:pt>
                <c:pt idx="141">
                  <c:v>453</c:v>
                </c:pt>
                <c:pt idx="142">
                  <c:v>462</c:v>
                </c:pt>
                <c:pt idx="143">
                  <c:v>410</c:v>
                </c:pt>
                <c:pt idx="144">
                  <c:v>468</c:v>
                </c:pt>
                <c:pt idx="145">
                  <c:v>427</c:v>
                </c:pt>
                <c:pt idx="146">
                  <c:v>445</c:v>
                </c:pt>
                <c:pt idx="147">
                  <c:v>382</c:v>
                </c:pt>
                <c:pt idx="148">
                  <c:v>434</c:v>
                </c:pt>
                <c:pt idx="149">
                  <c:v>426</c:v>
                </c:pt>
                <c:pt idx="150">
                  <c:v>448</c:v>
                </c:pt>
                <c:pt idx="151">
                  <c:v>403</c:v>
                </c:pt>
                <c:pt idx="152">
                  <c:v>413</c:v>
                </c:pt>
                <c:pt idx="153">
                  <c:v>420</c:v>
                </c:pt>
                <c:pt idx="154">
                  <c:v>404</c:v>
                </c:pt>
                <c:pt idx="155">
                  <c:v>483</c:v>
                </c:pt>
                <c:pt idx="156">
                  <c:v>454</c:v>
                </c:pt>
                <c:pt idx="157">
                  <c:v>432</c:v>
                </c:pt>
                <c:pt idx="158">
                  <c:v>386</c:v>
                </c:pt>
                <c:pt idx="159">
                  <c:v>402</c:v>
                </c:pt>
                <c:pt idx="160">
                  <c:v>468</c:v>
                </c:pt>
                <c:pt idx="161">
                  <c:v>400</c:v>
                </c:pt>
                <c:pt idx="162">
                  <c:v>419</c:v>
                </c:pt>
                <c:pt idx="163">
                  <c:v>408</c:v>
                </c:pt>
                <c:pt idx="164">
                  <c:v>452</c:v>
                </c:pt>
                <c:pt idx="165">
                  <c:v>410</c:v>
                </c:pt>
                <c:pt idx="166">
                  <c:v>395</c:v>
                </c:pt>
                <c:pt idx="167">
                  <c:v>430</c:v>
                </c:pt>
                <c:pt idx="168">
                  <c:v>388</c:v>
                </c:pt>
                <c:pt idx="169">
                  <c:v>393</c:v>
                </c:pt>
                <c:pt idx="170">
                  <c:v>473</c:v>
                </c:pt>
                <c:pt idx="171">
                  <c:v>465</c:v>
                </c:pt>
                <c:pt idx="172">
                  <c:v>395</c:v>
                </c:pt>
                <c:pt idx="173">
                  <c:v>431</c:v>
                </c:pt>
                <c:pt idx="174">
                  <c:v>452</c:v>
                </c:pt>
                <c:pt idx="175">
                  <c:v>397</c:v>
                </c:pt>
                <c:pt idx="176">
                  <c:v>446</c:v>
                </c:pt>
                <c:pt idx="177">
                  <c:v>408</c:v>
                </c:pt>
                <c:pt idx="178">
                  <c:v>430</c:v>
                </c:pt>
                <c:pt idx="179">
                  <c:v>414</c:v>
                </c:pt>
                <c:pt idx="180">
                  <c:v>418</c:v>
                </c:pt>
                <c:pt idx="181">
                  <c:v>447</c:v>
                </c:pt>
                <c:pt idx="182">
                  <c:v>404</c:v>
                </c:pt>
                <c:pt idx="183">
                  <c:v>408</c:v>
                </c:pt>
                <c:pt idx="184">
                  <c:v>457</c:v>
                </c:pt>
                <c:pt idx="185">
                  <c:v>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2-4283-9F0B-0BE793773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289295"/>
        <c:axId val="1578629663"/>
      </c:scatterChart>
      <c:valAx>
        <c:axId val="1653289295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8629663"/>
        <c:crosses val="autoZero"/>
        <c:crossBetween val="midCat"/>
      </c:valAx>
      <c:valAx>
        <c:axId val="15786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</a:t>
                </a:r>
                <a:r>
                  <a:rPr lang="pt-BR" baseline="0"/>
                  <a:t> (tigela)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328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Estimativa de vendas (cerveja)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'Modelo 05'!$G$5</c:f>
              <c:strCache>
                <c:ptCount val="1"/>
                <c:pt idx="0">
                  <c:v>Cerveja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'Modelo 05'!$G$6:$G$191</c:f>
              <c:numCache>
                <c:formatCode>General</c:formatCode>
                <c:ptCount val="186"/>
                <c:pt idx="0">
                  <c:v>90</c:v>
                </c:pt>
                <c:pt idx="1">
                  <c:v>100</c:v>
                </c:pt>
                <c:pt idx="2">
                  <c:v>115</c:v>
                </c:pt>
                <c:pt idx="3">
                  <c:v>81</c:v>
                </c:pt>
                <c:pt idx="4">
                  <c:v>89</c:v>
                </c:pt>
                <c:pt idx="5">
                  <c:v>92</c:v>
                </c:pt>
                <c:pt idx="6">
                  <c:v>96</c:v>
                </c:pt>
                <c:pt idx="7">
                  <c:v>66</c:v>
                </c:pt>
                <c:pt idx="8">
                  <c:v>74</c:v>
                </c:pt>
                <c:pt idx="9">
                  <c:v>62</c:v>
                </c:pt>
                <c:pt idx="10">
                  <c:v>64</c:v>
                </c:pt>
                <c:pt idx="11">
                  <c:v>101</c:v>
                </c:pt>
                <c:pt idx="12">
                  <c:v>69</c:v>
                </c:pt>
                <c:pt idx="13">
                  <c:v>77</c:v>
                </c:pt>
                <c:pt idx="14">
                  <c:v>114</c:v>
                </c:pt>
                <c:pt idx="15">
                  <c:v>88</c:v>
                </c:pt>
                <c:pt idx="16">
                  <c:v>107</c:v>
                </c:pt>
                <c:pt idx="17">
                  <c:v>102</c:v>
                </c:pt>
                <c:pt idx="18">
                  <c:v>95</c:v>
                </c:pt>
                <c:pt idx="19">
                  <c:v>68</c:v>
                </c:pt>
                <c:pt idx="20">
                  <c:v>70</c:v>
                </c:pt>
                <c:pt idx="21">
                  <c:v>64</c:v>
                </c:pt>
                <c:pt idx="22">
                  <c:v>115</c:v>
                </c:pt>
                <c:pt idx="23">
                  <c:v>70</c:v>
                </c:pt>
                <c:pt idx="24">
                  <c:v>76</c:v>
                </c:pt>
                <c:pt idx="25">
                  <c:v>93</c:v>
                </c:pt>
                <c:pt idx="26">
                  <c:v>73</c:v>
                </c:pt>
                <c:pt idx="27">
                  <c:v>76</c:v>
                </c:pt>
                <c:pt idx="28">
                  <c:v>92</c:v>
                </c:pt>
                <c:pt idx="29">
                  <c:v>67</c:v>
                </c:pt>
                <c:pt idx="30">
                  <c:v>104</c:v>
                </c:pt>
                <c:pt idx="31">
                  <c:v>92</c:v>
                </c:pt>
                <c:pt idx="32">
                  <c:v>87</c:v>
                </c:pt>
                <c:pt idx="33">
                  <c:v>98</c:v>
                </c:pt>
                <c:pt idx="34">
                  <c:v>111</c:v>
                </c:pt>
                <c:pt idx="35">
                  <c:v>101</c:v>
                </c:pt>
                <c:pt idx="36">
                  <c:v>82</c:v>
                </c:pt>
                <c:pt idx="37">
                  <c:v>85</c:v>
                </c:pt>
                <c:pt idx="38">
                  <c:v>104</c:v>
                </c:pt>
                <c:pt idx="39">
                  <c:v>80</c:v>
                </c:pt>
                <c:pt idx="40">
                  <c:v>63</c:v>
                </c:pt>
                <c:pt idx="41">
                  <c:v>73</c:v>
                </c:pt>
                <c:pt idx="42">
                  <c:v>74</c:v>
                </c:pt>
                <c:pt idx="43">
                  <c:v>74</c:v>
                </c:pt>
                <c:pt idx="44">
                  <c:v>84</c:v>
                </c:pt>
                <c:pt idx="45">
                  <c:v>67</c:v>
                </c:pt>
                <c:pt idx="46">
                  <c:v>88</c:v>
                </c:pt>
                <c:pt idx="47">
                  <c:v>86</c:v>
                </c:pt>
                <c:pt idx="48">
                  <c:v>71</c:v>
                </c:pt>
                <c:pt idx="49">
                  <c:v>94</c:v>
                </c:pt>
                <c:pt idx="50">
                  <c:v>67</c:v>
                </c:pt>
                <c:pt idx="51">
                  <c:v>93</c:v>
                </c:pt>
                <c:pt idx="52">
                  <c:v>71</c:v>
                </c:pt>
                <c:pt idx="53">
                  <c:v>96</c:v>
                </c:pt>
                <c:pt idx="54">
                  <c:v>71</c:v>
                </c:pt>
                <c:pt idx="55">
                  <c:v>65</c:v>
                </c:pt>
                <c:pt idx="56">
                  <c:v>104</c:v>
                </c:pt>
                <c:pt idx="57">
                  <c:v>77</c:v>
                </c:pt>
                <c:pt idx="58">
                  <c:v>100</c:v>
                </c:pt>
                <c:pt idx="59">
                  <c:v>83</c:v>
                </c:pt>
                <c:pt idx="60">
                  <c:v>106</c:v>
                </c:pt>
                <c:pt idx="61">
                  <c:v>93</c:v>
                </c:pt>
                <c:pt idx="62">
                  <c:v>74</c:v>
                </c:pt>
                <c:pt idx="63">
                  <c:v>83</c:v>
                </c:pt>
                <c:pt idx="64">
                  <c:v>82</c:v>
                </c:pt>
                <c:pt idx="65">
                  <c:v>71</c:v>
                </c:pt>
                <c:pt idx="66">
                  <c:v>67</c:v>
                </c:pt>
                <c:pt idx="67">
                  <c:v>99</c:v>
                </c:pt>
                <c:pt idx="68">
                  <c:v>78</c:v>
                </c:pt>
                <c:pt idx="69">
                  <c:v>66</c:v>
                </c:pt>
                <c:pt idx="70">
                  <c:v>92</c:v>
                </c:pt>
                <c:pt idx="71">
                  <c:v>63</c:v>
                </c:pt>
                <c:pt idx="72">
                  <c:v>88</c:v>
                </c:pt>
                <c:pt idx="73">
                  <c:v>101</c:v>
                </c:pt>
                <c:pt idx="74">
                  <c:v>74</c:v>
                </c:pt>
                <c:pt idx="75">
                  <c:v>103</c:v>
                </c:pt>
                <c:pt idx="76">
                  <c:v>71</c:v>
                </c:pt>
                <c:pt idx="77">
                  <c:v>62</c:v>
                </c:pt>
                <c:pt idx="78">
                  <c:v>72</c:v>
                </c:pt>
                <c:pt idx="79">
                  <c:v>78</c:v>
                </c:pt>
                <c:pt idx="80">
                  <c:v>77</c:v>
                </c:pt>
                <c:pt idx="81">
                  <c:v>86</c:v>
                </c:pt>
                <c:pt idx="82">
                  <c:v>66</c:v>
                </c:pt>
                <c:pt idx="83">
                  <c:v>93</c:v>
                </c:pt>
                <c:pt idx="84">
                  <c:v>110</c:v>
                </c:pt>
                <c:pt idx="85">
                  <c:v>95</c:v>
                </c:pt>
                <c:pt idx="86">
                  <c:v>96</c:v>
                </c:pt>
                <c:pt idx="87">
                  <c:v>78</c:v>
                </c:pt>
                <c:pt idx="88">
                  <c:v>66</c:v>
                </c:pt>
                <c:pt idx="89">
                  <c:v>79</c:v>
                </c:pt>
                <c:pt idx="90">
                  <c:v>73</c:v>
                </c:pt>
                <c:pt idx="91">
                  <c:v>72</c:v>
                </c:pt>
                <c:pt idx="92">
                  <c:v>80</c:v>
                </c:pt>
                <c:pt idx="93">
                  <c:v>73</c:v>
                </c:pt>
                <c:pt idx="94">
                  <c:v>72</c:v>
                </c:pt>
                <c:pt idx="95">
                  <c:v>84</c:v>
                </c:pt>
                <c:pt idx="96">
                  <c:v>108</c:v>
                </c:pt>
                <c:pt idx="97">
                  <c:v>68</c:v>
                </c:pt>
                <c:pt idx="98">
                  <c:v>82</c:v>
                </c:pt>
                <c:pt idx="99">
                  <c:v>72</c:v>
                </c:pt>
                <c:pt idx="100">
                  <c:v>104</c:v>
                </c:pt>
                <c:pt idx="101">
                  <c:v>97</c:v>
                </c:pt>
                <c:pt idx="102">
                  <c:v>97</c:v>
                </c:pt>
                <c:pt idx="103">
                  <c:v>97</c:v>
                </c:pt>
                <c:pt idx="104">
                  <c:v>74</c:v>
                </c:pt>
                <c:pt idx="105">
                  <c:v>101</c:v>
                </c:pt>
                <c:pt idx="106">
                  <c:v>100</c:v>
                </c:pt>
                <c:pt idx="107">
                  <c:v>73</c:v>
                </c:pt>
                <c:pt idx="108">
                  <c:v>86</c:v>
                </c:pt>
                <c:pt idx="109">
                  <c:v>75</c:v>
                </c:pt>
                <c:pt idx="110">
                  <c:v>95</c:v>
                </c:pt>
                <c:pt idx="111">
                  <c:v>89</c:v>
                </c:pt>
                <c:pt idx="112">
                  <c:v>86</c:v>
                </c:pt>
                <c:pt idx="113">
                  <c:v>95</c:v>
                </c:pt>
                <c:pt idx="114">
                  <c:v>119</c:v>
                </c:pt>
                <c:pt idx="115">
                  <c:v>66</c:v>
                </c:pt>
                <c:pt idx="116">
                  <c:v>86</c:v>
                </c:pt>
                <c:pt idx="117">
                  <c:v>77</c:v>
                </c:pt>
                <c:pt idx="118">
                  <c:v>77</c:v>
                </c:pt>
                <c:pt idx="119">
                  <c:v>89</c:v>
                </c:pt>
                <c:pt idx="120">
                  <c:v>70</c:v>
                </c:pt>
                <c:pt idx="121">
                  <c:v>98</c:v>
                </c:pt>
                <c:pt idx="122">
                  <c:v>72</c:v>
                </c:pt>
                <c:pt idx="123">
                  <c:v>104</c:v>
                </c:pt>
                <c:pt idx="124">
                  <c:v>89</c:v>
                </c:pt>
                <c:pt idx="125">
                  <c:v>97</c:v>
                </c:pt>
                <c:pt idx="126">
                  <c:v>67</c:v>
                </c:pt>
                <c:pt idx="127">
                  <c:v>87</c:v>
                </c:pt>
                <c:pt idx="128">
                  <c:v>95</c:v>
                </c:pt>
                <c:pt idx="129">
                  <c:v>62</c:v>
                </c:pt>
                <c:pt idx="130">
                  <c:v>78</c:v>
                </c:pt>
                <c:pt idx="131">
                  <c:v>91</c:v>
                </c:pt>
                <c:pt idx="132">
                  <c:v>90</c:v>
                </c:pt>
                <c:pt idx="133">
                  <c:v>98</c:v>
                </c:pt>
                <c:pt idx="134">
                  <c:v>60</c:v>
                </c:pt>
                <c:pt idx="135">
                  <c:v>103</c:v>
                </c:pt>
                <c:pt idx="136">
                  <c:v>87</c:v>
                </c:pt>
                <c:pt idx="137">
                  <c:v>109</c:v>
                </c:pt>
                <c:pt idx="138">
                  <c:v>99</c:v>
                </c:pt>
                <c:pt idx="139">
                  <c:v>98</c:v>
                </c:pt>
                <c:pt idx="140">
                  <c:v>90</c:v>
                </c:pt>
                <c:pt idx="141">
                  <c:v>91</c:v>
                </c:pt>
                <c:pt idx="142">
                  <c:v>83</c:v>
                </c:pt>
                <c:pt idx="143">
                  <c:v>90</c:v>
                </c:pt>
                <c:pt idx="144">
                  <c:v>108</c:v>
                </c:pt>
                <c:pt idx="145">
                  <c:v>98</c:v>
                </c:pt>
                <c:pt idx="146">
                  <c:v>89</c:v>
                </c:pt>
                <c:pt idx="147">
                  <c:v>57</c:v>
                </c:pt>
                <c:pt idx="148">
                  <c:v>104</c:v>
                </c:pt>
                <c:pt idx="149">
                  <c:v>94</c:v>
                </c:pt>
                <c:pt idx="150">
                  <c:v>76</c:v>
                </c:pt>
                <c:pt idx="151">
                  <c:v>64</c:v>
                </c:pt>
                <c:pt idx="152">
                  <c:v>87</c:v>
                </c:pt>
                <c:pt idx="153">
                  <c:v>101</c:v>
                </c:pt>
                <c:pt idx="154">
                  <c:v>73</c:v>
                </c:pt>
                <c:pt idx="155">
                  <c:v>106</c:v>
                </c:pt>
                <c:pt idx="156">
                  <c:v>114</c:v>
                </c:pt>
                <c:pt idx="157">
                  <c:v>65</c:v>
                </c:pt>
                <c:pt idx="158">
                  <c:v>97</c:v>
                </c:pt>
                <c:pt idx="159">
                  <c:v>96</c:v>
                </c:pt>
                <c:pt idx="160">
                  <c:v>89</c:v>
                </c:pt>
                <c:pt idx="161">
                  <c:v>96</c:v>
                </c:pt>
                <c:pt idx="162">
                  <c:v>63</c:v>
                </c:pt>
                <c:pt idx="163">
                  <c:v>86</c:v>
                </c:pt>
                <c:pt idx="164">
                  <c:v>90</c:v>
                </c:pt>
                <c:pt idx="165">
                  <c:v>86</c:v>
                </c:pt>
                <c:pt idx="166">
                  <c:v>59</c:v>
                </c:pt>
                <c:pt idx="167">
                  <c:v>69</c:v>
                </c:pt>
                <c:pt idx="168">
                  <c:v>74</c:v>
                </c:pt>
                <c:pt idx="169">
                  <c:v>67</c:v>
                </c:pt>
                <c:pt idx="170">
                  <c:v>118</c:v>
                </c:pt>
                <c:pt idx="171">
                  <c:v>88</c:v>
                </c:pt>
                <c:pt idx="172">
                  <c:v>87</c:v>
                </c:pt>
                <c:pt idx="173">
                  <c:v>91</c:v>
                </c:pt>
                <c:pt idx="174">
                  <c:v>77</c:v>
                </c:pt>
                <c:pt idx="175">
                  <c:v>95</c:v>
                </c:pt>
                <c:pt idx="176">
                  <c:v>89</c:v>
                </c:pt>
                <c:pt idx="177">
                  <c:v>61</c:v>
                </c:pt>
                <c:pt idx="178">
                  <c:v>69</c:v>
                </c:pt>
                <c:pt idx="179">
                  <c:v>75</c:v>
                </c:pt>
                <c:pt idx="180">
                  <c:v>92</c:v>
                </c:pt>
                <c:pt idx="181">
                  <c:v>103</c:v>
                </c:pt>
                <c:pt idx="182">
                  <c:v>81</c:v>
                </c:pt>
                <c:pt idx="183">
                  <c:v>61</c:v>
                </c:pt>
                <c:pt idx="184">
                  <c:v>82</c:v>
                </c:pt>
                <c:pt idx="18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7-41C1-8F28-A24805580B68}"/>
            </c:ext>
          </c:extLst>
        </c:ser>
        <c:ser>
          <c:idx val="1"/>
          <c:order val="1"/>
          <c:tx>
            <c:strRef>
              <c:f>'Modelo 05'!$I$5</c:f>
              <c:strCache>
                <c:ptCount val="1"/>
                <c:pt idx="0">
                  <c:v>E(x)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'Modelo 05'!$I$6:$I$191</c:f>
              <c:numCache>
                <c:formatCode>#,##0.00_ ;\-#,##0.00\ </c:formatCode>
                <c:ptCount val="186"/>
                <c:pt idx="0">
                  <c:v>77.560970685809167</c:v>
                </c:pt>
                <c:pt idx="1">
                  <c:v>82.901545322231883</c:v>
                </c:pt>
                <c:pt idx="2">
                  <c:v>91.011306807170072</c:v>
                </c:pt>
                <c:pt idx="3">
                  <c:v>84.08833968588138</c:v>
                </c:pt>
                <c:pt idx="4">
                  <c:v>88.637718079871092</c:v>
                </c:pt>
                <c:pt idx="5">
                  <c:v>75.97857820094319</c:v>
                </c:pt>
                <c:pt idx="6">
                  <c:v>79.143363170675158</c:v>
                </c:pt>
                <c:pt idx="7">
                  <c:v>87.253124655613348</c:v>
                </c:pt>
                <c:pt idx="8">
                  <c:v>86.46192841318036</c:v>
                </c:pt>
                <c:pt idx="9">
                  <c:v>81.912550019190647</c:v>
                </c:pt>
                <c:pt idx="10">
                  <c:v>84.879535928314368</c:v>
                </c:pt>
                <c:pt idx="11">
                  <c:v>94.967288019335044</c:v>
                </c:pt>
                <c:pt idx="12">
                  <c:v>91.604703988994814</c:v>
                </c:pt>
                <c:pt idx="13">
                  <c:v>76.769774443376178</c:v>
                </c:pt>
                <c:pt idx="14">
                  <c:v>90.022311504128822</c:v>
                </c:pt>
                <c:pt idx="15">
                  <c:v>82.901545322231883</c:v>
                </c:pt>
                <c:pt idx="16">
                  <c:v>88.637718079871092</c:v>
                </c:pt>
                <c:pt idx="17">
                  <c:v>87.648722776829842</c:v>
                </c:pt>
                <c:pt idx="18">
                  <c:v>75.582980079726681</c:v>
                </c:pt>
                <c:pt idx="19">
                  <c:v>79.538961291891653</c:v>
                </c:pt>
                <c:pt idx="20">
                  <c:v>92.791498352644311</c:v>
                </c:pt>
                <c:pt idx="21">
                  <c:v>84.879535928314368</c:v>
                </c:pt>
                <c:pt idx="22">
                  <c:v>95.165087079943291</c:v>
                </c:pt>
                <c:pt idx="23">
                  <c:v>86.46192841318036</c:v>
                </c:pt>
                <c:pt idx="24">
                  <c:v>93.978292716293794</c:v>
                </c:pt>
                <c:pt idx="25">
                  <c:v>96.549680504201035</c:v>
                </c:pt>
                <c:pt idx="26">
                  <c:v>91.011306807170072</c:v>
                </c:pt>
                <c:pt idx="27">
                  <c:v>83.494942504056624</c:v>
                </c:pt>
                <c:pt idx="28">
                  <c:v>79.538961291891653</c:v>
                </c:pt>
                <c:pt idx="29">
                  <c:v>83.297143443448377</c:v>
                </c:pt>
                <c:pt idx="30">
                  <c:v>86.264129352572112</c:v>
                </c:pt>
                <c:pt idx="31">
                  <c:v>90.813507746561825</c:v>
                </c:pt>
                <c:pt idx="32">
                  <c:v>75.187381958510187</c:v>
                </c:pt>
                <c:pt idx="33">
                  <c:v>84.483937807097874</c:v>
                </c:pt>
                <c:pt idx="34">
                  <c:v>87.84652183743809</c:v>
                </c:pt>
                <c:pt idx="35">
                  <c:v>95.758484261768032</c:v>
                </c:pt>
                <c:pt idx="36">
                  <c:v>81.121353776757644</c:v>
                </c:pt>
                <c:pt idx="37">
                  <c:v>80.527956594932903</c:v>
                </c:pt>
                <c:pt idx="38">
                  <c:v>90.022311504128822</c:v>
                </c:pt>
                <c:pt idx="39">
                  <c:v>92.791498352644311</c:v>
                </c:pt>
                <c:pt idx="40">
                  <c:v>83.494942504056624</c:v>
                </c:pt>
                <c:pt idx="41">
                  <c:v>80.132358473716408</c:v>
                </c:pt>
                <c:pt idx="42">
                  <c:v>76.769774443376178</c:v>
                </c:pt>
                <c:pt idx="43">
                  <c:v>81.714750958582385</c:v>
                </c:pt>
                <c:pt idx="44">
                  <c:v>79.341162231283406</c:v>
                </c:pt>
                <c:pt idx="45">
                  <c:v>82.901545322231883</c:v>
                </c:pt>
                <c:pt idx="46">
                  <c:v>87.450923716221595</c:v>
                </c:pt>
                <c:pt idx="47">
                  <c:v>81.121353776757644</c:v>
                </c:pt>
                <c:pt idx="48">
                  <c:v>87.84652183743809</c:v>
                </c:pt>
                <c:pt idx="49">
                  <c:v>84.286138746489627</c:v>
                </c:pt>
                <c:pt idx="50">
                  <c:v>88.242119958654598</c:v>
                </c:pt>
                <c:pt idx="51">
                  <c:v>92.593699292036064</c:v>
                </c:pt>
                <c:pt idx="52">
                  <c:v>93.780493655685547</c:v>
                </c:pt>
                <c:pt idx="53">
                  <c:v>86.659727473788607</c:v>
                </c:pt>
                <c:pt idx="54">
                  <c:v>88.242119958654598</c:v>
                </c:pt>
                <c:pt idx="55">
                  <c:v>75.385181019118434</c:v>
                </c:pt>
                <c:pt idx="56">
                  <c:v>82.308148140407141</c:v>
                </c:pt>
                <c:pt idx="57">
                  <c:v>85.275134049530863</c:v>
                </c:pt>
                <c:pt idx="58">
                  <c:v>85.868531231355604</c:v>
                </c:pt>
                <c:pt idx="59">
                  <c:v>78.35216692824217</c:v>
                </c:pt>
                <c:pt idx="60">
                  <c:v>83.890540625273118</c:v>
                </c:pt>
                <c:pt idx="61">
                  <c:v>91.802503049603061</c:v>
                </c:pt>
                <c:pt idx="62">
                  <c:v>86.46192841318036</c:v>
                </c:pt>
                <c:pt idx="63">
                  <c:v>78.154367867633923</c:v>
                </c:pt>
                <c:pt idx="64">
                  <c:v>81.714750958582385</c:v>
                </c:pt>
                <c:pt idx="65">
                  <c:v>82.505947201015388</c:v>
                </c:pt>
                <c:pt idx="66">
                  <c:v>83.09934438284013</c:v>
                </c:pt>
                <c:pt idx="67">
                  <c:v>85.077334988922615</c:v>
                </c:pt>
                <c:pt idx="68">
                  <c:v>81.121353776757644</c:v>
                </c:pt>
                <c:pt idx="69">
                  <c:v>82.308148140407141</c:v>
                </c:pt>
                <c:pt idx="70">
                  <c:v>86.659727473788607</c:v>
                </c:pt>
                <c:pt idx="71">
                  <c:v>82.703746261623635</c:v>
                </c:pt>
                <c:pt idx="72">
                  <c:v>87.450923716221595</c:v>
                </c:pt>
                <c:pt idx="73">
                  <c:v>83.494942504056624</c:v>
                </c:pt>
                <c:pt idx="74">
                  <c:v>86.46192841318036</c:v>
                </c:pt>
                <c:pt idx="75">
                  <c:v>88.637718079871092</c:v>
                </c:pt>
                <c:pt idx="76">
                  <c:v>82.505947201015388</c:v>
                </c:pt>
                <c:pt idx="77">
                  <c:v>82.308148140407141</c:v>
                </c:pt>
                <c:pt idx="78">
                  <c:v>88.637718079871092</c:v>
                </c:pt>
                <c:pt idx="79">
                  <c:v>91.011306807170072</c:v>
                </c:pt>
                <c:pt idx="80">
                  <c:v>84.286138746489627</c:v>
                </c:pt>
                <c:pt idx="81">
                  <c:v>85.670732170747357</c:v>
                </c:pt>
                <c:pt idx="82">
                  <c:v>86.659727473788607</c:v>
                </c:pt>
                <c:pt idx="83">
                  <c:v>83.890540625273118</c:v>
                </c:pt>
                <c:pt idx="84">
                  <c:v>91.011306807170072</c:v>
                </c:pt>
                <c:pt idx="85">
                  <c:v>93.780493655685547</c:v>
                </c:pt>
                <c:pt idx="86">
                  <c:v>86.659727473788607</c:v>
                </c:pt>
                <c:pt idx="87">
                  <c:v>81.912550019190647</c:v>
                </c:pt>
                <c:pt idx="88">
                  <c:v>87.450923716221595</c:v>
                </c:pt>
                <c:pt idx="89">
                  <c:v>82.110349079798894</c:v>
                </c:pt>
                <c:pt idx="90">
                  <c:v>90.220110564737084</c:v>
                </c:pt>
                <c:pt idx="91">
                  <c:v>83.890540625273118</c:v>
                </c:pt>
                <c:pt idx="92">
                  <c:v>83.09934438284013</c:v>
                </c:pt>
                <c:pt idx="93">
                  <c:v>80.923554716149397</c:v>
                </c:pt>
                <c:pt idx="94">
                  <c:v>78.945564110066911</c:v>
                </c:pt>
                <c:pt idx="95">
                  <c:v>83.494942504056624</c:v>
                </c:pt>
                <c:pt idx="96">
                  <c:v>89.428914322304081</c:v>
                </c:pt>
                <c:pt idx="97">
                  <c:v>84.08833968588138</c:v>
                </c:pt>
                <c:pt idx="98">
                  <c:v>81.319152837365891</c:v>
                </c:pt>
                <c:pt idx="99">
                  <c:v>89.231115261695834</c:v>
                </c:pt>
                <c:pt idx="100">
                  <c:v>82.308148140407141</c:v>
                </c:pt>
                <c:pt idx="101">
                  <c:v>91.20910586777832</c:v>
                </c:pt>
                <c:pt idx="102">
                  <c:v>92.000302110211308</c:v>
                </c:pt>
                <c:pt idx="103">
                  <c:v>87.055325595005101</c:v>
                </c:pt>
                <c:pt idx="104">
                  <c:v>86.659727473788607</c:v>
                </c:pt>
                <c:pt idx="105">
                  <c:v>91.011306807170072</c:v>
                </c:pt>
                <c:pt idx="106">
                  <c:v>85.868531231355604</c:v>
                </c:pt>
                <c:pt idx="107">
                  <c:v>85.670732170747357</c:v>
                </c:pt>
                <c:pt idx="108">
                  <c:v>85.47293311013911</c:v>
                </c:pt>
                <c:pt idx="109">
                  <c:v>82.703746261623635</c:v>
                </c:pt>
                <c:pt idx="110">
                  <c:v>75.385181019118434</c:v>
                </c:pt>
                <c:pt idx="111">
                  <c:v>83.890540625273118</c:v>
                </c:pt>
                <c:pt idx="112">
                  <c:v>85.47293311013911</c:v>
                </c:pt>
                <c:pt idx="113">
                  <c:v>89.428914322304081</c:v>
                </c:pt>
                <c:pt idx="114">
                  <c:v>93.978292716293794</c:v>
                </c:pt>
                <c:pt idx="115">
                  <c:v>81.912550019190647</c:v>
                </c:pt>
                <c:pt idx="116">
                  <c:v>85.47293311013911</c:v>
                </c:pt>
                <c:pt idx="117">
                  <c:v>76.769774443376178</c:v>
                </c:pt>
                <c:pt idx="118">
                  <c:v>80.132358473716408</c:v>
                </c:pt>
                <c:pt idx="119">
                  <c:v>84.08833968588138</c:v>
                </c:pt>
                <c:pt idx="120">
                  <c:v>77.560970685809167</c:v>
                </c:pt>
                <c:pt idx="121">
                  <c:v>88.439919019262845</c:v>
                </c:pt>
                <c:pt idx="122">
                  <c:v>83.692741564664871</c:v>
                </c:pt>
                <c:pt idx="123">
                  <c:v>82.308148140407141</c:v>
                </c:pt>
                <c:pt idx="124">
                  <c:v>83.692741564664871</c:v>
                </c:pt>
                <c:pt idx="125">
                  <c:v>91.20910586777832</c:v>
                </c:pt>
                <c:pt idx="126">
                  <c:v>88.044320898046337</c:v>
                </c:pt>
                <c:pt idx="127">
                  <c:v>86.066330291963865</c:v>
                </c:pt>
                <c:pt idx="128">
                  <c:v>85.275134049530863</c:v>
                </c:pt>
                <c:pt idx="129">
                  <c:v>81.516951897974138</c:v>
                </c:pt>
                <c:pt idx="130">
                  <c:v>86.46192841318036</c:v>
                </c:pt>
                <c:pt idx="131">
                  <c:v>85.670732170747357</c:v>
                </c:pt>
                <c:pt idx="132">
                  <c:v>85.275134049530863</c:v>
                </c:pt>
                <c:pt idx="133">
                  <c:v>84.286138746489627</c:v>
                </c:pt>
                <c:pt idx="134">
                  <c:v>79.341162231283406</c:v>
                </c:pt>
                <c:pt idx="135">
                  <c:v>88.83551714047934</c:v>
                </c:pt>
                <c:pt idx="136">
                  <c:v>78.154367867633923</c:v>
                </c:pt>
                <c:pt idx="137">
                  <c:v>86.066330291963865</c:v>
                </c:pt>
                <c:pt idx="138">
                  <c:v>88.83551714047934</c:v>
                </c:pt>
                <c:pt idx="139">
                  <c:v>77.758769746417428</c:v>
                </c:pt>
                <c:pt idx="140">
                  <c:v>80.72575565554115</c:v>
                </c:pt>
                <c:pt idx="141">
                  <c:v>89.824512443520575</c:v>
                </c:pt>
                <c:pt idx="142">
                  <c:v>91.604703988994814</c:v>
                </c:pt>
                <c:pt idx="143">
                  <c:v>81.319152837365891</c:v>
                </c:pt>
                <c:pt idx="144">
                  <c:v>92.791498352644311</c:v>
                </c:pt>
                <c:pt idx="145">
                  <c:v>84.681736867706121</c:v>
                </c:pt>
                <c:pt idx="146">
                  <c:v>88.242119958654598</c:v>
                </c:pt>
                <c:pt idx="147">
                  <c:v>75.780779140334943</c:v>
                </c:pt>
                <c:pt idx="148">
                  <c:v>86.066330291963865</c:v>
                </c:pt>
                <c:pt idx="149">
                  <c:v>84.483937807097874</c:v>
                </c:pt>
                <c:pt idx="150">
                  <c:v>88.83551714047934</c:v>
                </c:pt>
                <c:pt idx="151">
                  <c:v>79.934559413108161</c:v>
                </c:pt>
                <c:pt idx="152">
                  <c:v>81.912550019190647</c:v>
                </c:pt>
                <c:pt idx="153">
                  <c:v>83.297143443448377</c:v>
                </c:pt>
                <c:pt idx="154">
                  <c:v>80.132358473716408</c:v>
                </c:pt>
                <c:pt idx="155">
                  <c:v>95.758484261768032</c:v>
                </c:pt>
                <c:pt idx="156">
                  <c:v>90.022311504128822</c:v>
                </c:pt>
                <c:pt idx="157">
                  <c:v>85.670732170747357</c:v>
                </c:pt>
                <c:pt idx="158">
                  <c:v>76.571975382767931</c:v>
                </c:pt>
                <c:pt idx="159">
                  <c:v>79.7367603524999</c:v>
                </c:pt>
                <c:pt idx="160">
                  <c:v>92.791498352644311</c:v>
                </c:pt>
                <c:pt idx="161">
                  <c:v>79.341162231283406</c:v>
                </c:pt>
                <c:pt idx="162">
                  <c:v>83.09934438284013</c:v>
                </c:pt>
                <c:pt idx="163">
                  <c:v>80.923554716149397</c:v>
                </c:pt>
                <c:pt idx="164">
                  <c:v>89.626713382912328</c:v>
                </c:pt>
                <c:pt idx="165">
                  <c:v>81.319152837365891</c:v>
                </c:pt>
                <c:pt idx="166">
                  <c:v>78.35216692824217</c:v>
                </c:pt>
                <c:pt idx="167">
                  <c:v>85.275134049530863</c:v>
                </c:pt>
                <c:pt idx="168">
                  <c:v>76.967573503984426</c:v>
                </c:pt>
                <c:pt idx="169">
                  <c:v>77.956568807025675</c:v>
                </c:pt>
                <c:pt idx="170">
                  <c:v>93.780493655685547</c:v>
                </c:pt>
                <c:pt idx="171">
                  <c:v>92.198101170819569</c:v>
                </c:pt>
                <c:pt idx="172">
                  <c:v>78.35216692824217</c:v>
                </c:pt>
                <c:pt idx="173">
                  <c:v>85.47293311013911</c:v>
                </c:pt>
                <c:pt idx="174">
                  <c:v>89.626713382912328</c:v>
                </c:pt>
                <c:pt idx="175">
                  <c:v>78.747765049458664</c:v>
                </c:pt>
                <c:pt idx="176">
                  <c:v>88.439919019262845</c:v>
                </c:pt>
                <c:pt idx="177">
                  <c:v>80.923554716149397</c:v>
                </c:pt>
                <c:pt idx="178">
                  <c:v>85.275134049530863</c:v>
                </c:pt>
                <c:pt idx="179">
                  <c:v>82.110349079798894</c:v>
                </c:pt>
                <c:pt idx="180">
                  <c:v>82.901545322231883</c:v>
                </c:pt>
                <c:pt idx="181">
                  <c:v>88.637718079871092</c:v>
                </c:pt>
                <c:pt idx="182">
                  <c:v>80.132358473716408</c:v>
                </c:pt>
                <c:pt idx="183">
                  <c:v>80.923554716149397</c:v>
                </c:pt>
                <c:pt idx="184">
                  <c:v>90.615708685953578</c:v>
                </c:pt>
                <c:pt idx="185">
                  <c:v>83.494942504056624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7-41C1-8F28-A2480558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516799"/>
        <c:axId val="1904162287"/>
      </c:lineChart>
      <c:catAx>
        <c:axId val="49851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162287"/>
        <c:crosses val="autoZero"/>
        <c:auto val="1"/>
        <c:lblAlgn val="ctr"/>
        <c:lblOffset val="100"/>
        <c:noMultiLvlLbl val="0"/>
      </c:catAx>
      <c:valAx>
        <c:axId val="19041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5167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Estimativa de vendas</a:t>
            </a:r>
            <a:r>
              <a:rPr lang="pt-BR" baseline="0"/>
              <a:t> (tigela)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'Modelo 01'!$E$4</c:f>
              <c:strCache>
                <c:ptCount val="1"/>
                <c:pt idx="0">
                  <c:v>Vendas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'Modelo 01'!$E$6:$E$191</c:f>
              <c:numCache>
                <c:formatCode>General</c:formatCode>
                <c:ptCount val="186"/>
                <c:pt idx="0">
                  <c:v>391</c:v>
                </c:pt>
                <c:pt idx="1">
                  <c:v>418</c:v>
                </c:pt>
                <c:pt idx="2">
                  <c:v>459</c:v>
                </c:pt>
                <c:pt idx="3">
                  <c:v>424</c:v>
                </c:pt>
                <c:pt idx="4">
                  <c:v>447</c:v>
                </c:pt>
                <c:pt idx="5">
                  <c:v>383</c:v>
                </c:pt>
                <c:pt idx="6">
                  <c:v>399</c:v>
                </c:pt>
                <c:pt idx="7">
                  <c:v>440</c:v>
                </c:pt>
                <c:pt idx="8">
                  <c:v>436</c:v>
                </c:pt>
                <c:pt idx="9">
                  <c:v>413</c:v>
                </c:pt>
                <c:pt idx="10">
                  <c:v>428</c:v>
                </c:pt>
                <c:pt idx="11">
                  <c:v>479</c:v>
                </c:pt>
                <c:pt idx="12">
                  <c:v>462</c:v>
                </c:pt>
                <c:pt idx="13">
                  <c:v>387</c:v>
                </c:pt>
                <c:pt idx="14">
                  <c:v>454</c:v>
                </c:pt>
                <c:pt idx="15">
                  <c:v>418</c:v>
                </c:pt>
                <c:pt idx="16">
                  <c:v>447</c:v>
                </c:pt>
                <c:pt idx="17">
                  <c:v>442</c:v>
                </c:pt>
                <c:pt idx="18">
                  <c:v>381</c:v>
                </c:pt>
                <c:pt idx="19">
                  <c:v>401</c:v>
                </c:pt>
                <c:pt idx="20">
                  <c:v>468</c:v>
                </c:pt>
                <c:pt idx="21">
                  <c:v>428</c:v>
                </c:pt>
                <c:pt idx="22">
                  <c:v>480</c:v>
                </c:pt>
                <c:pt idx="23">
                  <c:v>436</c:v>
                </c:pt>
                <c:pt idx="24">
                  <c:v>474</c:v>
                </c:pt>
                <c:pt idx="25">
                  <c:v>487</c:v>
                </c:pt>
                <c:pt idx="26">
                  <c:v>459</c:v>
                </c:pt>
                <c:pt idx="27">
                  <c:v>421</c:v>
                </c:pt>
                <c:pt idx="28">
                  <c:v>401</c:v>
                </c:pt>
                <c:pt idx="29">
                  <c:v>420</c:v>
                </c:pt>
                <c:pt idx="30">
                  <c:v>435</c:v>
                </c:pt>
                <c:pt idx="31">
                  <c:v>458</c:v>
                </c:pt>
                <c:pt idx="32">
                  <c:v>379</c:v>
                </c:pt>
                <c:pt idx="33">
                  <c:v>426</c:v>
                </c:pt>
                <c:pt idx="34">
                  <c:v>443</c:v>
                </c:pt>
                <c:pt idx="35">
                  <c:v>483</c:v>
                </c:pt>
                <c:pt idx="36">
                  <c:v>409</c:v>
                </c:pt>
                <c:pt idx="37">
                  <c:v>406</c:v>
                </c:pt>
                <c:pt idx="38">
                  <c:v>454</c:v>
                </c:pt>
                <c:pt idx="39">
                  <c:v>468</c:v>
                </c:pt>
                <c:pt idx="40">
                  <c:v>421</c:v>
                </c:pt>
                <c:pt idx="41">
                  <c:v>404</c:v>
                </c:pt>
                <c:pt idx="42">
                  <c:v>387</c:v>
                </c:pt>
                <c:pt idx="43">
                  <c:v>412</c:v>
                </c:pt>
                <c:pt idx="44">
                  <c:v>400</c:v>
                </c:pt>
                <c:pt idx="45">
                  <c:v>418</c:v>
                </c:pt>
                <c:pt idx="46">
                  <c:v>441</c:v>
                </c:pt>
                <c:pt idx="47">
                  <c:v>409</c:v>
                </c:pt>
                <c:pt idx="48">
                  <c:v>443</c:v>
                </c:pt>
                <c:pt idx="49">
                  <c:v>425</c:v>
                </c:pt>
                <c:pt idx="50">
                  <c:v>445</c:v>
                </c:pt>
                <c:pt idx="51">
                  <c:v>467</c:v>
                </c:pt>
                <c:pt idx="52">
                  <c:v>473</c:v>
                </c:pt>
                <c:pt idx="53">
                  <c:v>437</c:v>
                </c:pt>
                <c:pt idx="54">
                  <c:v>445</c:v>
                </c:pt>
                <c:pt idx="55">
                  <c:v>380</c:v>
                </c:pt>
                <c:pt idx="56">
                  <c:v>415</c:v>
                </c:pt>
                <c:pt idx="57">
                  <c:v>430</c:v>
                </c:pt>
                <c:pt idx="58">
                  <c:v>433</c:v>
                </c:pt>
                <c:pt idx="59">
                  <c:v>395</c:v>
                </c:pt>
                <c:pt idx="60">
                  <c:v>423</c:v>
                </c:pt>
                <c:pt idx="61">
                  <c:v>463</c:v>
                </c:pt>
                <c:pt idx="62">
                  <c:v>436</c:v>
                </c:pt>
                <c:pt idx="63">
                  <c:v>394</c:v>
                </c:pt>
                <c:pt idx="64">
                  <c:v>412</c:v>
                </c:pt>
                <c:pt idx="65">
                  <c:v>416</c:v>
                </c:pt>
                <c:pt idx="66">
                  <c:v>419</c:v>
                </c:pt>
                <c:pt idx="67">
                  <c:v>429</c:v>
                </c:pt>
                <c:pt idx="68">
                  <c:v>409</c:v>
                </c:pt>
                <c:pt idx="69">
                  <c:v>415</c:v>
                </c:pt>
                <c:pt idx="70">
                  <c:v>437</c:v>
                </c:pt>
                <c:pt idx="71">
                  <c:v>417</c:v>
                </c:pt>
                <c:pt idx="72">
                  <c:v>441</c:v>
                </c:pt>
                <c:pt idx="73">
                  <c:v>421</c:v>
                </c:pt>
                <c:pt idx="74">
                  <c:v>436</c:v>
                </c:pt>
                <c:pt idx="75">
                  <c:v>447</c:v>
                </c:pt>
                <c:pt idx="76">
                  <c:v>416</c:v>
                </c:pt>
                <c:pt idx="77">
                  <c:v>415</c:v>
                </c:pt>
                <c:pt idx="78">
                  <c:v>447</c:v>
                </c:pt>
                <c:pt idx="79">
                  <c:v>459</c:v>
                </c:pt>
                <c:pt idx="80">
                  <c:v>425</c:v>
                </c:pt>
                <c:pt idx="81">
                  <c:v>432</c:v>
                </c:pt>
                <c:pt idx="82">
                  <c:v>437</c:v>
                </c:pt>
                <c:pt idx="83">
                  <c:v>423</c:v>
                </c:pt>
                <c:pt idx="84">
                  <c:v>459</c:v>
                </c:pt>
                <c:pt idx="85">
                  <c:v>473</c:v>
                </c:pt>
                <c:pt idx="86">
                  <c:v>437</c:v>
                </c:pt>
                <c:pt idx="87">
                  <c:v>413</c:v>
                </c:pt>
                <c:pt idx="88">
                  <c:v>441</c:v>
                </c:pt>
                <c:pt idx="89">
                  <c:v>414</c:v>
                </c:pt>
                <c:pt idx="90">
                  <c:v>455</c:v>
                </c:pt>
                <c:pt idx="91">
                  <c:v>423</c:v>
                </c:pt>
                <c:pt idx="92">
                  <c:v>419</c:v>
                </c:pt>
                <c:pt idx="93">
                  <c:v>408</c:v>
                </c:pt>
                <c:pt idx="94">
                  <c:v>398</c:v>
                </c:pt>
                <c:pt idx="95">
                  <c:v>421</c:v>
                </c:pt>
                <c:pt idx="96">
                  <c:v>451</c:v>
                </c:pt>
                <c:pt idx="97">
                  <c:v>424</c:v>
                </c:pt>
                <c:pt idx="98">
                  <c:v>410</c:v>
                </c:pt>
                <c:pt idx="99">
                  <c:v>450</c:v>
                </c:pt>
                <c:pt idx="100">
                  <c:v>415</c:v>
                </c:pt>
                <c:pt idx="101">
                  <c:v>460</c:v>
                </c:pt>
                <c:pt idx="102">
                  <c:v>464</c:v>
                </c:pt>
                <c:pt idx="103">
                  <c:v>439</c:v>
                </c:pt>
                <c:pt idx="104">
                  <c:v>437</c:v>
                </c:pt>
                <c:pt idx="105">
                  <c:v>459</c:v>
                </c:pt>
                <c:pt idx="106">
                  <c:v>433</c:v>
                </c:pt>
                <c:pt idx="107">
                  <c:v>432</c:v>
                </c:pt>
                <c:pt idx="108">
                  <c:v>431</c:v>
                </c:pt>
                <c:pt idx="109">
                  <c:v>417</c:v>
                </c:pt>
                <c:pt idx="110">
                  <c:v>380</c:v>
                </c:pt>
                <c:pt idx="111">
                  <c:v>423</c:v>
                </c:pt>
                <c:pt idx="112">
                  <c:v>431</c:v>
                </c:pt>
                <c:pt idx="113">
                  <c:v>451</c:v>
                </c:pt>
                <c:pt idx="114">
                  <c:v>474</c:v>
                </c:pt>
                <c:pt idx="115">
                  <c:v>413</c:v>
                </c:pt>
                <c:pt idx="116">
                  <c:v>431</c:v>
                </c:pt>
                <c:pt idx="117">
                  <c:v>387</c:v>
                </c:pt>
                <c:pt idx="118">
                  <c:v>404</c:v>
                </c:pt>
                <c:pt idx="119">
                  <c:v>424</c:v>
                </c:pt>
                <c:pt idx="120">
                  <c:v>391</c:v>
                </c:pt>
                <c:pt idx="121">
                  <c:v>446</c:v>
                </c:pt>
                <c:pt idx="122">
                  <c:v>422</c:v>
                </c:pt>
                <c:pt idx="123">
                  <c:v>415</c:v>
                </c:pt>
                <c:pt idx="124">
                  <c:v>422</c:v>
                </c:pt>
                <c:pt idx="125">
                  <c:v>460</c:v>
                </c:pt>
                <c:pt idx="126">
                  <c:v>444</c:v>
                </c:pt>
                <c:pt idx="127">
                  <c:v>434</c:v>
                </c:pt>
                <c:pt idx="128">
                  <c:v>430</c:v>
                </c:pt>
                <c:pt idx="129">
                  <c:v>411</c:v>
                </c:pt>
                <c:pt idx="130">
                  <c:v>436</c:v>
                </c:pt>
                <c:pt idx="131">
                  <c:v>432</c:v>
                </c:pt>
                <c:pt idx="132">
                  <c:v>430</c:v>
                </c:pt>
                <c:pt idx="133">
                  <c:v>425</c:v>
                </c:pt>
                <c:pt idx="134">
                  <c:v>400</c:v>
                </c:pt>
                <c:pt idx="135">
                  <c:v>448</c:v>
                </c:pt>
                <c:pt idx="136">
                  <c:v>394</c:v>
                </c:pt>
                <c:pt idx="137">
                  <c:v>434</c:v>
                </c:pt>
                <c:pt idx="138">
                  <c:v>448</c:v>
                </c:pt>
                <c:pt idx="139">
                  <c:v>392</c:v>
                </c:pt>
                <c:pt idx="140">
                  <c:v>407</c:v>
                </c:pt>
                <c:pt idx="141">
                  <c:v>453</c:v>
                </c:pt>
                <c:pt idx="142">
                  <c:v>462</c:v>
                </c:pt>
                <c:pt idx="143">
                  <c:v>410</c:v>
                </c:pt>
                <c:pt idx="144">
                  <c:v>468</c:v>
                </c:pt>
                <c:pt idx="145">
                  <c:v>427</c:v>
                </c:pt>
                <c:pt idx="146">
                  <c:v>445</c:v>
                </c:pt>
                <c:pt idx="147">
                  <c:v>382</c:v>
                </c:pt>
                <c:pt idx="148">
                  <c:v>434</c:v>
                </c:pt>
                <c:pt idx="149">
                  <c:v>426</c:v>
                </c:pt>
                <c:pt idx="150">
                  <c:v>448</c:v>
                </c:pt>
                <c:pt idx="151">
                  <c:v>403</c:v>
                </c:pt>
                <c:pt idx="152">
                  <c:v>413</c:v>
                </c:pt>
                <c:pt idx="153">
                  <c:v>420</c:v>
                </c:pt>
                <c:pt idx="154">
                  <c:v>404</c:v>
                </c:pt>
                <c:pt idx="155">
                  <c:v>483</c:v>
                </c:pt>
                <c:pt idx="156">
                  <c:v>454</c:v>
                </c:pt>
                <c:pt idx="157">
                  <c:v>432</c:v>
                </c:pt>
                <c:pt idx="158">
                  <c:v>386</c:v>
                </c:pt>
                <c:pt idx="159">
                  <c:v>402</c:v>
                </c:pt>
                <c:pt idx="160">
                  <c:v>468</c:v>
                </c:pt>
                <c:pt idx="161">
                  <c:v>400</c:v>
                </c:pt>
                <c:pt idx="162">
                  <c:v>419</c:v>
                </c:pt>
                <c:pt idx="163">
                  <c:v>408</c:v>
                </c:pt>
                <c:pt idx="164">
                  <c:v>452</c:v>
                </c:pt>
                <c:pt idx="165">
                  <c:v>410</c:v>
                </c:pt>
                <c:pt idx="166">
                  <c:v>395</c:v>
                </c:pt>
                <c:pt idx="167">
                  <c:v>430</c:v>
                </c:pt>
                <c:pt idx="168">
                  <c:v>388</c:v>
                </c:pt>
                <c:pt idx="169">
                  <c:v>393</c:v>
                </c:pt>
                <c:pt idx="170">
                  <c:v>473</c:v>
                </c:pt>
                <c:pt idx="171">
                  <c:v>465</c:v>
                </c:pt>
                <c:pt idx="172">
                  <c:v>395</c:v>
                </c:pt>
                <c:pt idx="173">
                  <c:v>431</c:v>
                </c:pt>
                <c:pt idx="174">
                  <c:v>452</c:v>
                </c:pt>
                <c:pt idx="175">
                  <c:v>397</c:v>
                </c:pt>
                <c:pt idx="176">
                  <c:v>446</c:v>
                </c:pt>
                <c:pt idx="177">
                  <c:v>408</c:v>
                </c:pt>
                <c:pt idx="178">
                  <c:v>430</c:v>
                </c:pt>
                <c:pt idx="179">
                  <c:v>414</c:v>
                </c:pt>
                <c:pt idx="180">
                  <c:v>418</c:v>
                </c:pt>
                <c:pt idx="181">
                  <c:v>447</c:v>
                </c:pt>
                <c:pt idx="182">
                  <c:v>404</c:v>
                </c:pt>
                <c:pt idx="183">
                  <c:v>408</c:v>
                </c:pt>
                <c:pt idx="184">
                  <c:v>457</c:v>
                </c:pt>
                <c:pt idx="185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6-436C-AD02-A9053832B9E9}"/>
            </c:ext>
          </c:extLst>
        </c:ser>
        <c:ser>
          <c:idx val="1"/>
          <c:order val="1"/>
          <c:tx>
            <c:strRef>
              <c:f>'Modelo 01'!$I$5</c:f>
              <c:strCache>
                <c:ptCount val="1"/>
                <c:pt idx="0">
                  <c:v>E(x)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'Modelo 01'!$I$6:$I$191</c:f>
              <c:numCache>
                <c:formatCode>#,##0.00_ ;\-#,##0.00\ </c:formatCode>
                <c:ptCount val="186"/>
                <c:pt idx="0">
                  <c:v>420.64488405925607</c:v>
                </c:pt>
                <c:pt idx="1">
                  <c:v>426.56379285998122</c:v>
                </c:pt>
                <c:pt idx="2">
                  <c:v>444.32051926215655</c:v>
                </c:pt>
                <c:pt idx="3">
                  <c:v>414.72597525853104</c:v>
                </c:pt>
                <c:pt idx="4">
                  <c:v>438.40161046143146</c:v>
                </c:pt>
                <c:pt idx="5">
                  <c:v>408.80706645780594</c:v>
                </c:pt>
                <c:pt idx="6">
                  <c:v>405.84761205744337</c:v>
                </c:pt>
                <c:pt idx="7">
                  <c:v>435.44215606106889</c:v>
                </c:pt>
                <c:pt idx="8">
                  <c:v>441.36106486179398</c:v>
                </c:pt>
                <c:pt idx="9">
                  <c:v>411.76652085816852</c:v>
                </c:pt>
                <c:pt idx="10">
                  <c:v>453.19888246324422</c:v>
                </c:pt>
                <c:pt idx="11">
                  <c:v>459.11779126396925</c:v>
                </c:pt>
                <c:pt idx="12">
                  <c:v>456.15833686360679</c:v>
                </c:pt>
                <c:pt idx="13">
                  <c:v>405.84761205744337</c:v>
                </c:pt>
                <c:pt idx="14">
                  <c:v>432.48270166070637</c:v>
                </c:pt>
                <c:pt idx="15">
                  <c:v>417.68542965889355</c:v>
                </c:pt>
                <c:pt idx="16">
                  <c:v>450.23942806288164</c:v>
                </c:pt>
                <c:pt idx="17">
                  <c:v>411.76652085816852</c:v>
                </c:pt>
                <c:pt idx="18">
                  <c:v>402.8881576570808</c:v>
                </c:pt>
                <c:pt idx="19">
                  <c:v>420.64488405925607</c:v>
                </c:pt>
                <c:pt idx="20">
                  <c:v>456.15833686360679</c:v>
                </c:pt>
                <c:pt idx="21">
                  <c:v>438.40161046143146</c:v>
                </c:pt>
                <c:pt idx="22">
                  <c:v>456.15833686360679</c:v>
                </c:pt>
                <c:pt idx="23">
                  <c:v>456.15833686360679</c:v>
                </c:pt>
                <c:pt idx="24">
                  <c:v>444.32051926215655</c:v>
                </c:pt>
                <c:pt idx="25">
                  <c:v>456.15833686360679</c:v>
                </c:pt>
                <c:pt idx="26">
                  <c:v>435.44215606106889</c:v>
                </c:pt>
                <c:pt idx="27">
                  <c:v>414.72597525853104</c:v>
                </c:pt>
                <c:pt idx="28">
                  <c:v>414.72597525853104</c:v>
                </c:pt>
                <c:pt idx="29">
                  <c:v>432.48270166070637</c:v>
                </c:pt>
                <c:pt idx="30">
                  <c:v>456.15833686360679</c:v>
                </c:pt>
                <c:pt idx="31">
                  <c:v>435.44215606106889</c:v>
                </c:pt>
                <c:pt idx="32">
                  <c:v>399.92870325671822</c:v>
                </c:pt>
                <c:pt idx="33">
                  <c:v>417.68542965889355</c:v>
                </c:pt>
                <c:pt idx="34">
                  <c:v>453.19888246324422</c:v>
                </c:pt>
                <c:pt idx="35">
                  <c:v>456.15833686360679</c:v>
                </c:pt>
                <c:pt idx="36">
                  <c:v>438.40161046143146</c:v>
                </c:pt>
                <c:pt idx="37">
                  <c:v>408.80706645780594</c:v>
                </c:pt>
                <c:pt idx="38">
                  <c:v>459.11779126396925</c:v>
                </c:pt>
                <c:pt idx="39">
                  <c:v>444.32051926215655</c:v>
                </c:pt>
                <c:pt idx="40">
                  <c:v>435.44215606106889</c:v>
                </c:pt>
                <c:pt idx="41">
                  <c:v>426.56379285998122</c:v>
                </c:pt>
                <c:pt idx="42">
                  <c:v>402.8881576570808</c:v>
                </c:pt>
                <c:pt idx="43">
                  <c:v>432.48270166070637</c:v>
                </c:pt>
                <c:pt idx="44">
                  <c:v>399.92870325671822</c:v>
                </c:pt>
                <c:pt idx="45">
                  <c:v>414.72597525853104</c:v>
                </c:pt>
                <c:pt idx="46">
                  <c:v>444.32051926215655</c:v>
                </c:pt>
                <c:pt idx="47">
                  <c:v>426.56379285998122</c:v>
                </c:pt>
                <c:pt idx="48">
                  <c:v>435.44215606106889</c:v>
                </c:pt>
                <c:pt idx="49">
                  <c:v>420.64488405925607</c:v>
                </c:pt>
                <c:pt idx="50">
                  <c:v>438.40161046143146</c:v>
                </c:pt>
                <c:pt idx="51">
                  <c:v>444.32051926215655</c:v>
                </c:pt>
                <c:pt idx="52">
                  <c:v>444.32051926215655</c:v>
                </c:pt>
                <c:pt idx="53">
                  <c:v>435.44215606106889</c:v>
                </c:pt>
                <c:pt idx="54">
                  <c:v>456.15833686360679</c:v>
                </c:pt>
                <c:pt idx="55">
                  <c:v>399.92870325671822</c:v>
                </c:pt>
                <c:pt idx="56">
                  <c:v>399.92870325671822</c:v>
                </c:pt>
                <c:pt idx="57">
                  <c:v>426.56379285998122</c:v>
                </c:pt>
                <c:pt idx="58">
                  <c:v>441.36106486179398</c:v>
                </c:pt>
                <c:pt idx="59">
                  <c:v>411.76652085816852</c:v>
                </c:pt>
                <c:pt idx="60">
                  <c:v>420.64488405925607</c:v>
                </c:pt>
                <c:pt idx="61">
                  <c:v>453.19888246324422</c:v>
                </c:pt>
                <c:pt idx="62">
                  <c:v>438.40161046143146</c:v>
                </c:pt>
                <c:pt idx="63">
                  <c:v>414.72597525853104</c:v>
                </c:pt>
                <c:pt idx="64">
                  <c:v>414.72597525853104</c:v>
                </c:pt>
                <c:pt idx="65">
                  <c:v>414.72597525853104</c:v>
                </c:pt>
                <c:pt idx="66">
                  <c:v>423.6043384596187</c:v>
                </c:pt>
                <c:pt idx="67">
                  <c:v>408.80706645780594</c:v>
                </c:pt>
                <c:pt idx="68">
                  <c:v>402.8881576570808</c:v>
                </c:pt>
                <c:pt idx="69">
                  <c:v>441.36106486179398</c:v>
                </c:pt>
                <c:pt idx="70">
                  <c:v>444.32051926215655</c:v>
                </c:pt>
                <c:pt idx="71">
                  <c:v>402.8881576570808</c:v>
                </c:pt>
                <c:pt idx="72">
                  <c:v>411.76652085816852</c:v>
                </c:pt>
                <c:pt idx="73">
                  <c:v>444.32051926215655</c:v>
                </c:pt>
                <c:pt idx="74">
                  <c:v>453.19888246324422</c:v>
                </c:pt>
                <c:pt idx="75">
                  <c:v>420.64488405925607</c:v>
                </c:pt>
                <c:pt idx="76">
                  <c:v>426.56379285998122</c:v>
                </c:pt>
                <c:pt idx="77">
                  <c:v>399.92870325671822</c:v>
                </c:pt>
                <c:pt idx="78">
                  <c:v>432.48270166070637</c:v>
                </c:pt>
                <c:pt idx="79">
                  <c:v>429.52324726034379</c:v>
                </c:pt>
                <c:pt idx="80">
                  <c:v>414.72597525853104</c:v>
                </c:pt>
                <c:pt idx="81">
                  <c:v>420.64488405925607</c:v>
                </c:pt>
                <c:pt idx="82">
                  <c:v>456.15833686360679</c:v>
                </c:pt>
                <c:pt idx="83">
                  <c:v>441.36106486179398</c:v>
                </c:pt>
                <c:pt idx="84">
                  <c:v>447.27997366251907</c:v>
                </c:pt>
                <c:pt idx="85">
                  <c:v>447.27997366251907</c:v>
                </c:pt>
                <c:pt idx="86">
                  <c:v>423.6043384596187</c:v>
                </c:pt>
                <c:pt idx="87">
                  <c:v>417.68542965889355</c:v>
                </c:pt>
                <c:pt idx="88">
                  <c:v>411.76652085816852</c:v>
                </c:pt>
                <c:pt idx="89">
                  <c:v>429.52324726034379</c:v>
                </c:pt>
                <c:pt idx="90">
                  <c:v>447.27997366251907</c:v>
                </c:pt>
                <c:pt idx="91">
                  <c:v>438.40161046143146</c:v>
                </c:pt>
                <c:pt idx="92">
                  <c:v>438.40161046143146</c:v>
                </c:pt>
                <c:pt idx="93">
                  <c:v>423.6043384596187</c:v>
                </c:pt>
                <c:pt idx="94">
                  <c:v>402.8881576570808</c:v>
                </c:pt>
                <c:pt idx="95">
                  <c:v>444.32051926215655</c:v>
                </c:pt>
                <c:pt idx="96">
                  <c:v>432.48270166070637</c:v>
                </c:pt>
                <c:pt idx="97">
                  <c:v>423.6043384596187</c:v>
                </c:pt>
                <c:pt idx="98">
                  <c:v>417.68542965889355</c:v>
                </c:pt>
                <c:pt idx="99">
                  <c:v>459.11779126396925</c:v>
                </c:pt>
                <c:pt idx="100">
                  <c:v>402.8881576570808</c:v>
                </c:pt>
                <c:pt idx="101">
                  <c:v>447.27997366251907</c:v>
                </c:pt>
                <c:pt idx="102">
                  <c:v>444.32051926215655</c:v>
                </c:pt>
                <c:pt idx="103">
                  <c:v>432.48270166070637</c:v>
                </c:pt>
                <c:pt idx="104">
                  <c:v>426.56379285998122</c:v>
                </c:pt>
                <c:pt idx="105">
                  <c:v>450.23942806288164</c:v>
                </c:pt>
                <c:pt idx="106">
                  <c:v>405.84761205744337</c:v>
                </c:pt>
                <c:pt idx="107">
                  <c:v>450.23942806288164</c:v>
                </c:pt>
                <c:pt idx="108">
                  <c:v>423.6043384596187</c:v>
                </c:pt>
                <c:pt idx="109">
                  <c:v>432.48270166070637</c:v>
                </c:pt>
                <c:pt idx="110">
                  <c:v>405.84761205744337</c:v>
                </c:pt>
                <c:pt idx="111">
                  <c:v>402.8881576570808</c:v>
                </c:pt>
                <c:pt idx="112">
                  <c:v>441.36106486179398</c:v>
                </c:pt>
                <c:pt idx="113">
                  <c:v>438.40161046143146</c:v>
                </c:pt>
                <c:pt idx="114">
                  <c:v>456.15833686360679</c:v>
                </c:pt>
                <c:pt idx="115">
                  <c:v>420.64488405925607</c:v>
                </c:pt>
                <c:pt idx="116">
                  <c:v>441.36106486179398</c:v>
                </c:pt>
                <c:pt idx="117">
                  <c:v>411.76652085816852</c:v>
                </c:pt>
                <c:pt idx="118">
                  <c:v>408.80706645780594</c:v>
                </c:pt>
                <c:pt idx="119">
                  <c:v>405.84761205744337</c:v>
                </c:pt>
                <c:pt idx="120">
                  <c:v>417.68542965889355</c:v>
                </c:pt>
                <c:pt idx="121">
                  <c:v>417.68542965889355</c:v>
                </c:pt>
                <c:pt idx="122">
                  <c:v>402.8881576570808</c:v>
                </c:pt>
                <c:pt idx="123">
                  <c:v>399.92870325671822</c:v>
                </c:pt>
                <c:pt idx="124">
                  <c:v>402.8881576570808</c:v>
                </c:pt>
                <c:pt idx="125">
                  <c:v>450.23942806288164</c:v>
                </c:pt>
                <c:pt idx="126">
                  <c:v>426.56379285998122</c:v>
                </c:pt>
                <c:pt idx="127">
                  <c:v>450.23942806288164</c:v>
                </c:pt>
                <c:pt idx="128">
                  <c:v>453.19888246324422</c:v>
                </c:pt>
                <c:pt idx="129">
                  <c:v>429.52324726034379</c:v>
                </c:pt>
                <c:pt idx="130">
                  <c:v>426.56379285998122</c:v>
                </c:pt>
                <c:pt idx="131">
                  <c:v>420.64488405925607</c:v>
                </c:pt>
                <c:pt idx="132">
                  <c:v>417.68542965889355</c:v>
                </c:pt>
                <c:pt idx="133">
                  <c:v>402.8881576570808</c:v>
                </c:pt>
                <c:pt idx="134">
                  <c:v>417.68542965889355</c:v>
                </c:pt>
                <c:pt idx="135">
                  <c:v>432.48270166070637</c:v>
                </c:pt>
                <c:pt idx="136">
                  <c:v>411.76652085816852</c:v>
                </c:pt>
                <c:pt idx="137">
                  <c:v>450.23942806288164</c:v>
                </c:pt>
                <c:pt idx="138">
                  <c:v>444.32051926215655</c:v>
                </c:pt>
                <c:pt idx="139">
                  <c:v>399.92870325671822</c:v>
                </c:pt>
                <c:pt idx="140">
                  <c:v>432.48270166070637</c:v>
                </c:pt>
                <c:pt idx="141">
                  <c:v>441.36106486179398</c:v>
                </c:pt>
                <c:pt idx="142">
                  <c:v>444.32051926215655</c:v>
                </c:pt>
                <c:pt idx="143">
                  <c:v>417.68542965889355</c:v>
                </c:pt>
                <c:pt idx="144">
                  <c:v>444.32051926215655</c:v>
                </c:pt>
                <c:pt idx="145">
                  <c:v>429.52324726034379</c:v>
                </c:pt>
                <c:pt idx="146">
                  <c:v>420.64488405925607</c:v>
                </c:pt>
                <c:pt idx="147">
                  <c:v>402.8881576570808</c:v>
                </c:pt>
                <c:pt idx="148">
                  <c:v>417.68542965889355</c:v>
                </c:pt>
                <c:pt idx="149">
                  <c:v>417.68542965889355</c:v>
                </c:pt>
                <c:pt idx="150">
                  <c:v>435.44215606106889</c:v>
                </c:pt>
                <c:pt idx="151">
                  <c:v>429.52324726034379</c:v>
                </c:pt>
                <c:pt idx="152">
                  <c:v>429.52324726034379</c:v>
                </c:pt>
                <c:pt idx="153">
                  <c:v>447.27997366251907</c:v>
                </c:pt>
                <c:pt idx="154">
                  <c:v>405.84761205744337</c:v>
                </c:pt>
                <c:pt idx="155">
                  <c:v>456.15833686360679</c:v>
                </c:pt>
                <c:pt idx="156">
                  <c:v>423.6043384596187</c:v>
                </c:pt>
                <c:pt idx="157">
                  <c:v>426.56379285998122</c:v>
                </c:pt>
                <c:pt idx="158">
                  <c:v>399.92870325671822</c:v>
                </c:pt>
                <c:pt idx="159">
                  <c:v>429.52324726034379</c:v>
                </c:pt>
                <c:pt idx="160">
                  <c:v>456.15833686360679</c:v>
                </c:pt>
                <c:pt idx="161">
                  <c:v>411.76652085816852</c:v>
                </c:pt>
                <c:pt idx="162">
                  <c:v>438.40161046143146</c:v>
                </c:pt>
                <c:pt idx="163">
                  <c:v>429.52324726034379</c:v>
                </c:pt>
                <c:pt idx="164">
                  <c:v>438.40161046143146</c:v>
                </c:pt>
                <c:pt idx="165">
                  <c:v>432.48270166070637</c:v>
                </c:pt>
                <c:pt idx="166">
                  <c:v>408.80706645780594</c:v>
                </c:pt>
                <c:pt idx="167">
                  <c:v>402.8881576570808</c:v>
                </c:pt>
                <c:pt idx="168">
                  <c:v>408.80706645780594</c:v>
                </c:pt>
                <c:pt idx="169">
                  <c:v>420.64488405925607</c:v>
                </c:pt>
                <c:pt idx="170">
                  <c:v>453.19888246324422</c:v>
                </c:pt>
                <c:pt idx="171">
                  <c:v>435.44215606106889</c:v>
                </c:pt>
                <c:pt idx="172">
                  <c:v>408.80706645780594</c:v>
                </c:pt>
                <c:pt idx="173">
                  <c:v>459.11779126396925</c:v>
                </c:pt>
                <c:pt idx="174">
                  <c:v>429.52324726034379</c:v>
                </c:pt>
                <c:pt idx="175">
                  <c:v>411.76652085816852</c:v>
                </c:pt>
                <c:pt idx="176">
                  <c:v>456.15833686360679</c:v>
                </c:pt>
                <c:pt idx="177">
                  <c:v>414.72597525853104</c:v>
                </c:pt>
                <c:pt idx="178">
                  <c:v>405.84761205744337</c:v>
                </c:pt>
                <c:pt idx="179">
                  <c:v>438.40161046143146</c:v>
                </c:pt>
                <c:pt idx="180">
                  <c:v>414.72597525853104</c:v>
                </c:pt>
                <c:pt idx="181">
                  <c:v>444.32051926215655</c:v>
                </c:pt>
                <c:pt idx="182">
                  <c:v>417.68542965889355</c:v>
                </c:pt>
                <c:pt idx="183">
                  <c:v>402.8881576570808</c:v>
                </c:pt>
                <c:pt idx="184">
                  <c:v>459.11779126396925</c:v>
                </c:pt>
                <c:pt idx="185">
                  <c:v>414.72597525853104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6-436C-AD02-A9053832B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123519"/>
        <c:axId val="2087504127"/>
      </c:lineChart>
      <c:catAx>
        <c:axId val="103712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504127"/>
        <c:crosses val="autoZero"/>
        <c:auto val="1"/>
        <c:lblAlgn val="ctr"/>
        <c:lblOffset val="100"/>
        <c:noMultiLvlLbl val="0"/>
      </c:catAx>
      <c:valAx>
        <c:axId val="20875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71235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(refrigerante)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02'!$E$4:$G$4</c:f>
              <c:strCache>
                <c:ptCount val="1"/>
                <c:pt idx="0">
                  <c:v>Vendas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996500437445325E-2"/>
                  <c:y val="-0.25292796733741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 02'!$D$6:$D$191</c:f>
              <c:numCache>
                <c:formatCode>_("R$"* #,##0.00_);_("R$"* \(#,##0.00\);_("R$"* "-"??_);_(@_)</c:formatCode>
                <c:ptCount val="186"/>
                <c:pt idx="0">
                  <c:v>38.130000000000003</c:v>
                </c:pt>
                <c:pt idx="1">
                  <c:v>37.309999999999995</c:v>
                </c:pt>
                <c:pt idx="2">
                  <c:v>34.849999999999994</c:v>
                </c:pt>
                <c:pt idx="3">
                  <c:v>38.949999999999996</c:v>
                </c:pt>
                <c:pt idx="4">
                  <c:v>35.669999999999995</c:v>
                </c:pt>
                <c:pt idx="5">
                  <c:v>39.769999999999996</c:v>
                </c:pt>
                <c:pt idx="6">
                  <c:v>40.18</c:v>
                </c:pt>
                <c:pt idx="7">
                  <c:v>36.08</c:v>
                </c:pt>
                <c:pt idx="8">
                  <c:v>35.26</c:v>
                </c:pt>
                <c:pt idx="9">
                  <c:v>39.359999999999992</c:v>
                </c:pt>
                <c:pt idx="10">
                  <c:v>33.619999999999997</c:v>
                </c:pt>
                <c:pt idx="11">
                  <c:v>32.799999999999997</c:v>
                </c:pt>
                <c:pt idx="12">
                  <c:v>33.209999999999994</c:v>
                </c:pt>
                <c:pt idx="13">
                  <c:v>40.18</c:v>
                </c:pt>
                <c:pt idx="14">
                  <c:v>36.489999999999995</c:v>
                </c:pt>
                <c:pt idx="15">
                  <c:v>38.54</c:v>
                </c:pt>
                <c:pt idx="16">
                  <c:v>34.03</c:v>
                </c:pt>
                <c:pt idx="17">
                  <c:v>39.359999999999992</c:v>
                </c:pt>
                <c:pt idx="18">
                  <c:v>40.589999999999996</c:v>
                </c:pt>
                <c:pt idx="19">
                  <c:v>38.130000000000003</c:v>
                </c:pt>
                <c:pt idx="20">
                  <c:v>33.209999999999994</c:v>
                </c:pt>
                <c:pt idx="21">
                  <c:v>35.669999999999995</c:v>
                </c:pt>
                <c:pt idx="22">
                  <c:v>33.209999999999994</c:v>
                </c:pt>
                <c:pt idx="23">
                  <c:v>33.209999999999994</c:v>
                </c:pt>
                <c:pt idx="24">
                  <c:v>34.849999999999994</c:v>
                </c:pt>
                <c:pt idx="25">
                  <c:v>33.209999999999994</c:v>
                </c:pt>
                <c:pt idx="26">
                  <c:v>36.08</c:v>
                </c:pt>
                <c:pt idx="27">
                  <c:v>38.949999999999996</c:v>
                </c:pt>
                <c:pt idx="28">
                  <c:v>38.949999999999996</c:v>
                </c:pt>
                <c:pt idx="29">
                  <c:v>36.489999999999995</c:v>
                </c:pt>
                <c:pt idx="30">
                  <c:v>33.209999999999994</c:v>
                </c:pt>
                <c:pt idx="31">
                  <c:v>36.08</c:v>
                </c:pt>
                <c:pt idx="32">
                  <c:v>41</c:v>
                </c:pt>
                <c:pt idx="33">
                  <c:v>38.54</c:v>
                </c:pt>
                <c:pt idx="34">
                  <c:v>33.619999999999997</c:v>
                </c:pt>
                <c:pt idx="35">
                  <c:v>33.209999999999994</c:v>
                </c:pt>
                <c:pt idx="36">
                  <c:v>35.669999999999995</c:v>
                </c:pt>
                <c:pt idx="37">
                  <c:v>39.769999999999996</c:v>
                </c:pt>
                <c:pt idx="38">
                  <c:v>32.799999999999997</c:v>
                </c:pt>
                <c:pt idx="39">
                  <c:v>34.849999999999994</c:v>
                </c:pt>
                <c:pt idx="40">
                  <c:v>36.08</c:v>
                </c:pt>
                <c:pt idx="41">
                  <c:v>37.309999999999995</c:v>
                </c:pt>
                <c:pt idx="42">
                  <c:v>40.589999999999996</c:v>
                </c:pt>
                <c:pt idx="43">
                  <c:v>36.489999999999995</c:v>
                </c:pt>
                <c:pt idx="44">
                  <c:v>41</c:v>
                </c:pt>
                <c:pt idx="45">
                  <c:v>38.949999999999996</c:v>
                </c:pt>
                <c:pt idx="46">
                  <c:v>34.849999999999994</c:v>
                </c:pt>
                <c:pt idx="47">
                  <c:v>37.309999999999995</c:v>
                </c:pt>
                <c:pt idx="48">
                  <c:v>36.08</c:v>
                </c:pt>
                <c:pt idx="49">
                  <c:v>38.130000000000003</c:v>
                </c:pt>
                <c:pt idx="50">
                  <c:v>35.669999999999995</c:v>
                </c:pt>
                <c:pt idx="51">
                  <c:v>34.849999999999994</c:v>
                </c:pt>
                <c:pt idx="52">
                  <c:v>34.849999999999994</c:v>
                </c:pt>
                <c:pt idx="53">
                  <c:v>36.08</c:v>
                </c:pt>
                <c:pt idx="54">
                  <c:v>33.209999999999994</c:v>
                </c:pt>
                <c:pt idx="55">
                  <c:v>41</c:v>
                </c:pt>
                <c:pt idx="56">
                  <c:v>41</c:v>
                </c:pt>
                <c:pt idx="57">
                  <c:v>37.309999999999995</c:v>
                </c:pt>
                <c:pt idx="58">
                  <c:v>35.26</c:v>
                </c:pt>
                <c:pt idx="59">
                  <c:v>39.359999999999992</c:v>
                </c:pt>
                <c:pt idx="60">
                  <c:v>38.130000000000003</c:v>
                </c:pt>
                <c:pt idx="61">
                  <c:v>33.619999999999997</c:v>
                </c:pt>
                <c:pt idx="62">
                  <c:v>35.669999999999995</c:v>
                </c:pt>
                <c:pt idx="63">
                  <c:v>38.949999999999996</c:v>
                </c:pt>
                <c:pt idx="64">
                  <c:v>38.949999999999996</c:v>
                </c:pt>
                <c:pt idx="65">
                  <c:v>38.949999999999996</c:v>
                </c:pt>
                <c:pt idx="66">
                  <c:v>37.719999999999992</c:v>
                </c:pt>
                <c:pt idx="67">
                  <c:v>39.769999999999996</c:v>
                </c:pt>
                <c:pt idx="68">
                  <c:v>40.589999999999996</c:v>
                </c:pt>
                <c:pt idx="69">
                  <c:v>35.26</c:v>
                </c:pt>
                <c:pt idx="70">
                  <c:v>34.849999999999994</c:v>
                </c:pt>
                <c:pt idx="71">
                  <c:v>40.589999999999996</c:v>
                </c:pt>
                <c:pt idx="72">
                  <c:v>39.359999999999992</c:v>
                </c:pt>
                <c:pt idx="73">
                  <c:v>34.849999999999994</c:v>
                </c:pt>
                <c:pt idx="74">
                  <c:v>33.619999999999997</c:v>
                </c:pt>
                <c:pt idx="75">
                  <c:v>38.130000000000003</c:v>
                </c:pt>
                <c:pt idx="76">
                  <c:v>37.309999999999995</c:v>
                </c:pt>
                <c:pt idx="77">
                  <c:v>41</c:v>
                </c:pt>
                <c:pt idx="78">
                  <c:v>36.489999999999995</c:v>
                </c:pt>
                <c:pt idx="79">
                  <c:v>36.9</c:v>
                </c:pt>
                <c:pt idx="80">
                  <c:v>38.949999999999996</c:v>
                </c:pt>
                <c:pt idx="81">
                  <c:v>38.130000000000003</c:v>
                </c:pt>
                <c:pt idx="82">
                  <c:v>33.209999999999994</c:v>
                </c:pt>
                <c:pt idx="83">
                  <c:v>35.26</c:v>
                </c:pt>
                <c:pt idx="84">
                  <c:v>34.44</c:v>
                </c:pt>
                <c:pt idx="85">
                  <c:v>34.44</c:v>
                </c:pt>
                <c:pt idx="86">
                  <c:v>37.719999999999992</c:v>
                </c:pt>
                <c:pt idx="87">
                  <c:v>38.54</c:v>
                </c:pt>
                <c:pt idx="88">
                  <c:v>39.359999999999992</c:v>
                </c:pt>
                <c:pt idx="89">
                  <c:v>36.9</c:v>
                </c:pt>
                <c:pt idx="90">
                  <c:v>34.44</c:v>
                </c:pt>
                <c:pt idx="91">
                  <c:v>35.669999999999995</c:v>
                </c:pt>
                <c:pt idx="92">
                  <c:v>35.669999999999995</c:v>
                </c:pt>
                <c:pt idx="93">
                  <c:v>37.719999999999992</c:v>
                </c:pt>
                <c:pt idx="94">
                  <c:v>40.589999999999996</c:v>
                </c:pt>
                <c:pt idx="95">
                  <c:v>34.849999999999994</c:v>
                </c:pt>
                <c:pt idx="96">
                  <c:v>36.489999999999995</c:v>
                </c:pt>
                <c:pt idx="97">
                  <c:v>37.719999999999992</c:v>
                </c:pt>
                <c:pt idx="98">
                  <c:v>38.54</c:v>
                </c:pt>
                <c:pt idx="99">
                  <c:v>32.799999999999997</c:v>
                </c:pt>
                <c:pt idx="100">
                  <c:v>40.589999999999996</c:v>
                </c:pt>
                <c:pt idx="101">
                  <c:v>34.44</c:v>
                </c:pt>
                <c:pt idx="102">
                  <c:v>34.849999999999994</c:v>
                </c:pt>
                <c:pt idx="103">
                  <c:v>36.489999999999995</c:v>
                </c:pt>
                <c:pt idx="104">
                  <c:v>37.309999999999995</c:v>
                </c:pt>
                <c:pt idx="105">
                  <c:v>34.03</c:v>
                </c:pt>
                <c:pt idx="106">
                  <c:v>40.18</c:v>
                </c:pt>
                <c:pt idx="107">
                  <c:v>34.03</c:v>
                </c:pt>
                <c:pt idx="108">
                  <c:v>37.719999999999992</c:v>
                </c:pt>
                <c:pt idx="109">
                  <c:v>36.489999999999995</c:v>
                </c:pt>
                <c:pt idx="110">
                  <c:v>40.18</c:v>
                </c:pt>
                <c:pt idx="111">
                  <c:v>40.589999999999996</c:v>
                </c:pt>
                <c:pt idx="112">
                  <c:v>35.26</c:v>
                </c:pt>
                <c:pt idx="113">
                  <c:v>35.669999999999995</c:v>
                </c:pt>
                <c:pt idx="114">
                  <c:v>33.209999999999994</c:v>
                </c:pt>
                <c:pt idx="115">
                  <c:v>38.130000000000003</c:v>
                </c:pt>
                <c:pt idx="116">
                  <c:v>35.26</c:v>
                </c:pt>
                <c:pt idx="117">
                  <c:v>39.359999999999992</c:v>
                </c:pt>
                <c:pt idx="118">
                  <c:v>39.769999999999996</c:v>
                </c:pt>
                <c:pt idx="119">
                  <c:v>40.18</c:v>
                </c:pt>
                <c:pt idx="120">
                  <c:v>38.54</c:v>
                </c:pt>
                <c:pt idx="121">
                  <c:v>38.54</c:v>
                </c:pt>
                <c:pt idx="122">
                  <c:v>40.589999999999996</c:v>
                </c:pt>
                <c:pt idx="123">
                  <c:v>41</c:v>
                </c:pt>
                <c:pt idx="124">
                  <c:v>40.589999999999996</c:v>
                </c:pt>
                <c:pt idx="125">
                  <c:v>34.03</c:v>
                </c:pt>
                <c:pt idx="126">
                  <c:v>37.309999999999995</c:v>
                </c:pt>
                <c:pt idx="127">
                  <c:v>34.03</c:v>
                </c:pt>
                <c:pt idx="128">
                  <c:v>33.619999999999997</c:v>
                </c:pt>
                <c:pt idx="129">
                  <c:v>36.9</c:v>
                </c:pt>
                <c:pt idx="130">
                  <c:v>37.309999999999995</c:v>
                </c:pt>
                <c:pt idx="131">
                  <c:v>38.130000000000003</c:v>
                </c:pt>
                <c:pt idx="132">
                  <c:v>38.54</c:v>
                </c:pt>
                <c:pt idx="133">
                  <c:v>40.589999999999996</c:v>
                </c:pt>
                <c:pt idx="134">
                  <c:v>38.54</c:v>
                </c:pt>
                <c:pt idx="135">
                  <c:v>36.489999999999995</c:v>
                </c:pt>
                <c:pt idx="136">
                  <c:v>39.359999999999992</c:v>
                </c:pt>
                <c:pt idx="137">
                  <c:v>34.03</c:v>
                </c:pt>
                <c:pt idx="138">
                  <c:v>34.849999999999994</c:v>
                </c:pt>
                <c:pt idx="139">
                  <c:v>41</c:v>
                </c:pt>
                <c:pt idx="140">
                  <c:v>36.489999999999995</c:v>
                </c:pt>
                <c:pt idx="141">
                  <c:v>35.26</c:v>
                </c:pt>
                <c:pt idx="142">
                  <c:v>34.849999999999994</c:v>
                </c:pt>
                <c:pt idx="143">
                  <c:v>38.54</c:v>
                </c:pt>
                <c:pt idx="144">
                  <c:v>34.849999999999994</c:v>
                </c:pt>
                <c:pt idx="145">
                  <c:v>36.9</c:v>
                </c:pt>
                <c:pt idx="146">
                  <c:v>38.130000000000003</c:v>
                </c:pt>
                <c:pt idx="147">
                  <c:v>40.589999999999996</c:v>
                </c:pt>
                <c:pt idx="148">
                  <c:v>38.54</c:v>
                </c:pt>
                <c:pt idx="149">
                  <c:v>38.54</c:v>
                </c:pt>
                <c:pt idx="150">
                  <c:v>36.08</c:v>
                </c:pt>
                <c:pt idx="151">
                  <c:v>36.9</c:v>
                </c:pt>
                <c:pt idx="152">
                  <c:v>36.9</c:v>
                </c:pt>
                <c:pt idx="153">
                  <c:v>34.44</c:v>
                </c:pt>
                <c:pt idx="154">
                  <c:v>40.18</c:v>
                </c:pt>
                <c:pt idx="155">
                  <c:v>33.209999999999994</c:v>
                </c:pt>
                <c:pt idx="156">
                  <c:v>37.719999999999992</c:v>
                </c:pt>
                <c:pt idx="157">
                  <c:v>37.309999999999995</c:v>
                </c:pt>
                <c:pt idx="158">
                  <c:v>41</c:v>
                </c:pt>
                <c:pt idx="159">
                  <c:v>36.9</c:v>
                </c:pt>
                <c:pt idx="160">
                  <c:v>33.209999999999994</c:v>
                </c:pt>
                <c:pt idx="161">
                  <c:v>39.359999999999992</c:v>
                </c:pt>
                <c:pt idx="162">
                  <c:v>35.669999999999995</c:v>
                </c:pt>
                <c:pt idx="163">
                  <c:v>36.9</c:v>
                </c:pt>
                <c:pt idx="164">
                  <c:v>35.669999999999995</c:v>
                </c:pt>
                <c:pt idx="165">
                  <c:v>36.489999999999995</c:v>
                </c:pt>
                <c:pt idx="166">
                  <c:v>39.769999999999996</c:v>
                </c:pt>
                <c:pt idx="167">
                  <c:v>40.589999999999996</c:v>
                </c:pt>
                <c:pt idx="168">
                  <c:v>39.769999999999996</c:v>
                </c:pt>
                <c:pt idx="169">
                  <c:v>38.130000000000003</c:v>
                </c:pt>
                <c:pt idx="170">
                  <c:v>33.619999999999997</c:v>
                </c:pt>
                <c:pt idx="171">
                  <c:v>36.08</c:v>
                </c:pt>
                <c:pt idx="172">
                  <c:v>39.769999999999996</c:v>
                </c:pt>
                <c:pt idx="173">
                  <c:v>32.799999999999997</c:v>
                </c:pt>
                <c:pt idx="174">
                  <c:v>36.9</c:v>
                </c:pt>
                <c:pt idx="175">
                  <c:v>39.359999999999992</c:v>
                </c:pt>
                <c:pt idx="176">
                  <c:v>33.209999999999994</c:v>
                </c:pt>
                <c:pt idx="177">
                  <c:v>38.949999999999996</c:v>
                </c:pt>
                <c:pt idx="178">
                  <c:v>40.18</c:v>
                </c:pt>
                <c:pt idx="179">
                  <c:v>35.669999999999995</c:v>
                </c:pt>
                <c:pt idx="180">
                  <c:v>38.949999999999996</c:v>
                </c:pt>
                <c:pt idx="181">
                  <c:v>34.849999999999994</c:v>
                </c:pt>
                <c:pt idx="182">
                  <c:v>38.54</c:v>
                </c:pt>
                <c:pt idx="183">
                  <c:v>40.589999999999996</c:v>
                </c:pt>
                <c:pt idx="184">
                  <c:v>32.799999999999997</c:v>
                </c:pt>
                <c:pt idx="185">
                  <c:v>38.949999999999996</c:v>
                </c:pt>
              </c:numCache>
            </c:numRef>
          </c:xVal>
          <c:yVal>
            <c:numRef>
              <c:f>'Modelo 02'!$F$6:$F$191</c:f>
              <c:numCache>
                <c:formatCode>General</c:formatCode>
                <c:ptCount val="186"/>
                <c:pt idx="0">
                  <c:v>313</c:v>
                </c:pt>
                <c:pt idx="1">
                  <c:v>326</c:v>
                </c:pt>
                <c:pt idx="2">
                  <c:v>358</c:v>
                </c:pt>
                <c:pt idx="3">
                  <c:v>331</c:v>
                </c:pt>
                <c:pt idx="4">
                  <c:v>380</c:v>
                </c:pt>
                <c:pt idx="5">
                  <c:v>291</c:v>
                </c:pt>
                <c:pt idx="6">
                  <c:v>307</c:v>
                </c:pt>
                <c:pt idx="7">
                  <c:v>361</c:v>
                </c:pt>
                <c:pt idx="8">
                  <c:v>344</c:v>
                </c:pt>
                <c:pt idx="9">
                  <c:v>351</c:v>
                </c:pt>
                <c:pt idx="10">
                  <c:v>338</c:v>
                </c:pt>
                <c:pt idx="11">
                  <c:v>374</c:v>
                </c:pt>
                <c:pt idx="12">
                  <c:v>388</c:v>
                </c:pt>
                <c:pt idx="13">
                  <c:v>325</c:v>
                </c:pt>
                <c:pt idx="14">
                  <c:v>341</c:v>
                </c:pt>
                <c:pt idx="15">
                  <c:v>314</c:v>
                </c:pt>
                <c:pt idx="16">
                  <c:v>375</c:v>
                </c:pt>
                <c:pt idx="17">
                  <c:v>376</c:v>
                </c:pt>
                <c:pt idx="18">
                  <c:v>312</c:v>
                </c:pt>
                <c:pt idx="19">
                  <c:v>301</c:v>
                </c:pt>
                <c:pt idx="20">
                  <c:v>370</c:v>
                </c:pt>
                <c:pt idx="21">
                  <c:v>321</c:v>
                </c:pt>
                <c:pt idx="22">
                  <c:v>374</c:v>
                </c:pt>
                <c:pt idx="23">
                  <c:v>327</c:v>
                </c:pt>
                <c:pt idx="24">
                  <c:v>370</c:v>
                </c:pt>
                <c:pt idx="25">
                  <c:v>414</c:v>
                </c:pt>
                <c:pt idx="26">
                  <c:v>386</c:v>
                </c:pt>
                <c:pt idx="27">
                  <c:v>354</c:v>
                </c:pt>
                <c:pt idx="28">
                  <c:v>313</c:v>
                </c:pt>
                <c:pt idx="29">
                  <c:v>319</c:v>
                </c:pt>
                <c:pt idx="30">
                  <c:v>365</c:v>
                </c:pt>
                <c:pt idx="31">
                  <c:v>357</c:v>
                </c:pt>
                <c:pt idx="32">
                  <c:v>284</c:v>
                </c:pt>
                <c:pt idx="33">
                  <c:v>337</c:v>
                </c:pt>
                <c:pt idx="34">
                  <c:v>368</c:v>
                </c:pt>
                <c:pt idx="35">
                  <c:v>406</c:v>
                </c:pt>
                <c:pt idx="36">
                  <c:v>348</c:v>
                </c:pt>
                <c:pt idx="37">
                  <c:v>325</c:v>
                </c:pt>
                <c:pt idx="38">
                  <c:v>359</c:v>
                </c:pt>
                <c:pt idx="39">
                  <c:v>351</c:v>
                </c:pt>
                <c:pt idx="40">
                  <c:v>345</c:v>
                </c:pt>
                <c:pt idx="41">
                  <c:v>311</c:v>
                </c:pt>
                <c:pt idx="42">
                  <c:v>298</c:v>
                </c:pt>
                <c:pt idx="43">
                  <c:v>309</c:v>
                </c:pt>
                <c:pt idx="44">
                  <c:v>324</c:v>
                </c:pt>
                <c:pt idx="45">
                  <c:v>351</c:v>
                </c:pt>
                <c:pt idx="46">
                  <c:v>375</c:v>
                </c:pt>
                <c:pt idx="47">
                  <c:v>335</c:v>
                </c:pt>
                <c:pt idx="48">
                  <c:v>346</c:v>
                </c:pt>
                <c:pt idx="49">
                  <c:v>340</c:v>
                </c:pt>
                <c:pt idx="50">
                  <c:v>369</c:v>
                </c:pt>
                <c:pt idx="51">
                  <c:v>369</c:v>
                </c:pt>
                <c:pt idx="52">
                  <c:v>364</c:v>
                </c:pt>
                <c:pt idx="53">
                  <c:v>350</c:v>
                </c:pt>
                <c:pt idx="54">
                  <c:v>338</c:v>
                </c:pt>
                <c:pt idx="55">
                  <c:v>289</c:v>
                </c:pt>
                <c:pt idx="56">
                  <c:v>311</c:v>
                </c:pt>
                <c:pt idx="57">
                  <c:v>327</c:v>
                </c:pt>
                <c:pt idx="58">
                  <c:v>338</c:v>
                </c:pt>
                <c:pt idx="59">
                  <c:v>332</c:v>
                </c:pt>
                <c:pt idx="60">
                  <c:v>334</c:v>
                </c:pt>
                <c:pt idx="61">
                  <c:v>384</c:v>
                </c:pt>
                <c:pt idx="62">
                  <c:v>331</c:v>
                </c:pt>
                <c:pt idx="63">
                  <c:v>296</c:v>
                </c:pt>
                <c:pt idx="64">
                  <c:v>350</c:v>
                </c:pt>
                <c:pt idx="65">
                  <c:v>354</c:v>
                </c:pt>
                <c:pt idx="66">
                  <c:v>356</c:v>
                </c:pt>
                <c:pt idx="67">
                  <c:v>326</c:v>
                </c:pt>
                <c:pt idx="68">
                  <c:v>319</c:v>
                </c:pt>
                <c:pt idx="69">
                  <c:v>336</c:v>
                </c:pt>
                <c:pt idx="70">
                  <c:v>336</c:v>
                </c:pt>
                <c:pt idx="71">
                  <c:v>317</c:v>
                </c:pt>
                <c:pt idx="72">
                  <c:v>353</c:v>
                </c:pt>
                <c:pt idx="73">
                  <c:v>320</c:v>
                </c:pt>
                <c:pt idx="74">
                  <c:v>331</c:v>
                </c:pt>
                <c:pt idx="75">
                  <c:v>362</c:v>
                </c:pt>
                <c:pt idx="76">
                  <c:v>312</c:v>
                </c:pt>
                <c:pt idx="77">
                  <c:v>336</c:v>
                </c:pt>
                <c:pt idx="78">
                  <c:v>371</c:v>
                </c:pt>
                <c:pt idx="79">
                  <c:v>367</c:v>
                </c:pt>
                <c:pt idx="80">
                  <c:v>332</c:v>
                </c:pt>
                <c:pt idx="81">
                  <c:v>328</c:v>
                </c:pt>
                <c:pt idx="82">
                  <c:v>354</c:v>
                </c:pt>
                <c:pt idx="83">
                  <c:v>338</c:v>
                </c:pt>
                <c:pt idx="84">
                  <c:v>349</c:v>
                </c:pt>
                <c:pt idx="85">
                  <c:v>355</c:v>
                </c:pt>
                <c:pt idx="86">
                  <c:v>341</c:v>
                </c:pt>
                <c:pt idx="87">
                  <c:v>326</c:v>
                </c:pt>
                <c:pt idx="88">
                  <c:v>353</c:v>
                </c:pt>
                <c:pt idx="89">
                  <c:v>323</c:v>
                </c:pt>
                <c:pt idx="90">
                  <c:v>382</c:v>
                </c:pt>
                <c:pt idx="91">
                  <c:v>343</c:v>
                </c:pt>
                <c:pt idx="92">
                  <c:v>335</c:v>
                </c:pt>
                <c:pt idx="93">
                  <c:v>339</c:v>
                </c:pt>
                <c:pt idx="94">
                  <c:v>338</c:v>
                </c:pt>
                <c:pt idx="95">
                  <c:v>349</c:v>
                </c:pt>
                <c:pt idx="96">
                  <c:v>379</c:v>
                </c:pt>
                <c:pt idx="97">
                  <c:v>331</c:v>
                </c:pt>
                <c:pt idx="98">
                  <c:v>328</c:v>
                </c:pt>
                <c:pt idx="99">
                  <c:v>342</c:v>
                </c:pt>
                <c:pt idx="100">
                  <c:v>349</c:v>
                </c:pt>
                <c:pt idx="101">
                  <c:v>363</c:v>
                </c:pt>
                <c:pt idx="102">
                  <c:v>390</c:v>
                </c:pt>
                <c:pt idx="103">
                  <c:v>364</c:v>
                </c:pt>
                <c:pt idx="104">
                  <c:v>371</c:v>
                </c:pt>
                <c:pt idx="105">
                  <c:v>390</c:v>
                </c:pt>
                <c:pt idx="106">
                  <c:v>364</c:v>
                </c:pt>
                <c:pt idx="107">
                  <c:v>337</c:v>
                </c:pt>
                <c:pt idx="108">
                  <c:v>353</c:v>
                </c:pt>
                <c:pt idx="109">
                  <c:v>329</c:v>
                </c:pt>
                <c:pt idx="110">
                  <c:v>285</c:v>
                </c:pt>
                <c:pt idx="111">
                  <c:v>343</c:v>
                </c:pt>
                <c:pt idx="112">
                  <c:v>332</c:v>
                </c:pt>
                <c:pt idx="113">
                  <c:v>379</c:v>
                </c:pt>
                <c:pt idx="114">
                  <c:v>360</c:v>
                </c:pt>
                <c:pt idx="115">
                  <c:v>330</c:v>
                </c:pt>
                <c:pt idx="116">
                  <c:v>332</c:v>
                </c:pt>
                <c:pt idx="117">
                  <c:v>298</c:v>
                </c:pt>
                <c:pt idx="118">
                  <c:v>303</c:v>
                </c:pt>
                <c:pt idx="119">
                  <c:v>326</c:v>
                </c:pt>
                <c:pt idx="120">
                  <c:v>305</c:v>
                </c:pt>
                <c:pt idx="121">
                  <c:v>348</c:v>
                </c:pt>
                <c:pt idx="122">
                  <c:v>333</c:v>
                </c:pt>
                <c:pt idx="123">
                  <c:v>315</c:v>
                </c:pt>
                <c:pt idx="124">
                  <c:v>346</c:v>
                </c:pt>
                <c:pt idx="125">
                  <c:v>345</c:v>
                </c:pt>
                <c:pt idx="126">
                  <c:v>373</c:v>
                </c:pt>
                <c:pt idx="127">
                  <c:v>356</c:v>
                </c:pt>
                <c:pt idx="128">
                  <c:v>344</c:v>
                </c:pt>
                <c:pt idx="129">
                  <c:v>316</c:v>
                </c:pt>
                <c:pt idx="130">
                  <c:v>340</c:v>
                </c:pt>
                <c:pt idx="131">
                  <c:v>328</c:v>
                </c:pt>
                <c:pt idx="132">
                  <c:v>323</c:v>
                </c:pt>
                <c:pt idx="133">
                  <c:v>327</c:v>
                </c:pt>
                <c:pt idx="134">
                  <c:v>316</c:v>
                </c:pt>
                <c:pt idx="135">
                  <c:v>358</c:v>
                </c:pt>
                <c:pt idx="136">
                  <c:v>299</c:v>
                </c:pt>
                <c:pt idx="137">
                  <c:v>352</c:v>
                </c:pt>
                <c:pt idx="138">
                  <c:v>376</c:v>
                </c:pt>
                <c:pt idx="139">
                  <c:v>321</c:v>
                </c:pt>
                <c:pt idx="140">
                  <c:v>305</c:v>
                </c:pt>
                <c:pt idx="141">
                  <c:v>371</c:v>
                </c:pt>
                <c:pt idx="142">
                  <c:v>351</c:v>
                </c:pt>
                <c:pt idx="143">
                  <c:v>332</c:v>
                </c:pt>
                <c:pt idx="144">
                  <c:v>365</c:v>
                </c:pt>
                <c:pt idx="145">
                  <c:v>342</c:v>
                </c:pt>
                <c:pt idx="146">
                  <c:v>369</c:v>
                </c:pt>
                <c:pt idx="147">
                  <c:v>313</c:v>
                </c:pt>
                <c:pt idx="148">
                  <c:v>360</c:v>
                </c:pt>
                <c:pt idx="149">
                  <c:v>341</c:v>
                </c:pt>
                <c:pt idx="150">
                  <c:v>381</c:v>
                </c:pt>
                <c:pt idx="151">
                  <c:v>334</c:v>
                </c:pt>
                <c:pt idx="152">
                  <c:v>322</c:v>
                </c:pt>
                <c:pt idx="153">
                  <c:v>353</c:v>
                </c:pt>
                <c:pt idx="154">
                  <c:v>311</c:v>
                </c:pt>
                <c:pt idx="155">
                  <c:v>362</c:v>
                </c:pt>
                <c:pt idx="156">
                  <c:v>363</c:v>
                </c:pt>
                <c:pt idx="157">
                  <c:v>346</c:v>
                </c:pt>
                <c:pt idx="158">
                  <c:v>293</c:v>
                </c:pt>
                <c:pt idx="159">
                  <c:v>302</c:v>
                </c:pt>
                <c:pt idx="160">
                  <c:v>360</c:v>
                </c:pt>
                <c:pt idx="161">
                  <c:v>320</c:v>
                </c:pt>
                <c:pt idx="162">
                  <c:v>335</c:v>
                </c:pt>
                <c:pt idx="163">
                  <c:v>314</c:v>
                </c:pt>
                <c:pt idx="164">
                  <c:v>366</c:v>
                </c:pt>
                <c:pt idx="165">
                  <c:v>349</c:v>
                </c:pt>
                <c:pt idx="166">
                  <c:v>332</c:v>
                </c:pt>
                <c:pt idx="167">
                  <c:v>344</c:v>
                </c:pt>
                <c:pt idx="168">
                  <c:v>318</c:v>
                </c:pt>
                <c:pt idx="169">
                  <c:v>307</c:v>
                </c:pt>
                <c:pt idx="170">
                  <c:v>374</c:v>
                </c:pt>
                <c:pt idx="171">
                  <c:v>349</c:v>
                </c:pt>
                <c:pt idx="172">
                  <c:v>296</c:v>
                </c:pt>
                <c:pt idx="173">
                  <c:v>328</c:v>
                </c:pt>
                <c:pt idx="174">
                  <c:v>348</c:v>
                </c:pt>
                <c:pt idx="175">
                  <c:v>310</c:v>
                </c:pt>
                <c:pt idx="176">
                  <c:v>375</c:v>
                </c:pt>
                <c:pt idx="177">
                  <c:v>326</c:v>
                </c:pt>
                <c:pt idx="178">
                  <c:v>361</c:v>
                </c:pt>
                <c:pt idx="179">
                  <c:v>323</c:v>
                </c:pt>
                <c:pt idx="180">
                  <c:v>314</c:v>
                </c:pt>
                <c:pt idx="181">
                  <c:v>380</c:v>
                </c:pt>
                <c:pt idx="182">
                  <c:v>327</c:v>
                </c:pt>
                <c:pt idx="183">
                  <c:v>310</c:v>
                </c:pt>
                <c:pt idx="184">
                  <c:v>356</c:v>
                </c:pt>
                <c:pt idx="185">
                  <c:v>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1-417B-9A5B-B1FFDF64C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96399"/>
        <c:axId val="1904158127"/>
      </c:scatterChart>
      <c:valAx>
        <c:axId val="498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 (tigela)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158127"/>
        <c:crosses val="autoZero"/>
        <c:crossBetween val="midCat"/>
      </c:valAx>
      <c:valAx>
        <c:axId val="19041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(refrigerante)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Estimativa de vendas (refrigerante)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'Modelo 02'!$F$5</c:f>
              <c:strCache>
                <c:ptCount val="1"/>
                <c:pt idx="0">
                  <c:v>Refrigerante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'Modelo 02'!$F$6:$F$191</c:f>
              <c:numCache>
                <c:formatCode>General</c:formatCode>
                <c:ptCount val="186"/>
                <c:pt idx="0">
                  <c:v>313</c:v>
                </c:pt>
                <c:pt idx="1">
                  <c:v>326</c:v>
                </c:pt>
                <c:pt idx="2">
                  <c:v>358</c:v>
                </c:pt>
                <c:pt idx="3">
                  <c:v>331</c:v>
                </c:pt>
                <c:pt idx="4">
                  <c:v>380</c:v>
                </c:pt>
                <c:pt idx="5">
                  <c:v>291</c:v>
                </c:pt>
                <c:pt idx="6">
                  <c:v>307</c:v>
                </c:pt>
                <c:pt idx="7">
                  <c:v>361</c:v>
                </c:pt>
                <c:pt idx="8">
                  <c:v>344</c:v>
                </c:pt>
                <c:pt idx="9">
                  <c:v>351</c:v>
                </c:pt>
                <c:pt idx="10">
                  <c:v>338</c:v>
                </c:pt>
                <c:pt idx="11">
                  <c:v>374</c:v>
                </c:pt>
                <c:pt idx="12">
                  <c:v>388</c:v>
                </c:pt>
                <c:pt idx="13">
                  <c:v>325</c:v>
                </c:pt>
                <c:pt idx="14">
                  <c:v>341</c:v>
                </c:pt>
                <c:pt idx="15">
                  <c:v>314</c:v>
                </c:pt>
                <c:pt idx="16">
                  <c:v>375</c:v>
                </c:pt>
                <c:pt idx="17">
                  <c:v>376</c:v>
                </c:pt>
                <c:pt idx="18">
                  <c:v>312</c:v>
                </c:pt>
                <c:pt idx="19">
                  <c:v>301</c:v>
                </c:pt>
                <c:pt idx="20">
                  <c:v>370</c:v>
                </c:pt>
                <c:pt idx="21">
                  <c:v>321</c:v>
                </c:pt>
                <c:pt idx="22">
                  <c:v>374</c:v>
                </c:pt>
                <c:pt idx="23">
                  <c:v>327</c:v>
                </c:pt>
                <c:pt idx="24">
                  <c:v>370</c:v>
                </c:pt>
                <c:pt idx="25">
                  <c:v>414</c:v>
                </c:pt>
                <c:pt idx="26">
                  <c:v>386</c:v>
                </c:pt>
                <c:pt idx="27">
                  <c:v>354</c:v>
                </c:pt>
                <c:pt idx="28">
                  <c:v>313</c:v>
                </c:pt>
                <c:pt idx="29">
                  <c:v>319</c:v>
                </c:pt>
                <c:pt idx="30">
                  <c:v>365</c:v>
                </c:pt>
                <c:pt idx="31">
                  <c:v>357</c:v>
                </c:pt>
                <c:pt idx="32">
                  <c:v>284</c:v>
                </c:pt>
                <c:pt idx="33">
                  <c:v>337</c:v>
                </c:pt>
                <c:pt idx="34">
                  <c:v>368</c:v>
                </c:pt>
                <c:pt idx="35">
                  <c:v>406</c:v>
                </c:pt>
                <c:pt idx="36">
                  <c:v>348</c:v>
                </c:pt>
                <c:pt idx="37">
                  <c:v>325</c:v>
                </c:pt>
                <c:pt idx="38">
                  <c:v>359</c:v>
                </c:pt>
                <c:pt idx="39">
                  <c:v>351</c:v>
                </c:pt>
                <c:pt idx="40">
                  <c:v>345</c:v>
                </c:pt>
                <c:pt idx="41">
                  <c:v>311</c:v>
                </c:pt>
                <c:pt idx="42">
                  <c:v>298</c:v>
                </c:pt>
                <c:pt idx="43">
                  <c:v>309</c:v>
                </c:pt>
                <c:pt idx="44">
                  <c:v>324</c:v>
                </c:pt>
                <c:pt idx="45">
                  <c:v>351</c:v>
                </c:pt>
                <c:pt idx="46">
                  <c:v>375</c:v>
                </c:pt>
                <c:pt idx="47">
                  <c:v>335</c:v>
                </c:pt>
                <c:pt idx="48">
                  <c:v>346</c:v>
                </c:pt>
                <c:pt idx="49">
                  <c:v>340</c:v>
                </c:pt>
                <c:pt idx="50">
                  <c:v>369</c:v>
                </c:pt>
                <c:pt idx="51">
                  <c:v>369</c:v>
                </c:pt>
                <c:pt idx="52">
                  <c:v>364</c:v>
                </c:pt>
                <c:pt idx="53">
                  <c:v>350</c:v>
                </c:pt>
                <c:pt idx="54">
                  <c:v>338</c:v>
                </c:pt>
                <c:pt idx="55">
                  <c:v>289</c:v>
                </c:pt>
                <c:pt idx="56">
                  <c:v>311</c:v>
                </c:pt>
                <c:pt idx="57">
                  <c:v>327</c:v>
                </c:pt>
                <c:pt idx="58">
                  <c:v>338</c:v>
                </c:pt>
                <c:pt idx="59">
                  <c:v>332</c:v>
                </c:pt>
                <c:pt idx="60">
                  <c:v>334</c:v>
                </c:pt>
                <c:pt idx="61">
                  <c:v>384</c:v>
                </c:pt>
                <c:pt idx="62">
                  <c:v>331</c:v>
                </c:pt>
                <c:pt idx="63">
                  <c:v>296</c:v>
                </c:pt>
                <c:pt idx="64">
                  <c:v>350</c:v>
                </c:pt>
                <c:pt idx="65">
                  <c:v>354</c:v>
                </c:pt>
                <c:pt idx="66">
                  <c:v>356</c:v>
                </c:pt>
                <c:pt idx="67">
                  <c:v>326</c:v>
                </c:pt>
                <c:pt idx="68">
                  <c:v>319</c:v>
                </c:pt>
                <c:pt idx="69">
                  <c:v>336</c:v>
                </c:pt>
                <c:pt idx="70">
                  <c:v>336</c:v>
                </c:pt>
                <c:pt idx="71">
                  <c:v>317</c:v>
                </c:pt>
                <c:pt idx="72">
                  <c:v>353</c:v>
                </c:pt>
                <c:pt idx="73">
                  <c:v>320</c:v>
                </c:pt>
                <c:pt idx="74">
                  <c:v>331</c:v>
                </c:pt>
                <c:pt idx="75">
                  <c:v>362</c:v>
                </c:pt>
                <c:pt idx="76">
                  <c:v>312</c:v>
                </c:pt>
                <c:pt idx="77">
                  <c:v>336</c:v>
                </c:pt>
                <c:pt idx="78">
                  <c:v>371</c:v>
                </c:pt>
                <c:pt idx="79">
                  <c:v>367</c:v>
                </c:pt>
                <c:pt idx="80">
                  <c:v>332</c:v>
                </c:pt>
                <c:pt idx="81">
                  <c:v>328</c:v>
                </c:pt>
                <c:pt idx="82">
                  <c:v>354</c:v>
                </c:pt>
                <c:pt idx="83">
                  <c:v>338</c:v>
                </c:pt>
                <c:pt idx="84">
                  <c:v>349</c:v>
                </c:pt>
                <c:pt idx="85">
                  <c:v>355</c:v>
                </c:pt>
                <c:pt idx="86">
                  <c:v>341</c:v>
                </c:pt>
                <c:pt idx="87">
                  <c:v>326</c:v>
                </c:pt>
                <c:pt idx="88">
                  <c:v>353</c:v>
                </c:pt>
                <c:pt idx="89">
                  <c:v>323</c:v>
                </c:pt>
                <c:pt idx="90">
                  <c:v>382</c:v>
                </c:pt>
                <c:pt idx="91">
                  <c:v>343</c:v>
                </c:pt>
                <c:pt idx="92">
                  <c:v>335</c:v>
                </c:pt>
                <c:pt idx="93">
                  <c:v>339</c:v>
                </c:pt>
                <c:pt idx="94">
                  <c:v>338</c:v>
                </c:pt>
                <c:pt idx="95">
                  <c:v>349</c:v>
                </c:pt>
                <c:pt idx="96">
                  <c:v>379</c:v>
                </c:pt>
                <c:pt idx="97">
                  <c:v>331</c:v>
                </c:pt>
                <c:pt idx="98">
                  <c:v>328</c:v>
                </c:pt>
                <c:pt idx="99">
                  <c:v>342</c:v>
                </c:pt>
                <c:pt idx="100">
                  <c:v>349</c:v>
                </c:pt>
                <c:pt idx="101">
                  <c:v>363</c:v>
                </c:pt>
                <c:pt idx="102">
                  <c:v>390</c:v>
                </c:pt>
                <c:pt idx="103">
                  <c:v>364</c:v>
                </c:pt>
                <c:pt idx="104">
                  <c:v>371</c:v>
                </c:pt>
                <c:pt idx="105">
                  <c:v>390</c:v>
                </c:pt>
                <c:pt idx="106">
                  <c:v>364</c:v>
                </c:pt>
                <c:pt idx="107">
                  <c:v>337</c:v>
                </c:pt>
                <c:pt idx="108">
                  <c:v>353</c:v>
                </c:pt>
                <c:pt idx="109">
                  <c:v>329</c:v>
                </c:pt>
                <c:pt idx="110">
                  <c:v>285</c:v>
                </c:pt>
                <c:pt idx="111">
                  <c:v>343</c:v>
                </c:pt>
                <c:pt idx="112">
                  <c:v>332</c:v>
                </c:pt>
                <c:pt idx="113">
                  <c:v>379</c:v>
                </c:pt>
                <c:pt idx="114">
                  <c:v>360</c:v>
                </c:pt>
                <c:pt idx="115">
                  <c:v>330</c:v>
                </c:pt>
                <c:pt idx="116">
                  <c:v>332</c:v>
                </c:pt>
                <c:pt idx="117">
                  <c:v>298</c:v>
                </c:pt>
                <c:pt idx="118">
                  <c:v>303</c:v>
                </c:pt>
                <c:pt idx="119">
                  <c:v>326</c:v>
                </c:pt>
                <c:pt idx="120">
                  <c:v>305</c:v>
                </c:pt>
                <c:pt idx="121">
                  <c:v>348</c:v>
                </c:pt>
                <c:pt idx="122">
                  <c:v>333</c:v>
                </c:pt>
                <c:pt idx="123">
                  <c:v>315</c:v>
                </c:pt>
                <c:pt idx="124">
                  <c:v>346</c:v>
                </c:pt>
                <c:pt idx="125">
                  <c:v>345</c:v>
                </c:pt>
                <c:pt idx="126">
                  <c:v>373</c:v>
                </c:pt>
                <c:pt idx="127">
                  <c:v>356</c:v>
                </c:pt>
                <c:pt idx="128">
                  <c:v>344</c:v>
                </c:pt>
                <c:pt idx="129">
                  <c:v>316</c:v>
                </c:pt>
                <c:pt idx="130">
                  <c:v>340</c:v>
                </c:pt>
                <c:pt idx="131">
                  <c:v>328</c:v>
                </c:pt>
                <c:pt idx="132">
                  <c:v>323</c:v>
                </c:pt>
                <c:pt idx="133">
                  <c:v>327</c:v>
                </c:pt>
                <c:pt idx="134">
                  <c:v>316</c:v>
                </c:pt>
                <c:pt idx="135">
                  <c:v>358</c:v>
                </c:pt>
                <c:pt idx="136">
                  <c:v>299</c:v>
                </c:pt>
                <c:pt idx="137">
                  <c:v>352</c:v>
                </c:pt>
                <c:pt idx="138">
                  <c:v>376</c:v>
                </c:pt>
                <c:pt idx="139">
                  <c:v>321</c:v>
                </c:pt>
                <c:pt idx="140">
                  <c:v>305</c:v>
                </c:pt>
                <c:pt idx="141">
                  <c:v>371</c:v>
                </c:pt>
                <c:pt idx="142">
                  <c:v>351</c:v>
                </c:pt>
                <c:pt idx="143">
                  <c:v>332</c:v>
                </c:pt>
                <c:pt idx="144">
                  <c:v>365</c:v>
                </c:pt>
                <c:pt idx="145">
                  <c:v>342</c:v>
                </c:pt>
                <c:pt idx="146">
                  <c:v>369</c:v>
                </c:pt>
                <c:pt idx="147">
                  <c:v>313</c:v>
                </c:pt>
                <c:pt idx="148">
                  <c:v>360</c:v>
                </c:pt>
                <c:pt idx="149">
                  <c:v>341</c:v>
                </c:pt>
                <c:pt idx="150">
                  <c:v>381</c:v>
                </c:pt>
                <c:pt idx="151">
                  <c:v>334</c:v>
                </c:pt>
                <c:pt idx="152">
                  <c:v>322</c:v>
                </c:pt>
                <c:pt idx="153">
                  <c:v>353</c:v>
                </c:pt>
                <c:pt idx="154">
                  <c:v>311</c:v>
                </c:pt>
                <c:pt idx="155">
                  <c:v>362</c:v>
                </c:pt>
                <c:pt idx="156">
                  <c:v>363</c:v>
                </c:pt>
                <c:pt idx="157">
                  <c:v>346</c:v>
                </c:pt>
                <c:pt idx="158">
                  <c:v>293</c:v>
                </c:pt>
                <c:pt idx="159">
                  <c:v>302</c:v>
                </c:pt>
                <c:pt idx="160">
                  <c:v>360</c:v>
                </c:pt>
                <c:pt idx="161">
                  <c:v>320</c:v>
                </c:pt>
                <c:pt idx="162">
                  <c:v>335</c:v>
                </c:pt>
                <c:pt idx="163">
                  <c:v>314</c:v>
                </c:pt>
                <c:pt idx="164">
                  <c:v>366</c:v>
                </c:pt>
                <c:pt idx="165">
                  <c:v>349</c:v>
                </c:pt>
                <c:pt idx="166">
                  <c:v>332</c:v>
                </c:pt>
                <c:pt idx="167">
                  <c:v>344</c:v>
                </c:pt>
                <c:pt idx="168">
                  <c:v>318</c:v>
                </c:pt>
                <c:pt idx="169">
                  <c:v>307</c:v>
                </c:pt>
                <c:pt idx="170">
                  <c:v>374</c:v>
                </c:pt>
                <c:pt idx="171">
                  <c:v>349</c:v>
                </c:pt>
                <c:pt idx="172">
                  <c:v>296</c:v>
                </c:pt>
                <c:pt idx="173">
                  <c:v>328</c:v>
                </c:pt>
                <c:pt idx="174">
                  <c:v>348</c:v>
                </c:pt>
                <c:pt idx="175">
                  <c:v>310</c:v>
                </c:pt>
                <c:pt idx="176">
                  <c:v>375</c:v>
                </c:pt>
                <c:pt idx="177">
                  <c:v>326</c:v>
                </c:pt>
                <c:pt idx="178">
                  <c:v>361</c:v>
                </c:pt>
                <c:pt idx="179">
                  <c:v>323</c:v>
                </c:pt>
                <c:pt idx="180">
                  <c:v>314</c:v>
                </c:pt>
                <c:pt idx="181">
                  <c:v>380</c:v>
                </c:pt>
                <c:pt idx="182">
                  <c:v>327</c:v>
                </c:pt>
                <c:pt idx="183">
                  <c:v>310</c:v>
                </c:pt>
                <c:pt idx="184">
                  <c:v>356</c:v>
                </c:pt>
                <c:pt idx="185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1-478A-B620-F1ECE4A986C8}"/>
            </c:ext>
          </c:extLst>
        </c:ser>
        <c:ser>
          <c:idx val="1"/>
          <c:order val="1"/>
          <c:tx>
            <c:strRef>
              <c:f>'Modelo 02'!$I$5</c:f>
              <c:strCache>
                <c:ptCount val="1"/>
                <c:pt idx="0">
                  <c:v>E(x)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'Modelo 02'!$I$6:$I$191</c:f>
              <c:numCache>
                <c:formatCode>#,##0.00_ ;\-#,##0.00\ </c:formatCode>
                <c:ptCount val="186"/>
                <c:pt idx="0">
                  <c:v>334.44287032567183</c:v>
                </c:pt>
                <c:pt idx="1">
                  <c:v>339.34378951032653</c:v>
                </c:pt>
                <c:pt idx="2">
                  <c:v>354.04654706429045</c:v>
                </c:pt>
                <c:pt idx="3">
                  <c:v>329.54195114101725</c:v>
                </c:pt>
                <c:pt idx="4">
                  <c:v>349.14562787963581</c:v>
                </c:pt>
                <c:pt idx="5">
                  <c:v>324.64103195636255</c:v>
                </c:pt>
                <c:pt idx="6">
                  <c:v>322.19057236403523</c:v>
                </c:pt>
                <c:pt idx="7">
                  <c:v>346.69516828730843</c:v>
                </c:pt>
                <c:pt idx="8">
                  <c:v>351.59608747196307</c:v>
                </c:pt>
                <c:pt idx="9">
                  <c:v>327.09149154868993</c:v>
                </c:pt>
                <c:pt idx="10">
                  <c:v>361.39792584127241</c:v>
                </c:pt>
                <c:pt idx="11">
                  <c:v>366.29884502592705</c:v>
                </c:pt>
                <c:pt idx="12">
                  <c:v>363.84838543359973</c:v>
                </c:pt>
                <c:pt idx="13">
                  <c:v>322.19057236403523</c:v>
                </c:pt>
                <c:pt idx="14">
                  <c:v>344.24470869498117</c:v>
                </c:pt>
                <c:pt idx="15">
                  <c:v>331.99241073334451</c:v>
                </c:pt>
                <c:pt idx="16">
                  <c:v>358.94746624894503</c:v>
                </c:pt>
                <c:pt idx="17">
                  <c:v>327.09149154868993</c:v>
                </c:pt>
                <c:pt idx="18">
                  <c:v>319.74011277170791</c:v>
                </c:pt>
                <c:pt idx="19">
                  <c:v>334.44287032567183</c:v>
                </c:pt>
                <c:pt idx="20">
                  <c:v>363.84838543359973</c:v>
                </c:pt>
                <c:pt idx="21">
                  <c:v>349.14562787963581</c:v>
                </c:pt>
                <c:pt idx="22">
                  <c:v>363.84838543359973</c:v>
                </c:pt>
                <c:pt idx="23">
                  <c:v>363.84838543359973</c:v>
                </c:pt>
                <c:pt idx="24">
                  <c:v>354.04654706429045</c:v>
                </c:pt>
                <c:pt idx="25">
                  <c:v>363.84838543359973</c:v>
                </c:pt>
                <c:pt idx="26">
                  <c:v>346.69516828730843</c:v>
                </c:pt>
                <c:pt idx="27">
                  <c:v>329.54195114101725</c:v>
                </c:pt>
                <c:pt idx="28">
                  <c:v>329.54195114101725</c:v>
                </c:pt>
                <c:pt idx="29">
                  <c:v>344.24470869498117</c:v>
                </c:pt>
                <c:pt idx="30">
                  <c:v>363.84838543359973</c:v>
                </c:pt>
                <c:pt idx="31">
                  <c:v>346.69516828730843</c:v>
                </c:pt>
                <c:pt idx="32">
                  <c:v>317.28965317938059</c:v>
                </c:pt>
                <c:pt idx="33">
                  <c:v>331.99241073334451</c:v>
                </c:pt>
                <c:pt idx="34">
                  <c:v>361.39792584127241</c:v>
                </c:pt>
                <c:pt idx="35">
                  <c:v>363.84838543359973</c:v>
                </c:pt>
                <c:pt idx="36">
                  <c:v>349.14562787963581</c:v>
                </c:pt>
                <c:pt idx="37">
                  <c:v>324.64103195636255</c:v>
                </c:pt>
                <c:pt idx="38">
                  <c:v>366.29884502592705</c:v>
                </c:pt>
                <c:pt idx="39">
                  <c:v>354.04654706429045</c:v>
                </c:pt>
                <c:pt idx="40">
                  <c:v>346.69516828730843</c:v>
                </c:pt>
                <c:pt idx="41">
                  <c:v>339.34378951032653</c:v>
                </c:pt>
                <c:pt idx="42">
                  <c:v>319.74011277170791</c:v>
                </c:pt>
                <c:pt idx="43">
                  <c:v>344.24470869498117</c:v>
                </c:pt>
                <c:pt idx="44">
                  <c:v>317.28965317938059</c:v>
                </c:pt>
                <c:pt idx="45">
                  <c:v>329.54195114101725</c:v>
                </c:pt>
                <c:pt idx="46">
                  <c:v>354.04654706429045</c:v>
                </c:pt>
                <c:pt idx="47">
                  <c:v>339.34378951032653</c:v>
                </c:pt>
                <c:pt idx="48">
                  <c:v>346.69516828730843</c:v>
                </c:pt>
                <c:pt idx="49">
                  <c:v>334.44287032567183</c:v>
                </c:pt>
                <c:pt idx="50">
                  <c:v>349.14562787963581</c:v>
                </c:pt>
                <c:pt idx="51">
                  <c:v>354.04654706429045</c:v>
                </c:pt>
                <c:pt idx="52">
                  <c:v>354.04654706429045</c:v>
                </c:pt>
                <c:pt idx="53">
                  <c:v>346.69516828730843</c:v>
                </c:pt>
                <c:pt idx="54">
                  <c:v>363.84838543359973</c:v>
                </c:pt>
                <c:pt idx="55">
                  <c:v>317.28965317938059</c:v>
                </c:pt>
                <c:pt idx="56">
                  <c:v>317.28965317938059</c:v>
                </c:pt>
                <c:pt idx="57">
                  <c:v>339.34378951032653</c:v>
                </c:pt>
                <c:pt idx="58">
                  <c:v>351.59608747196307</c:v>
                </c:pt>
                <c:pt idx="59">
                  <c:v>327.09149154868993</c:v>
                </c:pt>
                <c:pt idx="60">
                  <c:v>334.44287032567183</c:v>
                </c:pt>
                <c:pt idx="61">
                  <c:v>361.39792584127241</c:v>
                </c:pt>
                <c:pt idx="62">
                  <c:v>349.14562787963581</c:v>
                </c:pt>
                <c:pt idx="63">
                  <c:v>329.54195114101725</c:v>
                </c:pt>
                <c:pt idx="64">
                  <c:v>329.54195114101725</c:v>
                </c:pt>
                <c:pt idx="65">
                  <c:v>329.54195114101725</c:v>
                </c:pt>
                <c:pt idx="66">
                  <c:v>336.89332991799921</c:v>
                </c:pt>
                <c:pt idx="67">
                  <c:v>324.64103195636255</c:v>
                </c:pt>
                <c:pt idx="68">
                  <c:v>319.74011277170791</c:v>
                </c:pt>
                <c:pt idx="69">
                  <c:v>351.59608747196307</c:v>
                </c:pt>
                <c:pt idx="70">
                  <c:v>354.04654706429045</c:v>
                </c:pt>
                <c:pt idx="71">
                  <c:v>319.74011277170791</c:v>
                </c:pt>
                <c:pt idx="72">
                  <c:v>327.09149154868993</c:v>
                </c:pt>
                <c:pt idx="73">
                  <c:v>354.04654706429045</c:v>
                </c:pt>
                <c:pt idx="74">
                  <c:v>361.39792584127241</c:v>
                </c:pt>
                <c:pt idx="75">
                  <c:v>334.44287032567183</c:v>
                </c:pt>
                <c:pt idx="76">
                  <c:v>339.34378951032653</c:v>
                </c:pt>
                <c:pt idx="77">
                  <c:v>317.28965317938059</c:v>
                </c:pt>
                <c:pt idx="78">
                  <c:v>344.24470869498117</c:v>
                </c:pt>
                <c:pt idx="79">
                  <c:v>341.79424910265379</c:v>
                </c:pt>
                <c:pt idx="80">
                  <c:v>329.54195114101725</c:v>
                </c:pt>
                <c:pt idx="81">
                  <c:v>334.44287032567183</c:v>
                </c:pt>
                <c:pt idx="82">
                  <c:v>363.84838543359973</c:v>
                </c:pt>
                <c:pt idx="83">
                  <c:v>351.59608747196307</c:v>
                </c:pt>
                <c:pt idx="84">
                  <c:v>356.49700665661777</c:v>
                </c:pt>
                <c:pt idx="85">
                  <c:v>356.49700665661777</c:v>
                </c:pt>
                <c:pt idx="86">
                  <c:v>336.89332991799921</c:v>
                </c:pt>
                <c:pt idx="87">
                  <c:v>331.99241073334451</c:v>
                </c:pt>
                <c:pt idx="88">
                  <c:v>327.09149154868993</c:v>
                </c:pt>
                <c:pt idx="89">
                  <c:v>341.79424910265379</c:v>
                </c:pt>
                <c:pt idx="90">
                  <c:v>356.49700665661777</c:v>
                </c:pt>
                <c:pt idx="91">
                  <c:v>349.14562787963581</c:v>
                </c:pt>
                <c:pt idx="92">
                  <c:v>349.14562787963581</c:v>
                </c:pt>
                <c:pt idx="93">
                  <c:v>336.89332991799921</c:v>
                </c:pt>
                <c:pt idx="94">
                  <c:v>319.74011277170791</c:v>
                </c:pt>
                <c:pt idx="95">
                  <c:v>354.04654706429045</c:v>
                </c:pt>
                <c:pt idx="96">
                  <c:v>344.24470869498117</c:v>
                </c:pt>
                <c:pt idx="97">
                  <c:v>336.89332991799921</c:v>
                </c:pt>
                <c:pt idx="98">
                  <c:v>331.99241073334451</c:v>
                </c:pt>
                <c:pt idx="99">
                  <c:v>366.29884502592705</c:v>
                </c:pt>
                <c:pt idx="100">
                  <c:v>319.74011277170791</c:v>
                </c:pt>
                <c:pt idx="101">
                  <c:v>356.49700665661777</c:v>
                </c:pt>
                <c:pt idx="102">
                  <c:v>354.04654706429045</c:v>
                </c:pt>
                <c:pt idx="103">
                  <c:v>344.24470869498117</c:v>
                </c:pt>
                <c:pt idx="104">
                  <c:v>339.34378951032653</c:v>
                </c:pt>
                <c:pt idx="105">
                  <c:v>358.94746624894503</c:v>
                </c:pt>
                <c:pt idx="106">
                  <c:v>322.19057236403523</c:v>
                </c:pt>
                <c:pt idx="107">
                  <c:v>358.94746624894503</c:v>
                </c:pt>
                <c:pt idx="108">
                  <c:v>336.89332991799921</c:v>
                </c:pt>
                <c:pt idx="109">
                  <c:v>344.24470869498117</c:v>
                </c:pt>
                <c:pt idx="110">
                  <c:v>322.19057236403523</c:v>
                </c:pt>
                <c:pt idx="111">
                  <c:v>319.74011277170791</c:v>
                </c:pt>
                <c:pt idx="112">
                  <c:v>351.59608747196307</c:v>
                </c:pt>
                <c:pt idx="113">
                  <c:v>349.14562787963581</c:v>
                </c:pt>
                <c:pt idx="114">
                  <c:v>363.84838543359973</c:v>
                </c:pt>
                <c:pt idx="115">
                  <c:v>334.44287032567183</c:v>
                </c:pt>
                <c:pt idx="116">
                  <c:v>351.59608747196307</c:v>
                </c:pt>
                <c:pt idx="117">
                  <c:v>327.09149154868993</c:v>
                </c:pt>
                <c:pt idx="118">
                  <c:v>324.64103195636255</c:v>
                </c:pt>
                <c:pt idx="119">
                  <c:v>322.19057236403523</c:v>
                </c:pt>
                <c:pt idx="120">
                  <c:v>331.99241073334451</c:v>
                </c:pt>
                <c:pt idx="121">
                  <c:v>331.99241073334451</c:v>
                </c:pt>
                <c:pt idx="122">
                  <c:v>319.74011277170791</c:v>
                </c:pt>
                <c:pt idx="123">
                  <c:v>317.28965317938059</c:v>
                </c:pt>
                <c:pt idx="124">
                  <c:v>319.74011277170791</c:v>
                </c:pt>
                <c:pt idx="125">
                  <c:v>358.94746624894503</c:v>
                </c:pt>
                <c:pt idx="126">
                  <c:v>339.34378951032653</c:v>
                </c:pt>
                <c:pt idx="127">
                  <c:v>358.94746624894503</c:v>
                </c:pt>
                <c:pt idx="128">
                  <c:v>361.39792584127241</c:v>
                </c:pt>
                <c:pt idx="129">
                  <c:v>341.79424910265379</c:v>
                </c:pt>
                <c:pt idx="130">
                  <c:v>339.34378951032653</c:v>
                </c:pt>
                <c:pt idx="131">
                  <c:v>334.44287032567183</c:v>
                </c:pt>
                <c:pt idx="132">
                  <c:v>331.99241073334451</c:v>
                </c:pt>
                <c:pt idx="133">
                  <c:v>319.74011277170791</c:v>
                </c:pt>
                <c:pt idx="134">
                  <c:v>331.99241073334451</c:v>
                </c:pt>
                <c:pt idx="135">
                  <c:v>344.24470869498117</c:v>
                </c:pt>
                <c:pt idx="136">
                  <c:v>327.09149154868993</c:v>
                </c:pt>
                <c:pt idx="137">
                  <c:v>358.94746624894503</c:v>
                </c:pt>
                <c:pt idx="138">
                  <c:v>354.04654706429045</c:v>
                </c:pt>
                <c:pt idx="139">
                  <c:v>317.28965317938059</c:v>
                </c:pt>
                <c:pt idx="140">
                  <c:v>344.24470869498117</c:v>
                </c:pt>
                <c:pt idx="141">
                  <c:v>351.59608747196307</c:v>
                </c:pt>
                <c:pt idx="142">
                  <c:v>354.04654706429045</c:v>
                </c:pt>
                <c:pt idx="143">
                  <c:v>331.99241073334451</c:v>
                </c:pt>
                <c:pt idx="144">
                  <c:v>354.04654706429045</c:v>
                </c:pt>
                <c:pt idx="145">
                  <c:v>341.79424910265379</c:v>
                </c:pt>
                <c:pt idx="146">
                  <c:v>334.44287032567183</c:v>
                </c:pt>
                <c:pt idx="147">
                  <c:v>319.74011277170791</c:v>
                </c:pt>
                <c:pt idx="148">
                  <c:v>331.99241073334451</c:v>
                </c:pt>
                <c:pt idx="149">
                  <c:v>331.99241073334451</c:v>
                </c:pt>
                <c:pt idx="150">
                  <c:v>346.69516828730843</c:v>
                </c:pt>
                <c:pt idx="151">
                  <c:v>341.79424910265379</c:v>
                </c:pt>
                <c:pt idx="152">
                  <c:v>341.79424910265379</c:v>
                </c:pt>
                <c:pt idx="153">
                  <c:v>356.49700665661777</c:v>
                </c:pt>
                <c:pt idx="154">
                  <c:v>322.19057236403523</c:v>
                </c:pt>
                <c:pt idx="155">
                  <c:v>363.84838543359973</c:v>
                </c:pt>
                <c:pt idx="156">
                  <c:v>336.89332991799921</c:v>
                </c:pt>
                <c:pt idx="157">
                  <c:v>339.34378951032653</c:v>
                </c:pt>
                <c:pt idx="158">
                  <c:v>317.28965317938059</c:v>
                </c:pt>
                <c:pt idx="159">
                  <c:v>341.79424910265379</c:v>
                </c:pt>
                <c:pt idx="160">
                  <c:v>363.84838543359973</c:v>
                </c:pt>
                <c:pt idx="161">
                  <c:v>327.09149154868993</c:v>
                </c:pt>
                <c:pt idx="162">
                  <c:v>349.14562787963581</c:v>
                </c:pt>
                <c:pt idx="163">
                  <c:v>341.79424910265379</c:v>
                </c:pt>
                <c:pt idx="164">
                  <c:v>349.14562787963581</c:v>
                </c:pt>
                <c:pt idx="165">
                  <c:v>344.24470869498117</c:v>
                </c:pt>
                <c:pt idx="166">
                  <c:v>324.64103195636255</c:v>
                </c:pt>
                <c:pt idx="167">
                  <c:v>319.74011277170791</c:v>
                </c:pt>
                <c:pt idx="168">
                  <c:v>324.64103195636255</c:v>
                </c:pt>
                <c:pt idx="169">
                  <c:v>334.44287032567183</c:v>
                </c:pt>
                <c:pt idx="170">
                  <c:v>361.39792584127241</c:v>
                </c:pt>
                <c:pt idx="171">
                  <c:v>346.69516828730843</c:v>
                </c:pt>
                <c:pt idx="172">
                  <c:v>324.64103195636255</c:v>
                </c:pt>
                <c:pt idx="173">
                  <c:v>366.29884502592705</c:v>
                </c:pt>
                <c:pt idx="174">
                  <c:v>341.79424910265379</c:v>
                </c:pt>
                <c:pt idx="175">
                  <c:v>327.09149154868993</c:v>
                </c:pt>
                <c:pt idx="176">
                  <c:v>363.84838543359973</c:v>
                </c:pt>
                <c:pt idx="177">
                  <c:v>329.54195114101725</c:v>
                </c:pt>
                <c:pt idx="178">
                  <c:v>322.19057236403523</c:v>
                </c:pt>
                <c:pt idx="179">
                  <c:v>349.14562787963581</c:v>
                </c:pt>
                <c:pt idx="180">
                  <c:v>329.54195114101725</c:v>
                </c:pt>
                <c:pt idx="181">
                  <c:v>354.04654706429045</c:v>
                </c:pt>
                <c:pt idx="182">
                  <c:v>331.99241073334451</c:v>
                </c:pt>
                <c:pt idx="183">
                  <c:v>319.74011277170791</c:v>
                </c:pt>
                <c:pt idx="184">
                  <c:v>366.29884502592705</c:v>
                </c:pt>
                <c:pt idx="185">
                  <c:v>329.54195114101725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1-478A-B620-F1ECE4A98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516799"/>
        <c:axId val="1904162287"/>
      </c:lineChart>
      <c:catAx>
        <c:axId val="49851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162287"/>
        <c:crosses val="autoZero"/>
        <c:auto val="1"/>
        <c:lblAlgn val="ctr"/>
        <c:lblOffset val="100"/>
        <c:noMultiLvlLbl val="0"/>
      </c:catAx>
      <c:valAx>
        <c:axId val="19041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5167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(cerveja)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03'!$E$4:$G$4</c:f>
              <c:strCache>
                <c:ptCount val="1"/>
                <c:pt idx="0">
                  <c:v>Vendas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996500437445325E-2"/>
                  <c:y val="-0.25292796733741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 03'!$D$6:$D$191</c:f>
              <c:numCache>
                <c:formatCode>_("R$"* #,##0.00_);_("R$"* \(#,##0.00\);_("R$"* "-"??_);_(@_)</c:formatCode>
                <c:ptCount val="186"/>
                <c:pt idx="0">
                  <c:v>38.130000000000003</c:v>
                </c:pt>
                <c:pt idx="1">
                  <c:v>37.309999999999995</c:v>
                </c:pt>
                <c:pt idx="2">
                  <c:v>34.849999999999994</c:v>
                </c:pt>
                <c:pt idx="3">
                  <c:v>38.949999999999996</c:v>
                </c:pt>
                <c:pt idx="4">
                  <c:v>35.669999999999995</c:v>
                </c:pt>
                <c:pt idx="5">
                  <c:v>39.769999999999996</c:v>
                </c:pt>
                <c:pt idx="6">
                  <c:v>40.18</c:v>
                </c:pt>
                <c:pt idx="7">
                  <c:v>36.08</c:v>
                </c:pt>
                <c:pt idx="8">
                  <c:v>35.26</c:v>
                </c:pt>
                <c:pt idx="9">
                  <c:v>39.359999999999992</c:v>
                </c:pt>
                <c:pt idx="10">
                  <c:v>33.619999999999997</c:v>
                </c:pt>
                <c:pt idx="11">
                  <c:v>32.799999999999997</c:v>
                </c:pt>
                <c:pt idx="12">
                  <c:v>33.209999999999994</c:v>
                </c:pt>
                <c:pt idx="13">
                  <c:v>40.18</c:v>
                </c:pt>
                <c:pt idx="14">
                  <c:v>36.489999999999995</c:v>
                </c:pt>
                <c:pt idx="15">
                  <c:v>38.54</c:v>
                </c:pt>
                <c:pt idx="16">
                  <c:v>34.03</c:v>
                </c:pt>
                <c:pt idx="17">
                  <c:v>39.359999999999992</c:v>
                </c:pt>
                <c:pt idx="18">
                  <c:v>40.589999999999996</c:v>
                </c:pt>
                <c:pt idx="19">
                  <c:v>38.130000000000003</c:v>
                </c:pt>
                <c:pt idx="20">
                  <c:v>33.209999999999994</c:v>
                </c:pt>
                <c:pt idx="21">
                  <c:v>35.669999999999995</c:v>
                </c:pt>
                <c:pt idx="22">
                  <c:v>33.209999999999994</c:v>
                </c:pt>
                <c:pt idx="23">
                  <c:v>33.209999999999994</c:v>
                </c:pt>
                <c:pt idx="24">
                  <c:v>34.849999999999994</c:v>
                </c:pt>
                <c:pt idx="25">
                  <c:v>33.209999999999994</c:v>
                </c:pt>
                <c:pt idx="26">
                  <c:v>36.08</c:v>
                </c:pt>
                <c:pt idx="27">
                  <c:v>38.949999999999996</c:v>
                </c:pt>
                <c:pt idx="28">
                  <c:v>38.949999999999996</c:v>
                </c:pt>
                <c:pt idx="29">
                  <c:v>36.489999999999995</c:v>
                </c:pt>
                <c:pt idx="30">
                  <c:v>33.209999999999994</c:v>
                </c:pt>
                <c:pt idx="31">
                  <c:v>36.08</c:v>
                </c:pt>
                <c:pt idx="32">
                  <c:v>41</c:v>
                </c:pt>
                <c:pt idx="33">
                  <c:v>38.54</c:v>
                </c:pt>
                <c:pt idx="34">
                  <c:v>33.619999999999997</c:v>
                </c:pt>
                <c:pt idx="35">
                  <c:v>33.209999999999994</c:v>
                </c:pt>
                <c:pt idx="36">
                  <c:v>35.669999999999995</c:v>
                </c:pt>
                <c:pt idx="37">
                  <c:v>39.769999999999996</c:v>
                </c:pt>
                <c:pt idx="38">
                  <c:v>32.799999999999997</c:v>
                </c:pt>
                <c:pt idx="39">
                  <c:v>34.849999999999994</c:v>
                </c:pt>
                <c:pt idx="40">
                  <c:v>36.08</c:v>
                </c:pt>
                <c:pt idx="41">
                  <c:v>37.309999999999995</c:v>
                </c:pt>
                <c:pt idx="42">
                  <c:v>40.589999999999996</c:v>
                </c:pt>
                <c:pt idx="43">
                  <c:v>36.489999999999995</c:v>
                </c:pt>
                <c:pt idx="44">
                  <c:v>41</c:v>
                </c:pt>
                <c:pt idx="45">
                  <c:v>38.949999999999996</c:v>
                </c:pt>
                <c:pt idx="46">
                  <c:v>34.849999999999994</c:v>
                </c:pt>
                <c:pt idx="47">
                  <c:v>37.309999999999995</c:v>
                </c:pt>
                <c:pt idx="48">
                  <c:v>36.08</c:v>
                </c:pt>
                <c:pt idx="49">
                  <c:v>38.130000000000003</c:v>
                </c:pt>
                <c:pt idx="50">
                  <c:v>35.669999999999995</c:v>
                </c:pt>
                <c:pt idx="51">
                  <c:v>34.849999999999994</c:v>
                </c:pt>
                <c:pt idx="52">
                  <c:v>34.849999999999994</c:v>
                </c:pt>
                <c:pt idx="53">
                  <c:v>36.08</c:v>
                </c:pt>
                <c:pt idx="54">
                  <c:v>33.209999999999994</c:v>
                </c:pt>
                <c:pt idx="55">
                  <c:v>41</c:v>
                </c:pt>
                <c:pt idx="56">
                  <c:v>41</c:v>
                </c:pt>
                <c:pt idx="57">
                  <c:v>37.309999999999995</c:v>
                </c:pt>
                <c:pt idx="58">
                  <c:v>35.26</c:v>
                </c:pt>
                <c:pt idx="59">
                  <c:v>39.359999999999992</c:v>
                </c:pt>
                <c:pt idx="60">
                  <c:v>38.130000000000003</c:v>
                </c:pt>
                <c:pt idx="61">
                  <c:v>33.619999999999997</c:v>
                </c:pt>
                <c:pt idx="62">
                  <c:v>35.669999999999995</c:v>
                </c:pt>
                <c:pt idx="63">
                  <c:v>38.949999999999996</c:v>
                </c:pt>
                <c:pt idx="64">
                  <c:v>38.949999999999996</c:v>
                </c:pt>
                <c:pt idx="65">
                  <c:v>38.949999999999996</c:v>
                </c:pt>
                <c:pt idx="66">
                  <c:v>37.719999999999992</c:v>
                </c:pt>
                <c:pt idx="67">
                  <c:v>39.769999999999996</c:v>
                </c:pt>
                <c:pt idx="68">
                  <c:v>40.589999999999996</c:v>
                </c:pt>
                <c:pt idx="69">
                  <c:v>35.26</c:v>
                </c:pt>
                <c:pt idx="70">
                  <c:v>34.849999999999994</c:v>
                </c:pt>
                <c:pt idx="71">
                  <c:v>40.589999999999996</c:v>
                </c:pt>
                <c:pt idx="72">
                  <c:v>39.359999999999992</c:v>
                </c:pt>
                <c:pt idx="73">
                  <c:v>34.849999999999994</c:v>
                </c:pt>
                <c:pt idx="74">
                  <c:v>33.619999999999997</c:v>
                </c:pt>
                <c:pt idx="75">
                  <c:v>38.130000000000003</c:v>
                </c:pt>
                <c:pt idx="76">
                  <c:v>37.309999999999995</c:v>
                </c:pt>
                <c:pt idx="77">
                  <c:v>41</c:v>
                </c:pt>
                <c:pt idx="78">
                  <c:v>36.489999999999995</c:v>
                </c:pt>
                <c:pt idx="79">
                  <c:v>36.9</c:v>
                </c:pt>
                <c:pt idx="80">
                  <c:v>38.949999999999996</c:v>
                </c:pt>
                <c:pt idx="81">
                  <c:v>38.130000000000003</c:v>
                </c:pt>
                <c:pt idx="82">
                  <c:v>33.209999999999994</c:v>
                </c:pt>
                <c:pt idx="83">
                  <c:v>35.26</c:v>
                </c:pt>
                <c:pt idx="84">
                  <c:v>34.44</c:v>
                </c:pt>
                <c:pt idx="85">
                  <c:v>34.44</c:v>
                </c:pt>
                <c:pt idx="86">
                  <c:v>37.719999999999992</c:v>
                </c:pt>
                <c:pt idx="87">
                  <c:v>38.54</c:v>
                </c:pt>
                <c:pt idx="88">
                  <c:v>39.359999999999992</c:v>
                </c:pt>
                <c:pt idx="89">
                  <c:v>36.9</c:v>
                </c:pt>
                <c:pt idx="90">
                  <c:v>34.44</c:v>
                </c:pt>
                <c:pt idx="91">
                  <c:v>35.669999999999995</c:v>
                </c:pt>
                <c:pt idx="92">
                  <c:v>35.669999999999995</c:v>
                </c:pt>
                <c:pt idx="93">
                  <c:v>37.719999999999992</c:v>
                </c:pt>
                <c:pt idx="94">
                  <c:v>40.589999999999996</c:v>
                </c:pt>
                <c:pt idx="95">
                  <c:v>34.849999999999994</c:v>
                </c:pt>
                <c:pt idx="96">
                  <c:v>36.489999999999995</c:v>
                </c:pt>
                <c:pt idx="97">
                  <c:v>37.719999999999992</c:v>
                </c:pt>
                <c:pt idx="98">
                  <c:v>38.54</c:v>
                </c:pt>
                <c:pt idx="99">
                  <c:v>32.799999999999997</c:v>
                </c:pt>
                <c:pt idx="100">
                  <c:v>40.589999999999996</c:v>
                </c:pt>
                <c:pt idx="101">
                  <c:v>34.44</c:v>
                </c:pt>
                <c:pt idx="102">
                  <c:v>34.849999999999994</c:v>
                </c:pt>
                <c:pt idx="103">
                  <c:v>36.489999999999995</c:v>
                </c:pt>
                <c:pt idx="104">
                  <c:v>37.309999999999995</c:v>
                </c:pt>
                <c:pt idx="105">
                  <c:v>34.03</c:v>
                </c:pt>
                <c:pt idx="106">
                  <c:v>40.18</c:v>
                </c:pt>
                <c:pt idx="107">
                  <c:v>34.03</c:v>
                </c:pt>
                <c:pt idx="108">
                  <c:v>37.719999999999992</c:v>
                </c:pt>
                <c:pt idx="109">
                  <c:v>36.489999999999995</c:v>
                </c:pt>
                <c:pt idx="110">
                  <c:v>40.18</c:v>
                </c:pt>
                <c:pt idx="111">
                  <c:v>40.589999999999996</c:v>
                </c:pt>
                <c:pt idx="112">
                  <c:v>35.26</c:v>
                </c:pt>
                <c:pt idx="113">
                  <c:v>35.669999999999995</c:v>
                </c:pt>
                <c:pt idx="114">
                  <c:v>33.209999999999994</c:v>
                </c:pt>
                <c:pt idx="115">
                  <c:v>38.130000000000003</c:v>
                </c:pt>
                <c:pt idx="116">
                  <c:v>35.26</c:v>
                </c:pt>
                <c:pt idx="117">
                  <c:v>39.359999999999992</c:v>
                </c:pt>
                <c:pt idx="118">
                  <c:v>39.769999999999996</c:v>
                </c:pt>
                <c:pt idx="119">
                  <c:v>40.18</c:v>
                </c:pt>
                <c:pt idx="120">
                  <c:v>38.54</c:v>
                </c:pt>
                <c:pt idx="121">
                  <c:v>38.54</c:v>
                </c:pt>
                <c:pt idx="122">
                  <c:v>40.589999999999996</c:v>
                </c:pt>
                <c:pt idx="123">
                  <c:v>41</c:v>
                </c:pt>
                <c:pt idx="124">
                  <c:v>40.589999999999996</c:v>
                </c:pt>
                <c:pt idx="125">
                  <c:v>34.03</c:v>
                </c:pt>
                <c:pt idx="126">
                  <c:v>37.309999999999995</c:v>
                </c:pt>
                <c:pt idx="127">
                  <c:v>34.03</c:v>
                </c:pt>
                <c:pt idx="128">
                  <c:v>33.619999999999997</c:v>
                </c:pt>
                <c:pt idx="129">
                  <c:v>36.9</c:v>
                </c:pt>
                <c:pt idx="130">
                  <c:v>37.309999999999995</c:v>
                </c:pt>
                <c:pt idx="131">
                  <c:v>38.130000000000003</c:v>
                </c:pt>
                <c:pt idx="132">
                  <c:v>38.54</c:v>
                </c:pt>
                <c:pt idx="133">
                  <c:v>40.589999999999996</c:v>
                </c:pt>
                <c:pt idx="134">
                  <c:v>38.54</c:v>
                </c:pt>
                <c:pt idx="135">
                  <c:v>36.489999999999995</c:v>
                </c:pt>
                <c:pt idx="136">
                  <c:v>39.359999999999992</c:v>
                </c:pt>
                <c:pt idx="137">
                  <c:v>34.03</c:v>
                </c:pt>
                <c:pt idx="138">
                  <c:v>34.849999999999994</c:v>
                </c:pt>
                <c:pt idx="139">
                  <c:v>41</c:v>
                </c:pt>
                <c:pt idx="140">
                  <c:v>36.489999999999995</c:v>
                </c:pt>
                <c:pt idx="141">
                  <c:v>35.26</c:v>
                </c:pt>
                <c:pt idx="142">
                  <c:v>34.849999999999994</c:v>
                </c:pt>
                <c:pt idx="143">
                  <c:v>38.54</c:v>
                </c:pt>
                <c:pt idx="144">
                  <c:v>34.849999999999994</c:v>
                </c:pt>
                <c:pt idx="145">
                  <c:v>36.9</c:v>
                </c:pt>
                <c:pt idx="146">
                  <c:v>38.130000000000003</c:v>
                </c:pt>
                <c:pt idx="147">
                  <c:v>40.589999999999996</c:v>
                </c:pt>
                <c:pt idx="148">
                  <c:v>38.54</c:v>
                </c:pt>
                <c:pt idx="149">
                  <c:v>38.54</c:v>
                </c:pt>
                <c:pt idx="150">
                  <c:v>36.08</c:v>
                </c:pt>
                <c:pt idx="151">
                  <c:v>36.9</c:v>
                </c:pt>
                <c:pt idx="152">
                  <c:v>36.9</c:v>
                </c:pt>
                <c:pt idx="153">
                  <c:v>34.44</c:v>
                </c:pt>
                <c:pt idx="154">
                  <c:v>40.18</c:v>
                </c:pt>
                <c:pt idx="155">
                  <c:v>33.209999999999994</c:v>
                </c:pt>
                <c:pt idx="156">
                  <c:v>37.719999999999992</c:v>
                </c:pt>
                <c:pt idx="157">
                  <c:v>37.309999999999995</c:v>
                </c:pt>
                <c:pt idx="158">
                  <c:v>41</c:v>
                </c:pt>
                <c:pt idx="159">
                  <c:v>36.9</c:v>
                </c:pt>
                <c:pt idx="160">
                  <c:v>33.209999999999994</c:v>
                </c:pt>
                <c:pt idx="161">
                  <c:v>39.359999999999992</c:v>
                </c:pt>
                <c:pt idx="162">
                  <c:v>35.669999999999995</c:v>
                </c:pt>
                <c:pt idx="163">
                  <c:v>36.9</c:v>
                </c:pt>
                <c:pt idx="164">
                  <c:v>35.669999999999995</c:v>
                </c:pt>
                <c:pt idx="165">
                  <c:v>36.489999999999995</c:v>
                </c:pt>
                <c:pt idx="166">
                  <c:v>39.769999999999996</c:v>
                </c:pt>
                <c:pt idx="167">
                  <c:v>40.589999999999996</c:v>
                </c:pt>
                <c:pt idx="168">
                  <c:v>39.769999999999996</c:v>
                </c:pt>
                <c:pt idx="169">
                  <c:v>38.130000000000003</c:v>
                </c:pt>
                <c:pt idx="170">
                  <c:v>33.619999999999997</c:v>
                </c:pt>
                <c:pt idx="171">
                  <c:v>36.08</c:v>
                </c:pt>
                <c:pt idx="172">
                  <c:v>39.769999999999996</c:v>
                </c:pt>
                <c:pt idx="173">
                  <c:v>32.799999999999997</c:v>
                </c:pt>
                <c:pt idx="174">
                  <c:v>36.9</c:v>
                </c:pt>
                <c:pt idx="175">
                  <c:v>39.359999999999992</c:v>
                </c:pt>
                <c:pt idx="176">
                  <c:v>33.209999999999994</c:v>
                </c:pt>
                <c:pt idx="177">
                  <c:v>38.949999999999996</c:v>
                </c:pt>
                <c:pt idx="178">
                  <c:v>40.18</c:v>
                </c:pt>
                <c:pt idx="179">
                  <c:v>35.669999999999995</c:v>
                </c:pt>
                <c:pt idx="180">
                  <c:v>38.949999999999996</c:v>
                </c:pt>
                <c:pt idx="181">
                  <c:v>34.849999999999994</c:v>
                </c:pt>
                <c:pt idx="182">
                  <c:v>38.54</c:v>
                </c:pt>
                <c:pt idx="183">
                  <c:v>40.589999999999996</c:v>
                </c:pt>
                <c:pt idx="184">
                  <c:v>32.799999999999997</c:v>
                </c:pt>
                <c:pt idx="185">
                  <c:v>38.949999999999996</c:v>
                </c:pt>
              </c:numCache>
            </c:numRef>
          </c:xVal>
          <c:yVal>
            <c:numRef>
              <c:f>'Modelo 03'!$G$6:$G$191</c:f>
              <c:numCache>
                <c:formatCode>General</c:formatCode>
                <c:ptCount val="186"/>
                <c:pt idx="0">
                  <c:v>90</c:v>
                </c:pt>
                <c:pt idx="1">
                  <c:v>100</c:v>
                </c:pt>
                <c:pt idx="2">
                  <c:v>115</c:v>
                </c:pt>
                <c:pt idx="3">
                  <c:v>81</c:v>
                </c:pt>
                <c:pt idx="4">
                  <c:v>89</c:v>
                </c:pt>
                <c:pt idx="5">
                  <c:v>92</c:v>
                </c:pt>
                <c:pt idx="6">
                  <c:v>96</c:v>
                </c:pt>
                <c:pt idx="7">
                  <c:v>66</c:v>
                </c:pt>
                <c:pt idx="8">
                  <c:v>74</c:v>
                </c:pt>
                <c:pt idx="9">
                  <c:v>62</c:v>
                </c:pt>
                <c:pt idx="10">
                  <c:v>64</c:v>
                </c:pt>
                <c:pt idx="11">
                  <c:v>101</c:v>
                </c:pt>
                <c:pt idx="12">
                  <c:v>69</c:v>
                </c:pt>
                <c:pt idx="13">
                  <c:v>77</c:v>
                </c:pt>
                <c:pt idx="14">
                  <c:v>114</c:v>
                </c:pt>
                <c:pt idx="15">
                  <c:v>88</c:v>
                </c:pt>
                <c:pt idx="16">
                  <c:v>107</c:v>
                </c:pt>
                <c:pt idx="17">
                  <c:v>102</c:v>
                </c:pt>
                <c:pt idx="18">
                  <c:v>95</c:v>
                </c:pt>
                <c:pt idx="19">
                  <c:v>68</c:v>
                </c:pt>
                <c:pt idx="20">
                  <c:v>70</c:v>
                </c:pt>
                <c:pt idx="21">
                  <c:v>64</c:v>
                </c:pt>
                <c:pt idx="22">
                  <c:v>115</c:v>
                </c:pt>
                <c:pt idx="23">
                  <c:v>70</c:v>
                </c:pt>
                <c:pt idx="24">
                  <c:v>76</c:v>
                </c:pt>
                <c:pt idx="25">
                  <c:v>93</c:v>
                </c:pt>
                <c:pt idx="26">
                  <c:v>73</c:v>
                </c:pt>
                <c:pt idx="27">
                  <c:v>76</c:v>
                </c:pt>
                <c:pt idx="28">
                  <c:v>92</c:v>
                </c:pt>
                <c:pt idx="29">
                  <c:v>67</c:v>
                </c:pt>
                <c:pt idx="30">
                  <c:v>104</c:v>
                </c:pt>
                <c:pt idx="31">
                  <c:v>92</c:v>
                </c:pt>
                <c:pt idx="32">
                  <c:v>87</c:v>
                </c:pt>
                <c:pt idx="33">
                  <c:v>98</c:v>
                </c:pt>
                <c:pt idx="34">
                  <c:v>111</c:v>
                </c:pt>
                <c:pt idx="35">
                  <c:v>101</c:v>
                </c:pt>
                <c:pt idx="36">
                  <c:v>82</c:v>
                </c:pt>
                <c:pt idx="37">
                  <c:v>85</c:v>
                </c:pt>
                <c:pt idx="38">
                  <c:v>104</c:v>
                </c:pt>
                <c:pt idx="39">
                  <c:v>80</c:v>
                </c:pt>
                <c:pt idx="40">
                  <c:v>63</c:v>
                </c:pt>
                <c:pt idx="41">
                  <c:v>73</c:v>
                </c:pt>
                <c:pt idx="42">
                  <c:v>74</c:v>
                </c:pt>
                <c:pt idx="43">
                  <c:v>74</c:v>
                </c:pt>
                <c:pt idx="44">
                  <c:v>84</c:v>
                </c:pt>
                <c:pt idx="45">
                  <c:v>67</c:v>
                </c:pt>
                <c:pt idx="46">
                  <c:v>88</c:v>
                </c:pt>
                <c:pt idx="47">
                  <c:v>86</c:v>
                </c:pt>
                <c:pt idx="48">
                  <c:v>71</c:v>
                </c:pt>
                <c:pt idx="49">
                  <c:v>94</c:v>
                </c:pt>
                <c:pt idx="50">
                  <c:v>67</c:v>
                </c:pt>
                <c:pt idx="51">
                  <c:v>93</c:v>
                </c:pt>
                <c:pt idx="52">
                  <c:v>71</c:v>
                </c:pt>
                <c:pt idx="53">
                  <c:v>96</c:v>
                </c:pt>
                <c:pt idx="54">
                  <c:v>71</c:v>
                </c:pt>
                <c:pt idx="55">
                  <c:v>65</c:v>
                </c:pt>
                <c:pt idx="56">
                  <c:v>104</c:v>
                </c:pt>
                <c:pt idx="57">
                  <c:v>77</c:v>
                </c:pt>
                <c:pt idx="58">
                  <c:v>100</c:v>
                </c:pt>
                <c:pt idx="59">
                  <c:v>83</c:v>
                </c:pt>
                <c:pt idx="60">
                  <c:v>106</c:v>
                </c:pt>
                <c:pt idx="61">
                  <c:v>93</c:v>
                </c:pt>
                <c:pt idx="62">
                  <c:v>74</c:v>
                </c:pt>
                <c:pt idx="63">
                  <c:v>83</c:v>
                </c:pt>
                <c:pt idx="64">
                  <c:v>82</c:v>
                </c:pt>
                <c:pt idx="65">
                  <c:v>71</c:v>
                </c:pt>
                <c:pt idx="66">
                  <c:v>67</c:v>
                </c:pt>
                <c:pt idx="67">
                  <c:v>99</c:v>
                </c:pt>
                <c:pt idx="68">
                  <c:v>78</c:v>
                </c:pt>
                <c:pt idx="69">
                  <c:v>66</c:v>
                </c:pt>
                <c:pt idx="70">
                  <c:v>92</c:v>
                </c:pt>
                <c:pt idx="71">
                  <c:v>63</c:v>
                </c:pt>
                <c:pt idx="72">
                  <c:v>88</c:v>
                </c:pt>
                <c:pt idx="73">
                  <c:v>101</c:v>
                </c:pt>
                <c:pt idx="74">
                  <c:v>74</c:v>
                </c:pt>
                <c:pt idx="75">
                  <c:v>103</c:v>
                </c:pt>
                <c:pt idx="76">
                  <c:v>71</c:v>
                </c:pt>
                <c:pt idx="77">
                  <c:v>62</c:v>
                </c:pt>
                <c:pt idx="78">
                  <c:v>72</c:v>
                </c:pt>
                <c:pt idx="79">
                  <c:v>78</c:v>
                </c:pt>
                <c:pt idx="80">
                  <c:v>77</c:v>
                </c:pt>
                <c:pt idx="81">
                  <c:v>86</c:v>
                </c:pt>
                <c:pt idx="82">
                  <c:v>66</c:v>
                </c:pt>
                <c:pt idx="83">
                  <c:v>93</c:v>
                </c:pt>
                <c:pt idx="84">
                  <c:v>110</c:v>
                </c:pt>
                <c:pt idx="85">
                  <c:v>95</c:v>
                </c:pt>
                <c:pt idx="86">
                  <c:v>96</c:v>
                </c:pt>
                <c:pt idx="87">
                  <c:v>78</c:v>
                </c:pt>
                <c:pt idx="88">
                  <c:v>66</c:v>
                </c:pt>
                <c:pt idx="89">
                  <c:v>79</c:v>
                </c:pt>
                <c:pt idx="90">
                  <c:v>73</c:v>
                </c:pt>
                <c:pt idx="91">
                  <c:v>72</c:v>
                </c:pt>
                <c:pt idx="92">
                  <c:v>80</c:v>
                </c:pt>
                <c:pt idx="93">
                  <c:v>73</c:v>
                </c:pt>
                <c:pt idx="94">
                  <c:v>72</c:v>
                </c:pt>
                <c:pt idx="95">
                  <c:v>84</c:v>
                </c:pt>
                <c:pt idx="96">
                  <c:v>108</c:v>
                </c:pt>
                <c:pt idx="97">
                  <c:v>68</c:v>
                </c:pt>
                <c:pt idx="98">
                  <c:v>82</c:v>
                </c:pt>
                <c:pt idx="99">
                  <c:v>72</c:v>
                </c:pt>
                <c:pt idx="100">
                  <c:v>104</c:v>
                </c:pt>
                <c:pt idx="101">
                  <c:v>97</c:v>
                </c:pt>
                <c:pt idx="102">
                  <c:v>97</c:v>
                </c:pt>
                <c:pt idx="103">
                  <c:v>97</c:v>
                </c:pt>
                <c:pt idx="104">
                  <c:v>74</c:v>
                </c:pt>
                <c:pt idx="105">
                  <c:v>101</c:v>
                </c:pt>
                <c:pt idx="106">
                  <c:v>100</c:v>
                </c:pt>
                <c:pt idx="107">
                  <c:v>73</c:v>
                </c:pt>
                <c:pt idx="108">
                  <c:v>86</c:v>
                </c:pt>
                <c:pt idx="109">
                  <c:v>75</c:v>
                </c:pt>
                <c:pt idx="110">
                  <c:v>95</c:v>
                </c:pt>
                <c:pt idx="111">
                  <c:v>89</c:v>
                </c:pt>
                <c:pt idx="112">
                  <c:v>86</c:v>
                </c:pt>
                <c:pt idx="113">
                  <c:v>95</c:v>
                </c:pt>
                <c:pt idx="114">
                  <c:v>119</c:v>
                </c:pt>
                <c:pt idx="115">
                  <c:v>66</c:v>
                </c:pt>
                <c:pt idx="116">
                  <c:v>86</c:v>
                </c:pt>
                <c:pt idx="117">
                  <c:v>77</c:v>
                </c:pt>
                <c:pt idx="118">
                  <c:v>77</c:v>
                </c:pt>
                <c:pt idx="119">
                  <c:v>89</c:v>
                </c:pt>
                <c:pt idx="120">
                  <c:v>70</c:v>
                </c:pt>
                <c:pt idx="121">
                  <c:v>98</c:v>
                </c:pt>
                <c:pt idx="122">
                  <c:v>72</c:v>
                </c:pt>
                <c:pt idx="123">
                  <c:v>104</c:v>
                </c:pt>
                <c:pt idx="124">
                  <c:v>89</c:v>
                </c:pt>
                <c:pt idx="125">
                  <c:v>97</c:v>
                </c:pt>
                <c:pt idx="126">
                  <c:v>67</c:v>
                </c:pt>
                <c:pt idx="127">
                  <c:v>87</c:v>
                </c:pt>
                <c:pt idx="128">
                  <c:v>95</c:v>
                </c:pt>
                <c:pt idx="129">
                  <c:v>62</c:v>
                </c:pt>
                <c:pt idx="130">
                  <c:v>78</c:v>
                </c:pt>
                <c:pt idx="131">
                  <c:v>91</c:v>
                </c:pt>
                <c:pt idx="132">
                  <c:v>90</c:v>
                </c:pt>
                <c:pt idx="133">
                  <c:v>98</c:v>
                </c:pt>
                <c:pt idx="134">
                  <c:v>60</c:v>
                </c:pt>
                <c:pt idx="135">
                  <c:v>103</c:v>
                </c:pt>
                <c:pt idx="136">
                  <c:v>87</c:v>
                </c:pt>
                <c:pt idx="137">
                  <c:v>109</c:v>
                </c:pt>
                <c:pt idx="138">
                  <c:v>99</c:v>
                </c:pt>
                <c:pt idx="139">
                  <c:v>98</c:v>
                </c:pt>
                <c:pt idx="140">
                  <c:v>90</c:v>
                </c:pt>
                <c:pt idx="141">
                  <c:v>91</c:v>
                </c:pt>
                <c:pt idx="142">
                  <c:v>83</c:v>
                </c:pt>
                <c:pt idx="143">
                  <c:v>90</c:v>
                </c:pt>
                <c:pt idx="144">
                  <c:v>108</c:v>
                </c:pt>
                <c:pt idx="145">
                  <c:v>98</c:v>
                </c:pt>
                <c:pt idx="146">
                  <c:v>89</c:v>
                </c:pt>
                <c:pt idx="147">
                  <c:v>57</c:v>
                </c:pt>
                <c:pt idx="148">
                  <c:v>104</c:v>
                </c:pt>
                <c:pt idx="149">
                  <c:v>94</c:v>
                </c:pt>
                <c:pt idx="150">
                  <c:v>76</c:v>
                </c:pt>
                <c:pt idx="151">
                  <c:v>64</c:v>
                </c:pt>
                <c:pt idx="152">
                  <c:v>87</c:v>
                </c:pt>
                <c:pt idx="153">
                  <c:v>101</c:v>
                </c:pt>
                <c:pt idx="154">
                  <c:v>73</c:v>
                </c:pt>
                <c:pt idx="155">
                  <c:v>106</c:v>
                </c:pt>
                <c:pt idx="156">
                  <c:v>114</c:v>
                </c:pt>
                <c:pt idx="157">
                  <c:v>65</c:v>
                </c:pt>
                <c:pt idx="158">
                  <c:v>97</c:v>
                </c:pt>
                <c:pt idx="159">
                  <c:v>96</c:v>
                </c:pt>
                <c:pt idx="160">
                  <c:v>89</c:v>
                </c:pt>
                <c:pt idx="161">
                  <c:v>96</c:v>
                </c:pt>
                <c:pt idx="162">
                  <c:v>63</c:v>
                </c:pt>
                <c:pt idx="163">
                  <c:v>86</c:v>
                </c:pt>
                <c:pt idx="164">
                  <c:v>90</c:v>
                </c:pt>
                <c:pt idx="165">
                  <c:v>86</c:v>
                </c:pt>
                <c:pt idx="166">
                  <c:v>59</c:v>
                </c:pt>
                <c:pt idx="167">
                  <c:v>69</c:v>
                </c:pt>
                <c:pt idx="168">
                  <c:v>74</c:v>
                </c:pt>
                <c:pt idx="169">
                  <c:v>67</c:v>
                </c:pt>
                <c:pt idx="170">
                  <c:v>118</c:v>
                </c:pt>
                <c:pt idx="171">
                  <c:v>88</c:v>
                </c:pt>
                <c:pt idx="172">
                  <c:v>87</c:v>
                </c:pt>
                <c:pt idx="173">
                  <c:v>91</c:v>
                </c:pt>
                <c:pt idx="174">
                  <c:v>77</c:v>
                </c:pt>
                <c:pt idx="175">
                  <c:v>95</c:v>
                </c:pt>
                <c:pt idx="176">
                  <c:v>89</c:v>
                </c:pt>
                <c:pt idx="177">
                  <c:v>61</c:v>
                </c:pt>
                <c:pt idx="178">
                  <c:v>69</c:v>
                </c:pt>
                <c:pt idx="179">
                  <c:v>75</c:v>
                </c:pt>
                <c:pt idx="180">
                  <c:v>92</c:v>
                </c:pt>
                <c:pt idx="181">
                  <c:v>103</c:v>
                </c:pt>
                <c:pt idx="182">
                  <c:v>81</c:v>
                </c:pt>
                <c:pt idx="183">
                  <c:v>61</c:v>
                </c:pt>
                <c:pt idx="184">
                  <c:v>82</c:v>
                </c:pt>
                <c:pt idx="185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0-4395-87C0-17343C137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96399"/>
        <c:axId val="1904158127"/>
      </c:scatterChart>
      <c:valAx>
        <c:axId val="498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 (tigela)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158127"/>
        <c:crosses val="autoZero"/>
        <c:crossBetween val="midCat"/>
      </c:valAx>
      <c:valAx>
        <c:axId val="19041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(refrigerante)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Estimativa de vendas (cerveja)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'Modelo 03'!$G$5</c:f>
              <c:strCache>
                <c:ptCount val="1"/>
                <c:pt idx="0">
                  <c:v>Cerveja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'Modelo 03'!$G$6:$G$191</c:f>
              <c:numCache>
                <c:formatCode>General</c:formatCode>
                <c:ptCount val="186"/>
                <c:pt idx="0">
                  <c:v>90</c:v>
                </c:pt>
                <c:pt idx="1">
                  <c:v>100</c:v>
                </c:pt>
                <c:pt idx="2">
                  <c:v>115</c:v>
                </c:pt>
                <c:pt idx="3">
                  <c:v>81</c:v>
                </c:pt>
                <c:pt idx="4">
                  <c:v>89</c:v>
                </c:pt>
                <c:pt idx="5">
                  <c:v>92</c:v>
                </c:pt>
                <c:pt idx="6">
                  <c:v>96</c:v>
                </c:pt>
                <c:pt idx="7">
                  <c:v>66</c:v>
                </c:pt>
                <c:pt idx="8">
                  <c:v>74</c:v>
                </c:pt>
                <c:pt idx="9">
                  <c:v>62</c:v>
                </c:pt>
                <c:pt idx="10">
                  <c:v>64</c:v>
                </c:pt>
                <c:pt idx="11">
                  <c:v>101</c:v>
                </c:pt>
                <c:pt idx="12">
                  <c:v>69</c:v>
                </c:pt>
                <c:pt idx="13">
                  <c:v>77</c:v>
                </c:pt>
                <c:pt idx="14">
                  <c:v>114</c:v>
                </c:pt>
                <c:pt idx="15">
                  <c:v>88</c:v>
                </c:pt>
                <c:pt idx="16">
                  <c:v>107</c:v>
                </c:pt>
                <c:pt idx="17">
                  <c:v>102</c:v>
                </c:pt>
                <c:pt idx="18">
                  <c:v>95</c:v>
                </c:pt>
                <c:pt idx="19">
                  <c:v>68</c:v>
                </c:pt>
                <c:pt idx="20">
                  <c:v>70</c:v>
                </c:pt>
                <c:pt idx="21">
                  <c:v>64</c:v>
                </c:pt>
                <c:pt idx="22">
                  <c:v>115</c:v>
                </c:pt>
                <c:pt idx="23">
                  <c:v>70</c:v>
                </c:pt>
                <c:pt idx="24">
                  <c:v>76</c:v>
                </c:pt>
                <c:pt idx="25">
                  <c:v>93</c:v>
                </c:pt>
                <c:pt idx="26">
                  <c:v>73</c:v>
                </c:pt>
                <c:pt idx="27">
                  <c:v>76</c:v>
                </c:pt>
                <c:pt idx="28">
                  <c:v>92</c:v>
                </c:pt>
                <c:pt idx="29">
                  <c:v>67</c:v>
                </c:pt>
                <c:pt idx="30">
                  <c:v>104</c:v>
                </c:pt>
                <c:pt idx="31">
                  <c:v>92</c:v>
                </c:pt>
                <c:pt idx="32">
                  <c:v>87</c:v>
                </c:pt>
                <c:pt idx="33">
                  <c:v>98</c:v>
                </c:pt>
                <c:pt idx="34">
                  <c:v>111</c:v>
                </c:pt>
                <c:pt idx="35">
                  <c:v>101</c:v>
                </c:pt>
                <c:pt idx="36">
                  <c:v>82</c:v>
                </c:pt>
                <c:pt idx="37">
                  <c:v>85</c:v>
                </c:pt>
                <c:pt idx="38">
                  <c:v>104</c:v>
                </c:pt>
                <c:pt idx="39">
                  <c:v>80</c:v>
                </c:pt>
                <c:pt idx="40">
                  <c:v>63</c:v>
                </c:pt>
                <c:pt idx="41">
                  <c:v>73</c:v>
                </c:pt>
                <c:pt idx="42">
                  <c:v>74</c:v>
                </c:pt>
                <c:pt idx="43">
                  <c:v>74</c:v>
                </c:pt>
                <c:pt idx="44">
                  <c:v>84</c:v>
                </c:pt>
                <c:pt idx="45">
                  <c:v>67</c:v>
                </c:pt>
                <c:pt idx="46">
                  <c:v>88</c:v>
                </c:pt>
                <c:pt idx="47">
                  <c:v>86</c:v>
                </c:pt>
                <c:pt idx="48">
                  <c:v>71</c:v>
                </c:pt>
                <c:pt idx="49">
                  <c:v>94</c:v>
                </c:pt>
                <c:pt idx="50">
                  <c:v>67</c:v>
                </c:pt>
                <c:pt idx="51">
                  <c:v>93</c:v>
                </c:pt>
                <c:pt idx="52">
                  <c:v>71</c:v>
                </c:pt>
                <c:pt idx="53">
                  <c:v>96</c:v>
                </c:pt>
                <c:pt idx="54">
                  <c:v>71</c:v>
                </c:pt>
                <c:pt idx="55">
                  <c:v>65</c:v>
                </c:pt>
                <c:pt idx="56">
                  <c:v>104</c:v>
                </c:pt>
                <c:pt idx="57">
                  <c:v>77</c:v>
                </c:pt>
                <c:pt idx="58">
                  <c:v>100</c:v>
                </c:pt>
                <c:pt idx="59">
                  <c:v>83</c:v>
                </c:pt>
                <c:pt idx="60">
                  <c:v>106</c:v>
                </c:pt>
                <c:pt idx="61">
                  <c:v>93</c:v>
                </c:pt>
                <c:pt idx="62">
                  <c:v>74</c:v>
                </c:pt>
                <c:pt idx="63">
                  <c:v>83</c:v>
                </c:pt>
                <c:pt idx="64">
                  <c:v>82</c:v>
                </c:pt>
                <c:pt idx="65">
                  <c:v>71</c:v>
                </c:pt>
                <c:pt idx="66">
                  <c:v>67</c:v>
                </c:pt>
                <c:pt idx="67">
                  <c:v>99</c:v>
                </c:pt>
                <c:pt idx="68">
                  <c:v>78</c:v>
                </c:pt>
                <c:pt idx="69">
                  <c:v>66</c:v>
                </c:pt>
                <c:pt idx="70">
                  <c:v>92</c:v>
                </c:pt>
                <c:pt idx="71">
                  <c:v>63</c:v>
                </c:pt>
                <c:pt idx="72">
                  <c:v>88</c:v>
                </c:pt>
                <c:pt idx="73">
                  <c:v>101</c:v>
                </c:pt>
                <c:pt idx="74">
                  <c:v>74</c:v>
                </c:pt>
                <c:pt idx="75">
                  <c:v>103</c:v>
                </c:pt>
                <c:pt idx="76">
                  <c:v>71</c:v>
                </c:pt>
                <c:pt idx="77">
                  <c:v>62</c:v>
                </c:pt>
                <c:pt idx="78">
                  <c:v>72</c:v>
                </c:pt>
                <c:pt idx="79">
                  <c:v>78</c:v>
                </c:pt>
                <c:pt idx="80">
                  <c:v>77</c:v>
                </c:pt>
                <c:pt idx="81">
                  <c:v>86</c:v>
                </c:pt>
                <c:pt idx="82">
                  <c:v>66</c:v>
                </c:pt>
                <c:pt idx="83">
                  <c:v>93</c:v>
                </c:pt>
                <c:pt idx="84">
                  <c:v>110</c:v>
                </c:pt>
                <c:pt idx="85">
                  <c:v>95</c:v>
                </c:pt>
                <c:pt idx="86">
                  <c:v>96</c:v>
                </c:pt>
                <c:pt idx="87">
                  <c:v>78</c:v>
                </c:pt>
                <c:pt idx="88">
                  <c:v>66</c:v>
                </c:pt>
                <c:pt idx="89">
                  <c:v>79</c:v>
                </c:pt>
                <c:pt idx="90">
                  <c:v>73</c:v>
                </c:pt>
                <c:pt idx="91">
                  <c:v>72</c:v>
                </c:pt>
                <c:pt idx="92">
                  <c:v>80</c:v>
                </c:pt>
                <c:pt idx="93">
                  <c:v>73</c:v>
                </c:pt>
                <c:pt idx="94">
                  <c:v>72</c:v>
                </c:pt>
                <c:pt idx="95">
                  <c:v>84</c:v>
                </c:pt>
                <c:pt idx="96">
                  <c:v>108</c:v>
                </c:pt>
                <c:pt idx="97">
                  <c:v>68</c:v>
                </c:pt>
                <c:pt idx="98">
                  <c:v>82</c:v>
                </c:pt>
                <c:pt idx="99">
                  <c:v>72</c:v>
                </c:pt>
                <c:pt idx="100">
                  <c:v>104</c:v>
                </c:pt>
                <c:pt idx="101">
                  <c:v>97</c:v>
                </c:pt>
                <c:pt idx="102">
                  <c:v>97</c:v>
                </c:pt>
                <c:pt idx="103">
                  <c:v>97</c:v>
                </c:pt>
                <c:pt idx="104">
                  <c:v>74</c:v>
                </c:pt>
                <c:pt idx="105">
                  <c:v>101</c:v>
                </c:pt>
                <c:pt idx="106">
                  <c:v>100</c:v>
                </c:pt>
                <c:pt idx="107">
                  <c:v>73</c:v>
                </c:pt>
                <c:pt idx="108">
                  <c:v>86</c:v>
                </c:pt>
                <c:pt idx="109">
                  <c:v>75</c:v>
                </c:pt>
                <c:pt idx="110">
                  <c:v>95</c:v>
                </c:pt>
                <c:pt idx="111">
                  <c:v>89</c:v>
                </c:pt>
                <c:pt idx="112">
                  <c:v>86</c:v>
                </c:pt>
                <c:pt idx="113">
                  <c:v>95</c:v>
                </c:pt>
                <c:pt idx="114">
                  <c:v>119</c:v>
                </c:pt>
                <c:pt idx="115">
                  <c:v>66</c:v>
                </c:pt>
                <c:pt idx="116">
                  <c:v>86</c:v>
                </c:pt>
                <c:pt idx="117">
                  <c:v>77</c:v>
                </c:pt>
                <c:pt idx="118">
                  <c:v>77</c:v>
                </c:pt>
                <c:pt idx="119">
                  <c:v>89</c:v>
                </c:pt>
                <c:pt idx="120">
                  <c:v>70</c:v>
                </c:pt>
                <c:pt idx="121">
                  <c:v>98</c:v>
                </c:pt>
                <c:pt idx="122">
                  <c:v>72</c:v>
                </c:pt>
                <c:pt idx="123">
                  <c:v>104</c:v>
                </c:pt>
                <c:pt idx="124">
                  <c:v>89</c:v>
                </c:pt>
                <c:pt idx="125">
                  <c:v>97</c:v>
                </c:pt>
                <c:pt idx="126">
                  <c:v>67</c:v>
                </c:pt>
                <c:pt idx="127">
                  <c:v>87</c:v>
                </c:pt>
                <c:pt idx="128">
                  <c:v>95</c:v>
                </c:pt>
                <c:pt idx="129">
                  <c:v>62</c:v>
                </c:pt>
                <c:pt idx="130">
                  <c:v>78</c:v>
                </c:pt>
                <c:pt idx="131">
                  <c:v>91</c:v>
                </c:pt>
                <c:pt idx="132">
                  <c:v>90</c:v>
                </c:pt>
                <c:pt idx="133">
                  <c:v>98</c:v>
                </c:pt>
                <c:pt idx="134">
                  <c:v>60</c:v>
                </c:pt>
                <c:pt idx="135">
                  <c:v>103</c:v>
                </c:pt>
                <c:pt idx="136">
                  <c:v>87</c:v>
                </c:pt>
                <c:pt idx="137">
                  <c:v>109</c:v>
                </c:pt>
                <c:pt idx="138">
                  <c:v>99</c:v>
                </c:pt>
                <c:pt idx="139">
                  <c:v>98</c:v>
                </c:pt>
                <c:pt idx="140">
                  <c:v>90</c:v>
                </c:pt>
                <c:pt idx="141">
                  <c:v>91</c:v>
                </c:pt>
                <c:pt idx="142">
                  <c:v>83</c:v>
                </c:pt>
                <c:pt idx="143">
                  <c:v>90</c:v>
                </c:pt>
                <c:pt idx="144">
                  <c:v>108</c:v>
                </c:pt>
                <c:pt idx="145">
                  <c:v>98</c:v>
                </c:pt>
                <c:pt idx="146">
                  <c:v>89</c:v>
                </c:pt>
                <c:pt idx="147">
                  <c:v>57</c:v>
                </c:pt>
                <c:pt idx="148">
                  <c:v>104</c:v>
                </c:pt>
                <c:pt idx="149">
                  <c:v>94</c:v>
                </c:pt>
                <c:pt idx="150">
                  <c:v>76</c:v>
                </c:pt>
                <c:pt idx="151">
                  <c:v>64</c:v>
                </c:pt>
                <c:pt idx="152">
                  <c:v>87</c:v>
                </c:pt>
                <c:pt idx="153">
                  <c:v>101</c:v>
                </c:pt>
                <c:pt idx="154">
                  <c:v>73</c:v>
                </c:pt>
                <c:pt idx="155">
                  <c:v>106</c:v>
                </c:pt>
                <c:pt idx="156">
                  <c:v>114</c:v>
                </c:pt>
                <c:pt idx="157">
                  <c:v>65</c:v>
                </c:pt>
                <c:pt idx="158">
                  <c:v>97</c:v>
                </c:pt>
                <c:pt idx="159">
                  <c:v>96</c:v>
                </c:pt>
                <c:pt idx="160">
                  <c:v>89</c:v>
                </c:pt>
                <c:pt idx="161">
                  <c:v>96</c:v>
                </c:pt>
                <c:pt idx="162">
                  <c:v>63</c:v>
                </c:pt>
                <c:pt idx="163">
                  <c:v>86</c:v>
                </c:pt>
                <c:pt idx="164">
                  <c:v>90</c:v>
                </c:pt>
                <c:pt idx="165">
                  <c:v>86</c:v>
                </c:pt>
                <c:pt idx="166">
                  <c:v>59</c:v>
                </c:pt>
                <c:pt idx="167">
                  <c:v>69</c:v>
                </c:pt>
                <c:pt idx="168">
                  <c:v>74</c:v>
                </c:pt>
                <c:pt idx="169">
                  <c:v>67</c:v>
                </c:pt>
                <c:pt idx="170">
                  <c:v>118</c:v>
                </c:pt>
                <c:pt idx="171">
                  <c:v>88</c:v>
                </c:pt>
                <c:pt idx="172">
                  <c:v>87</c:v>
                </c:pt>
                <c:pt idx="173">
                  <c:v>91</c:v>
                </c:pt>
                <c:pt idx="174">
                  <c:v>77</c:v>
                </c:pt>
                <c:pt idx="175">
                  <c:v>95</c:v>
                </c:pt>
                <c:pt idx="176">
                  <c:v>89</c:v>
                </c:pt>
                <c:pt idx="177">
                  <c:v>61</c:v>
                </c:pt>
                <c:pt idx="178">
                  <c:v>69</c:v>
                </c:pt>
                <c:pt idx="179">
                  <c:v>75</c:v>
                </c:pt>
                <c:pt idx="180">
                  <c:v>92</c:v>
                </c:pt>
                <c:pt idx="181">
                  <c:v>103</c:v>
                </c:pt>
                <c:pt idx="182">
                  <c:v>81</c:v>
                </c:pt>
                <c:pt idx="183">
                  <c:v>61</c:v>
                </c:pt>
                <c:pt idx="184">
                  <c:v>82</c:v>
                </c:pt>
                <c:pt idx="18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7-4C7B-85AD-CB7609DF52C0}"/>
            </c:ext>
          </c:extLst>
        </c:ser>
        <c:ser>
          <c:idx val="1"/>
          <c:order val="1"/>
          <c:tx>
            <c:strRef>
              <c:f>'Modelo 03'!$I$5</c:f>
              <c:strCache>
                <c:ptCount val="1"/>
                <c:pt idx="0">
                  <c:v>E(x)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'Modelo 03'!$I$6:$I$191</c:f>
              <c:numCache>
                <c:formatCode>#,##0.00_ ;\-#,##0.00\ </c:formatCode>
                <c:ptCount val="186"/>
                <c:pt idx="0">
                  <c:v>83.729329839183734</c:v>
                </c:pt>
                <c:pt idx="1">
                  <c:v>84.669755245329384</c:v>
                </c:pt>
                <c:pt idx="2">
                  <c:v>87.491031463766262</c:v>
                </c:pt>
                <c:pt idx="3">
                  <c:v>82.788904433038113</c:v>
                </c:pt>
                <c:pt idx="4">
                  <c:v>86.550606057620627</c:v>
                </c:pt>
                <c:pt idx="5">
                  <c:v>81.848479026892477</c:v>
                </c:pt>
                <c:pt idx="6">
                  <c:v>81.378266323819659</c:v>
                </c:pt>
                <c:pt idx="7">
                  <c:v>86.080393354547823</c:v>
                </c:pt>
                <c:pt idx="8">
                  <c:v>87.020818760693459</c:v>
                </c:pt>
                <c:pt idx="9">
                  <c:v>82.318691729965309</c:v>
                </c:pt>
                <c:pt idx="10">
                  <c:v>88.901669572984702</c:v>
                </c:pt>
                <c:pt idx="11">
                  <c:v>89.842094979130337</c:v>
                </c:pt>
                <c:pt idx="12">
                  <c:v>89.371882276057534</c:v>
                </c:pt>
                <c:pt idx="13">
                  <c:v>81.378266323819659</c:v>
                </c:pt>
                <c:pt idx="14">
                  <c:v>85.610180651475005</c:v>
                </c:pt>
                <c:pt idx="15">
                  <c:v>83.259117136110916</c:v>
                </c:pt>
                <c:pt idx="16">
                  <c:v>88.431456869911898</c:v>
                </c:pt>
                <c:pt idx="17">
                  <c:v>82.318691729965309</c:v>
                </c:pt>
                <c:pt idx="18">
                  <c:v>80.908053620746841</c:v>
                </c:pt>
                <c:pt idx="19">
                  <c:v>83.729329839183734</c:v>
                </c:pt>
                <c:pt idx="20">
                  <c:v>89.371882276057534</c:v>
                </c:pt>
                <c:pt idx="21">
                  <c:v>86.550606057620627</c:v>
                </c:pt>
                <c:pt idx="22">
                  <c:v>89.371882276057534</c:v>
                </c:pt>
                <c:pt idx="23">
                  <c:v>89.371882276057534</c:v>
                </c:pt>
                <c:pt idx="24">
                  <c:v>87.491031463766262</c:v>
                </c:pt>
                <c:pt idx="25">
                  <c:v>89.371882276057534</c:v>
                </c:pt>
                <c:pt idx="26">
                  <c:v>86.080393354547823</c:v>
                </c:pt>
                <c:pt idx="27">
                  <c:v>82.788904433038113</c:v>
                </c:pt>
                <c:pt idx="28">
                  <c:v>82.788904433038113</c:v>
                </c:pt>
                <c:pt idx="29">
                  <c:v>85.610180651475005</c:v>
                </c:pt>
                <c:pt idx="30">
                  <c:v>89.371882276057534</c:v>
                </c:pt>
                <c:pt idx="31">
                  <c:v>86.080393354547823</c:v>
                </c:pt>
                <c:pt idx="32">
                  <c:v>80.437840917674023</c:v>
                </c:pt>
                <c:pt idx="33">
                  <c:v>83.259117136110916</c:v>
                </c:pt>
                <c:pt idx="34">
                  <c:v>88.901669572984702</c:v>
                </c:pt>
                <c:pt idx="35">
                  <c:v>89.371882276057534</c:v>
                </c:pt>
                <c:pt idx="36">
                  <c:v>86.550606057620627</c:v>
                </c:pt>
                <c:pt idx="37">
                  <c:v>81.848479026892477</c:v>
                </c:pt>
                <c:pt idx="38">
                  <c:v>89.842094979130337</c:v>
                </c:pt>
                <c:pt idx="39">
                  <c:v>87.491031463766262</c:v>
                </c:pt>
                <c:pt idx="40">
                  <c:v>86.080393354547823</c:v>
                </c:pt>
                <c:pt idx="41">
                  <c:v>84.669755245329384</c:v>
                </c:pt>
                <c:pt idx="42">
                  <c:v>80.908053620746841</c:v>
                </c:pt>
                <c:pt idx="43">
                  <c:v>85.610180651475005</c:v>
                </c:pt>
                <c:pt idx="44">
                  <c:v>80.437840917674023</c:v>
                </c:pt>
                <c:pt idx="45">
                  <c:v>82.788904433038113</c:v>
                </c:pt>
                <c:pt idx="46">
                  <c:v>87.491031463766262</c:v>
                </c:pt>
                <c:pt idx="47">
                  <c:v>84.669755245329384</c:v>
                </c:pt>
                <c:pt idx="48">
                  <c:v>86.080393354547823</c:v>
                </c:pt>
                <c:pt idx="49">
                  <c:v>83.729329839183734</c:v>
                </c:pt>
                <c:pt idx="50">
                  <c:v>86.550606057620627</c:v>
                </c:pt>
                <c:pt idx="51">
                  <c:v>87.491031463766262</c:v>
                </c:pt>
                <c:pt idx="52">
                  <c:v>87.491031463766262</c:v>
                </c:pt>
                <c:pt idx="53">
                  <c:v>86.080393354547823</c:v>
                </c:pt>
                <c:pt idx="54">
                  <c:v>89.371882276057534</c:v>
                </c:pt>
                <c:pt idx="55">
                  <c:v>80.437840917674023</c:v>
                </c:pt>
                <c:pt idx="56">
                  <c:v>80.437840917674023</c:v>
                </c:pt>
                <c:pt idx="57">
                  <c:v>84.669755245329384</c:v>
                </c:pt>
                <c:pt idx="58">
                  <c:v>87.020818760693459</c:v>
                </c:pt>
                <c:pt idx="59">
                  <c:v>82.318691729965309</c:v>
                </c:pt>
                <c:pt idx="60">
                  <c:v>83.729329839183734</c:v>
                </c:pt>
                <c:pt idx="61">
                  <c:v>88.901669572984702</c:v>
                </c:pt>
                <c:pt idx="62">
                  <c:v>86.550606057620627</c:v>
                </c:pt>
                <c:pt idx="63">
                  <c:v>82.788904433038113</c:v>
                </c:pt>
                <c:pt idx="64">
                  <c:v>82.788904433038113</c:v>
                </c:pt>
                <c:pt idx="65">
                  <c:v>82.788904433038113</c:v>
                </c:pt>
                <c:pt idx="66">
                  <c:v>84.199542542256552</c:v>
                </c:pt>
                <c:pt idx="67">
                  <c:v>81.848479026892477</c:v>
                </c:pt>
                <c:pt idx="68">
                  <c:v>80.908053620746841</c:v>
                </c:pt>
                <c:pt idx="69">
                  <c:v>87.020818760693459</c:v>
                </c:pt>
                <c:pt idx="70">
                  <c:v>87.491031463766262</c:v>
                </c:pt>
                <c:pt idx="71">
                  <c:v>80.908053620746841</c:v>
                </c:pt>
                <c:pt idx="72">
                  <c:v>82.318691729965309</c:v>
                </c:pt>
                <c:pt idx="73">
                  <c:v>87.491031463766262</c:v>
                </c:pt>
                <c:pt idx="74">
                  <c:v>88.901669572984702</c:v>
                </c:pt>
                <c:pt idx="75">
                  <c:v>83.729329839183734</c:v>
                </c:pt>
                <c:pt idx="76">
                  <c:v>84.669755245329384</c:v>
                </c:pt>
                <c:pt idx="77">
                  <c:v>80.437840917674023</c:v>
                </c:pt>
                <c:pt idx="78">
                  <c:v>85.610180651475005</c:v>
                </c:pt>
                <c:pt idx="79">
                  <c:v>85.139967948402187</c:v>
                </c:pt>
                <c:pt idx="80">
                  <c:v>82.788904433038113</c:v>
                </c:pt>
                <c:pt idx="81">
                  <c:v>83.729329839183734</c:v>
                </c:pt>
                <c:pt idx="82">
                  <c:v>89.371882276057534</c:v>
                </c:pt>
                <c:pt idx="83">
                  <c:v>87.020818760693459</c:v>
                </c:pt>
                <c:pt idx="84">
                  <c:v>87.96124416683908</c:v>
                </c:pt>
                <c:pt idx="85">
                  <c:v>87.96124416683908</c:v>
                </c:pt>
                <c:pt idx="86">
                  <c:v>84.199542542256552</c:v>
                </c:pt>
                <c:pt idx="87">
                  <c:v>83.259117136110916</c:v>
                </c:pt>
                <c:pt idx="88">
                  <c:v>82.318691729965309</c:v>
                </c:pt>
                <c:pt idx="89">
                  <c:v>85.139967948402187</c:v>
                </c:pt>
                <c:pt idx="90">
                  <c:v>87.96124416683908</c:v>
                </c:pt>
                <c:pt idx="91">
                  <c:v>86.550606057620627</c:v>
                </c:pt>
                <c:pt idx="92">
                  <c:v>86.550606057620627</c:v>
                </c:pt>
                <c:pt idx="93">
                  <c:v>84.199542542256552</c:v>
                </c:pt>
                <c:pt idx="94">
                  <c:v>80.908053620746841</c:v>
                </c:pt>
                <c:pt idx="95">
                  <c:v>87.491031463766262</c:v>
                </c:pt>
                <c:pt idx="96">
                  <c:v>85.610180651475005</c:v>
                </c:pt>
                <c:pt idx="97">
                  <c:v>84.199542542256552</c:v>
                </c:pt>
                <c:pt idx="98">
                  <c:v>83.259117136110916</c:v>
                </c:pt>
                <c:pt idx="99">
                  <c:v>89.842094979130337</c:v>
                </c:pt>
                <c:pt idx="100">
                  <c:v>80.908053620746841</c:v>
                </c:pt>
                <c:pt idx="101">
                  <c:v>87.96124416683908</c:v>
                </c:pt>
                <c:pt idx="102">
                  <c:v>87.491031463766262</c:v>
                </c:pt>
                <c:pt idx="103">
                  <c:v>85.610180651475005</c:v>
                </c:pt>
                <c:pt idx="104">
                  <c:v>84.669755245329384</c:v>
                </c:pt>
                <c:pt idx="105">
                  <c:v>88.431456869911898</c:v>
                </c:pt>
                <c:pt idx="106">
                  <c:v>81.378266323819659</c:v>
                </c:pt>
                <c:pt idx="107">
                  <c:v>88.431456869911898</c:v>
                </c:pt>
                <c:pt idx="108">
                  <c:v>84.199542542256552</c:v>
                </c:pt>
                <c:pt idx="109">
                  <c:v>85.610180651475005</c:v>
                </c:pt>
                <c:pt idx="110">
                  <c:v>81.378266323819659</c:v>
                </c:pt>
                <c:pt idx="111">
                  <c:v>80.908053620746841</c:v>
                </c:pt>
                <c:pt idx="112">
                  <c:v>87.020818760693459</c:v>
                </c:pt>
                <c:pt idx="113">
                  <c:v>86.550606057620627</c:v>
                </c:pt>
                <c:pt idx="114">
                  <c:v>89.371882276057534</c:v>
                </c:pt>
                <c:pt idx="115">
                  <c:v>83.729329839183734</c:v>
                </c:pt>
                <c:pt idx="116">
                  <c:v>87.020818760693459</c:v>
                </c:pt>
                <c:pt idx="117">
                  <c:v>82.318691729965309</c:v>
                </c:pt>
                <c:pt idx="118">
                  <c:v>81.848479026892477</c:v>
                </c:pt>
                <c:pt idx="119">
                  <c:v>81.378266323819659</c:v>
                </c:pt>
                <c:pt idx="120">
                  <c:v>83.259117136110916</c:v>
                </c:pt>
                <c:pt idx="121">
                  <c:v>83.259117136110916</c:v>
                </c:pt>
                <c:pt idx="122">
                  <c:v>80.908053620746841</c:v>
                </c:pt>
                <c:pt idx="123">
                  <c:v>80.437840917674023</c:v>
                </c:pt>
                <c:pt idx="124">
                  <c:v>80.908053620746841</c:v>
                </c:pt>
                <c:pt idx="125">
                  <c:v>88.431456869911898</c:v>
                </c:pt>
                <c:pt idx="126">
                  <c:v>84.669755245329384</c:v>
                </c:pt>
                <c:pt idx="127">
                  <c:v>88.431456869911898</c:v>
                </c:pt>
                <c:pt idx="128">
                  <c:v>88.901669572984702</c:v>
                </c:pt>
                <c:pt idx="129">
                  <c:v>85.139967948402187</c:v>
                </c:pt>
                <c:pt idx="130">
                  <c:v>84.669755245329384</c:v>
                </c:pt>
                <c:pt idx="131">
                  <c:v>83.729329839183734</c:v>
                </c:pt>
                <c:pt idx="132">
                  <c:v>83.259117136110916</c:v>
                </c:pt>
                <c:pt idx="133">
                  <c:v>80.908053620746841</c:v>
                </c:pt>
                <c:pt idx="134">
                  <c:v>83.259117136110916</c:v>
                </c:pt>
                <c:pt idx="135">
                  <c:v>85.610180651475005</c:v>
                </c:pt>
                <c:pt idx="136">
                  <c:v>82.318691729965309</c:v>
                </c:pt>
                <c:pt idx="137">
                  <c:v>88.431456869911898</c:v>
                </c:pt>
                <c:pt idx="138">
                  <c:v>87.491031463766262</c:v>
                </c:pt>
                <c:pt idx="139">
                  <c:v>80.437840917674023</c:v>
                </c:pt>
                <c:pt idx="140">
                  <c:v>85.610180651475005</c:v>
                </c:pt>
                <c:pt idx="141">
                  <c:v>87.020818760693459</c:v>
                </c:pt>
                <c:pt idx="142">
                  <c:v>87.491031463766262</c:v>
                </c:pt>
                <c:pt idx="143">
                  <c:v>83.259117136110916</c:v>
                </c:pt>
                <c:pt idx="144">
                  <c:v>87.491031463766262</c:v>
                </c:pt>
                <c:pt idx="145">
                  <c:v>85.139967948402187</c:v>
                </c:pt>
                <c:pt idx="146">
                  <c:v>83.729329839183734</c:v>
                </c:pt>
                <c:pt idx="147">
                  <c:v>80.908053620746841</c:v>
                </c:pt>
                <c:pt idx="148">
                  <c:v>83.259117136110916</c:v>
                </c:pt>
                <c:pt idx="149">
                  <c:v>83.259117136110916</c:v>
                </c:pt>
                <c:pt idx="150">
                  <c:v>86.080393354547823</c:v>
                </c:pt>
                <c:pt idx="151">
                  <c:v>85.139967948402187</c:v>
                </c:pt>
                <c:pt idx="152">
                  <c:v>85.139967948402187</c:v>
                </c:pt>
                <c:pt idx="153">
                  <c:v>87.96124416683908</c:v>
                </c:pt>
                <c:pt idx="154">
                  <c:v>81.378266323819659</c:v>
                </c:pt>
                <c:pt idx="155">
                  <c:v>89.371882276057534</c:v>
                </c:pt>
                <c:pt idx="156">
                  <c:v>84.199542542256552</c:v>
                </c:pt>
                <c:pt idx="157">
                  <c:v>84.669755245329384</c:v>
                </c:pt>
                <c:pt idx="158">
                  <c:v>80.437840917674023</c:v>
                </c:pt>
                <c:pt idx="159">
                  <c:v>85.139967948402187</c:v>
                </c:pt>
                <c:pt idx="160">
                  <c:v>89.371882276057534</c:v>
                </c:pt>
                <c:pt idx="161">
                  <c:v>82.318691729965309</c:v>
                </c:pt>
                <c:pt idx="162">
                  <c:v>86.550606057620627</c:v>
                </c:pt>
                <c:pt idx="163">
                  <c:v>85.139967948402187</c:v>
                </c:pt>
                <c:pt idx="164">
                  <c:v>86.550606057620627</c:v>
                </c:pt>
                <c:pt idx="165">
                  <c:v>85.610180651475005</c:v>
                </c:pt>
                <c:pt idx="166">
                  <c:v>81.848479026892477</c:v>
                </c:pt>
                <c:pt idx="167">
                  <c:v>80.908053620746841</c:v>
                </c:pt>
                <c:pt idx="168">
                  <c:v>81.848479026892477</c:v>
                </c:pt>
                <c:pt idx="169">
                  <c:v>83.729329839183734</c:v>
                </c:pt>
                <c:pt idx="170">
                  <c:v>88.901669572984702</c:v>
                </c:pt>
                <c:pt idx="171">
                  <c:v>86.080393354547823</c:v>
                </c:pt>
                <c:pt idx="172">
                  <c:v>81.848479026892477</c:v>
                </c:pt>
                <c:pt idx="173">
                  <c:v>89.842094979130337</c:v>
                </c:pt>
                <c:pt idx="174">
                  <c:v>85.139967948402187</c:v>
                </c:pt>
                <c:pt idx="175">
                  <c:v>82.318691729965309</c:v>
                </c:pt>
                <c:pt idx="176">
                  <c:v>89.371882276057534</c:v>
                </c:pt>
                <c:pt idx="177">
                  <c:v>82.788904433038113</c:v>
                </c:pt>
                <c:pt idx="178">
                  <c:v>81.378266323819659</c:v>
                </c:pt>
                <c:pt idx="179">
                  <c:v>86.550606057620627</c:v>
                </c:pt>
                <c:pt idx="180">
                  <c:v>82.788904433038113</c:v>
                </c:pt>
                <c:pt idx="181">
                  <c:v>87.491031463766262</c:v>
                </c:pt>
                <c:pt idx="182">
                  <c:v>83.259117136110916</c:v>
                </c:pt>
                <c:pt idx="183">
                  <c:v>80.908053620746841</c:v>
                </c:pt>
                <c:pt idx="184">
                  <c:v>89.842094979130337</c:v>
                </c:pt>
                <c:pt idx="185">
                  <c:v>82.788904433038113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7-4C7B-85AD-CB7609DF5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516799"/>
        <c:axId val="1904162287"/>
      </c:lineChart>
      <c:catAx>
        <c:axId val="49851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162287"/>
        <c:crosses val="autoZero"/>
        <c:auto val="1"/>
        <c:lblAlgn val="ctr"/>
        <c:lblOffset val="100"/>
        <c:noMultiLvlLbl val="0"/>
      </c:catAx>
      <c:valAx>
        <c:axId val="19041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5167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(refrigerante)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04'!$E$4:$G$4</c:f>
              <c:strCache>
                <c:ptCount val="1"/>
                <c:pt idx="0">
                  <c:v>Vendas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996500437445325E-2"/>
                  <c:y val="-0.25292796733741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 04'!$E$6:$E$191</c:f>
              <c:numCache>
                <c:formatCode>General</c:formatCode>
                <c:ptCount val="186"/>
                <c:pt idx="0">
                  <c:v>391</c:v>
                </c:pt>
                <c:pt idx="1">
                  <c:v>418</c:v>
                </c:pt>
                <c:pt idx="2">
                  <c:v>459</c:v>
                </c:pt>
                <c:pt idx="3">
                  <c:v>424</c:v>
                </c:pt>
                <c:pt idx="4">
                  <c:v>447</c:v>
                </c:pt>
                <c:pt idx="5">
                  <c:v>383</c:v>
                </c:pt>
                <c:pt idx="6">
                  <c:v>399</c:v>
                </c:pt>
                <c:pt idx="7">
                  <c:v>440</c:v>
                </c:pt>
                <c:pt idx="8">
                  <c:v>436</c:v>
                </c:pt>
                <c:pt idx="9">
                  <c:v>413</c:v>
                </c:pt>
                <c:pt idx="10">
                  <c:v>428</c:v>
                </c:pt>
                <c:pt idx="11">
                  <c:v>479</c:v>
                </c:pt>
                <c:pt idx="12">
                  <c:v>462</c:v>
                </c:pt>
                <c:pt idx="13">
                  <c:v>387</c:v>
                </c:pt>
                <c:pt idx="14">
                  <c:v>454</c:v>
                </c:pt>
                <c:pt idx="15">
                  <c:v>418</c:v>
                </c:pt>
                <c:pt idx="16">
                  <c:v>447</c:v>
                </c:pt>
                <c:pt idx="17">
                  <c:v>442</c:v>
                </c:pt>
                <c:pt idx="18">
                  <c:v>381</c:v>
                </c:pt>
                <c:pt idx="19">
                  <c:v>401</c:v>
                </c:pt>
                <c:pt idx="20">
                  <c:v>468</c:v>
                </c:pt>
                <c:pt idx="21">
                  <c:v>428</c:v>
                </c:pt>
                <c:pt idx="22">
                  <c:v>480</c:v>
                </c:pt>
                <c:pt idx="23">
                  <c:v>436</c:v>
                </c:pt>
                <c:pt idx="24">
                  <c:v>474</c:v>
                </c:pt>
                <c:pt idx="25">
                  <c:v>487</c:v>
                </c:pt>
                <c:pt idx="26">
                  <c:v>459</c:v>
                </c:pt>
                <c:pt idx="27">
                  <c:v>421</c:v>
                </c:pt>
                <c:pt idx="28">
                  <c:v>401</c:v>
                </c:pt>
                <c:pt idx="29">
                  <c:v>420</c:v>
                </c:pt>
                <c:pt idx="30">
                  <c:v>435</c:v>
                </c:pt>
                <c:pt idx="31">
                  <c:v>458</c:v>
                </c:pt>
                <c:pt idx="32">
                  <c:v>379</c:v>
                </c:pt>
                <c:pt idx="33">
                  <c:v>426</c:v>
                </c:pt>
                <c:pt idx="34">
                  <c:v>443</c:v>
                </c:pt>
                <c:pt idx="35">
                  <c:v>483</c:v>
                </c:pt>
                <c:pt idx="36">
                  <c:v>409</c:v>
                </c:pt>
                <c:pt idx="37">
                  <c:v>406</c:v>
                </c:pt>
                <c:pt idx="38">
                  <c:v>454</c:v>
                </c:pt>
                <c:pt idx="39">
                  <c:v>468</c:v>
                </c:pt>
                <c:pt idx="40">
                  <c:v>421</c:v>
                </c:pt>
                <c:pt idx="41">
                  <c:v>404</c:v>
                </c:pt>
                <c:pt idx="42">
                  <c:v>387</c:v>
                </c:pt>
                <c:pt idx="43">
                  <c:v>412</c:v>
                </c:pt>
                <c:pt idx="44">
                  <c:v>400</c:v>
                </c:pt>
                <c:pt idx="45">
                  <c:v>418</c:v>
                </c:pt>
                <c:pt idx="46">
                  <c:v>441</c:v>
                </c:pt>
                <c:pt idx="47">
                  <c:v>409</c:v>
                </c:pt>
                <c:pt idx="48">
                  <c:v>443</c:v>
                </c:pt>
                <c:pt idx="49">
                  <c:v>425</c:v>
                </c:pt>
                <c:pt idx="50">
                  <c:v>445</c:v>
                </c:pt>
                <c:pt idx="51">
                  <c:v>467</c:v>
                </c:pt>
                <c:pt idx="52">
                  <c:v>473</c:v>
                </c:pt>
                <c:pt idx="53">
                  <c:v>437</c:v>
                </c:pt>
                <c:pt idx="54">
                  <c:v>445</c:v>
                </c:pt>
                <c:pt idx="55">
                  <c:v>380</c:v>
                </c:pt>
                <c:pt idx="56">
                  <c:v>415</c:v>
                </c:pt>
                <c:pt idx="57">
                  <c:v>430</c:v>
                </c:pt>
                <c:pt idx="58">
                  <c:v>433</c:v>
                </c:pt>
                <c:pt idx="59">
                  <c:v>395</c:v>
                </c:pt>
                <c:pt idx="60">
                  <c:v>423</c:v>
                </c:pt>
                <c:pt idx="61">
                  <c:v>463</c:v>
                </c:pt>
                <c:pt idx="62">
                  <c:v>436</c:v>
                </c:pt>
                <c:pt idx="63">
                  <c:v>394</c:v>
                </c:pt>
                <c:pt idx="64">
                  <c:v>412</c:v>
                </c:pt>
                <c:pt idx="65">
                  <c:v>416</c:v>
                </c:pt>
                <c:pt idx="66">
                  <c:v>419</c:v>
                </c:pt>
                <c:pt idx="67">
                  <c:v>429</c:v>
                </c:pt>
                <c:pt idx="68">
                  <c:v>409</c:v>
                </c:pt>
                <c:pt idx="69">
                  <c:v>415</c:v>
                </c:pt>
                <c:pt idx="70">
                  <c:v>437</c:v>
                </c:pt>
                <c:pt idx="71">
                  <c:v>417</c:v>
                </c:pt>
                <c:pt idx="72">
                  <c:v>441</c:v>
                </c:pt>
                <c:pt idx="73">
                  <c:v>421</c:v>
                </c:pt>
                <c:pt idx="74">
                  <c:v>436</c:v>
                </c:pt>
                <c:pt idx="75">
                  <c:v>447</c:v>
                </c:pt>
                <c:pt idx="76">
                  <c:v>416</c:v>
                </c:pt>
                <c:pt idx="77">
                  <c:v>415</c:v>
                </c:pt>
                <c:pt idx="78">
                  <c:v>447</c:v>
                </c:pt>
                <c:pt idx="79">
                  <c:v>459</c:v>
                </c:pt>
                <c:pt idx="80">
                  <c:v>425</c:v>
                </c:pt>
                <c:pt idx="81">
                  <c:v>432</c:v>
                </c:pt>
                <c:pt idx="82">
                  <c:v>437</c:v>
                </c:pt>
                <c:pt idx="83">
                  <c:v>423</c:v>
                </c:pt>
                <c:pt idx="84">
                  <c:v>459</c:v>
                </c:pt>
                <c:pt idx="85">
                  <c:v>473</c:v>
                </c:pt>
                <c:pt idx="86">
                  <c:v>437</c:v>
                </c:pt>
                <c:pt idx="87">
                  <c:v>413</c:v>
                </c:pt>
                <c:pt idx="88">
                  <c:v>441</c:v>
                </c:pt>
                <c:pt idx="89">
                  <c:v>414</c:v>
                </c:pt>
                <c:pt idx="90">
                  <c:v>455</c:v>
                </c:pt>
                <c:pt idx="91">
                  <c:v>423</c:v>
                </c:pt>
                <c:pt idx="92">
                  <c:v>419</c:v>
                </c:pt>
                <c:pt idx="93">
                  <c:v>408</c:v>
                </c:pt>
                <c:pt idx="94">
                  <c:v>398</c:v>
                </c:pt>
                <c:pt idx="95">
                  <c:v>421</c:v>
                </c:pt>
                <c:pt idx="96">
                  <c:v>451</c:v>
                </c:pt>
                <c:pt idx="97">
                  <c:v>424</c:v>
                </c:pt>
                <c:pt idx="98">
                  <c:v>410</c:v>
                </c:pt>
                <c:pt idx="99">
                  <c:v>450</c:v>
                </c:pt>
                <c:pt idx="100">
                  <c:v>415</c:v>
                </c:pt>
                <c:pt idx="101">
                  <c:v>460</c:v>
                </c:pt>
                <c:pt idx="102">
                  <c:v>464</c:v>
                </c:pt>
                <c:pt idx="103">
                  <c:v>439</c:v>
                </c:pt>
                <c:pt idx="104">
                  <c:v>437</c:v>
                </c:pt>
                <c:pt idx="105">
                  <c:v>459</c:v>
                </c:pt>
                <c:pt idx="106">
                  <c:v>433</c:v>
                </c:pt>
                <c:pt idx="107">
                  <c:v>432</c:v>
                </c:pt>
                <c:pt idx="108">
                  <c:v>431</c:v>
                </c:pt>
                <c:pt idx="109">
                  <c:v>417</c:v>
                </c:pt>
                <c:pt idx="110">
                  <c:v>380</c:v>
                </c:pt>
                <c:pt idx="111">
                  <c:v>423</c:v>
                </c:pt>
                <c:pt idx="112">
                  <c:v>431</c:v>
                </c:pt>
                <c:pt idx="113">
                  <c:v>451</c:v>
                </c:pt>
                <c:pt idx="114">
                  <c:v>474</c:v>
                </c:pt>
                <c:pt idx="115">
                  <c:v>413</c:v>
                </c:pt>
                <c:pt idx="116">
                  <c:v>431</c:v>
                </c:pt>
                <c:pt idx="117">
                  <c:v>387</c:v>
                </c:pt>
                <c:pt idx="118">
                  <c:v>404</c:v>
                </c:pt>
                <c:pt idx="119">
                  <c:v>424</c:v>
                </c:pt>
                <c:pt idx="120">
                  <c:v>391</c:v>
                </c:pt>
                <c:pt idx="121">
                  <c:v>446</c:v>
                </c:pt>
                <c:pt idx="122">
                  <c:v>422</c:v>
                </c:pt>
                <c:pt idx="123">
                  <c:v>415</c:v>
                </c:pt>
                <c:pt idx="124">
                  <c:v>422</c:v>
                </c:pt>
                <c:pt idx="125">
                  <c:v>460</c:v>
                </c:pt>
                <c:pt idx="126">
                  <c:v>444</c:v>
                </c:pt>
                <c:pt idx="127">
                  <c:v>434</c:v>
                </c:pt>
                <c:pt idx="128">
                  <c:v>430</c:v>
                </c:pt>
                <c:pt idx="129">
                  <c:v>411</c:v>
                </c:pt>
                <c:pt idx="130">
                  <c:v>436</c:v>
                </c:pt>
                <c:pt idx="131">
                  <c:v>432</c:v>
                </c:pt>
                <c:pt idx="132">
                  <c:v>430</c:v>
                </c:pt>
                <c:pt idx="133">
                  <c:v>425</c:v>
                </c:pt>
                <c:pt idx="134">
                  <c:v>400</c:v>
                </c:pt>
                <c:pt idx="135">
                  <c:v>448</c:v>
                </c:pt>
                <c:pt idx="136">
                  <c:v>394</c:v>
                </c:pt>
                <c:pt idx="137">
                  <c:v>434</c:v>
                </c:pt>
                <c:pt idx="138">
                  <c:v>448</c:v>
                </c:pt>
                <c:pt idx="139">
                  <c:v>392</c:v>
                </c:pt>
                <c:pt idx="140">
                  <c:v>407</c:v>
                </c:pt>
                <c:pt idx="141">
                  <c:v>453</c:v>
                </c:pt>
                <c:pt idx="142">
                  <c:v>462</c:v>
                </c:pt>
                <c:pt idx="143">
                  <c:v>410</c:v>
                </c:pt>
                <c:pt idx="144">
                  <c:v>468</c:v>
                </c:pt>
                <c:pt idx="145">
                  <c:v>427</c:v>
                </c:pt>
                <c:pt idx="146">
                  <c:v>445</c:v>
                </c:pt>
                <c:pt idx="147">
                  <c:v>382</c:v>
                </c:pt>
                <c:pt idx="148">
                  <c:v>434</c:v>
                </c:pt>
                <c:pt idx="149">
                  <c:v>426</c:v>
                </c:pt>
                <c:pt idx="150">
                  <c:v>448</c:v>
                </c:pt>
                <c:pt idx="151">
                  <c:v>403</c:v>
                </c:pt>
                <c:pt idx="152">
                  <c:v>413</c:v>
                </c:pt>
                <c:pt idx="153">
                  <c:v>420</c:v>
                </c:pt>
                <c:pt idx="154">
                  <c:v>404</c:v>
                </c:pt>
                <c:pt idx="155">
                  <c:v>483</c:v>
                </c:pt>
                <c:pt idx="156">
                  <c:v>454</c:v>
                </c:pt>
                <c:pt idx="157">
                  <c:v>432</c:v>
                </c:pt>
                <c:pt idx="158">
                  <c:v>386</c:v>
                </c:pt>
                <c:pt idx="159">
                  <c:v>402</c:v>
                </c:pt>
                <c:pt idx="160">
                  <c:v>468</c:v>
                </c:pt>
                <c:pt idx="161">
                  <c:v>400</c:v>
                </c:pt>
                <c:pt idx="162">
                  <c:v>419</c:v>
                </c:pt>
                <c:pt idx="163">
                  <c:v>408</c:v>
                </c:pt>
                <c:pt idx="164">
                  <c:v>452</c:v>
                </c:pt>
                <c:pt idx="165">
                  <c:v>410</c:v>
                </c:pt>
                <c:pt idx="166">
                  <c:v>395</c:v>
                </c:pt>
                <c:pt idx="167">
                  <c:v>430</c:v>
                </c:pt>
                <c:pt idx="168">
                  <c:v>388</c:v>
                </c:pt>
                <c:pt idx="169">
                  <c:v>393</c:v>
                </c:pt>
                <c:pt idx="170">
                  <c:v>473</c:v>
                </c:pt>
                <c:pt idx="171">
                  <c:v>465</c:v>
                </c:pt>
                <c:pt idx="172">
                  <c:v>395</c:v>
                </c:pt>
                <c:pt idx="173">
                  <c:v>431</c:v>
                </c:pt>
                <c:pt idx="174">
                  <c:v>452</c:v>
                </c:pt>
                <c:pt idx="175">
                  <c:v>397</c:v>
                </c:pt>
                <c:pt idx="176">
                  <c:v>446</c:v>
                </c:pt>
                <c:pt idx="177">
                  <c:v>408</c:v>
                </c:pt>
                <c:pt idx="178">
                  <c:v>430</c:v>
                </c:pt>
                <c:pt idx="179">
                  <c:v>414</c:v>
                </c:pt>
                <c:pt idx="180">
                  <c:v>418</c:v>
                </c:pt>
                <c:pt idx="181">
                  <c:v>447</c:v>
                </c:pt>
                <c:pt idx="182">
                  <c:v>404</c:v>
                </c:pt>
                <c:pt idx="183">
                  <c:v>408</c:v>
                </c:pt>
                <c:pt idx="184">
                  <c:v>457</c:v>
                </c:pt>
                <c:pt idx="185">
                  <c:v>421</c:v>
                </c:pt>
              </c:numCache>
            </c:numRef>
          </c:xVal>
          <c:yVal>
            <c:numRef>
              <c:f>'Modelo 04'!$F$6:$F$191</c:f>
              <c:numCache>
                <c:formatCode>General</c:formatCode>
                <c:ptCount val="186"/>
                <c:pt idx="0">
                  <c:v>313</c:v>
                </c:pt>
                <c:pt idx="1">
                  <c:v>326</c:v>
                </c:pt>
                <c:pt idx="2">
                  <c:v>358</c:v>
                </c:pt>
                <c:pt idx="3">
                  <c:v>331</c:v>
                </c:pt>
                <c:pt idx="4">
                  <c:v>380</c:v>
                </c:pt>
                <c:pt idx="5">
                  <c:v>291</c:v>
                </c:pt>
                <c:pt idx="6">
                  <c:v>307</c:v>
                </c:pt>
                <c:pt idx="7">
                  <c:v>361</c:v>
                </c:pt>
                <c:pt idx="8">
                  <c:v>344</c:v>
                </c:pt>
                <c:pt idx="9">
                  <c:v>351</c:v>
                </c:pt>
                <c:pt idx="10">
                  <c:v>338</c:v>
                </c:pt>
                <c:pt idx="11">
                  <c:v>374</c:v>
                </c:pt>
                <c:pt idx="12">
                  <c:v>388</c:v>
                </c:pt>
                <c:pt idx="13">
                  <c:v>325</c:v>
                </c:pt>
                <c:pt idx="14">
                  <c:v>341</c:v>
                </c:pt>
                <c:pt idx="15">
                  <c:v>314</c:v>
                </c:pt>
                <c:pt idx="16">
                  <c:v>375</c:v>
                </c:pt>
                <c:pt idx="17">
                  <c:v>376</c:v>
                </c:pt>
                <c:pt idx="18">
                  <c:v>312</c:v>
                </c:pt>
                <c:pt idx="19">
                  <c:v>301</c:v>
                </c:pt>
                <c:pt idx="20">
                  <c:v>370</c:v>
                </c:pt>
                <c:pt idx="21">
                  <c:v>321</c:v>
                </c:pt>
                <c:pt idx="22">
                  <c:v>374</c:v>
                </c:pt>
                <c:pt idx="23">
                  <c:v>327</c:v>
                </c:pt>
                <c:pt idx="24">
                  <c:v>370</c:v>
                </c:pt>
                <c:pt idx="25">
                  <c:v>414</c:v>
                </c:pt>
                <c:pt idx="26">
                  <c:v>386</c:v>
                </c:pt>
                <c:pt idx="27">
                  <c:v>354</c:v>
                </c:pt>
                <c:pt idx="28">
                  <c:v>313</c:v>
                </c:pt>
                <c:pt idx="29">
                  <c:v>319</c:v>
                </c:pt>
                <c:pt idx="30">
                  <c:v>365</c:v>
                </c:pt>
                <c:pt idx="31">
                  <c:v>357</c:v>
                </c:pt>
                <c:pt idx="32">
                  <c:v>284</c:v>
                </c:pt>
                <c:pt idx="33">
                  <c:v>337</c:v>
                </c:pt>
                <c:pt idx="34">
                  <c:v>368</c:v>
                </c:pt>
                <c:pt idx="35">
                  <c:v>406</c:v>
                </c:pt>
                <c:pt idx="36">
                  <c:v>348</c:v>
                </c:pt>
                <c:pt idx="37">
                  <c:v>325</c:v>
                </c:pt>
                <c:pt idx="38">
                  <c:v>359</c:v>
                </c:pt>
                <c:pt idx="39">
                  <c:v>351</c:v>
                </c:pt>
                <c:pt idx="40">
                  <c:v>345</c:v>
                </c:pt>
                <c:pt idx="41">
                  <c:v>311</c:v>
                </c:pt>
                <c:pt idx="42">
                  <c:v>298</c:v>
                </c:pt>
                <c:pt idx="43">
                  <c:v>309</c:v>
                </c:pt>
                <c:pt idx="44">
                  <c:v>324</c:v>
                </c:pt>
                <c:pt idx="45">
                  <c:v>351</c:v>
                </c:pt>
                <c:pt idx="46">
                  <c:v>375</c:v>
                </c:pt>
                <c:pt idx="47">
                  <c:v>335</c:v>
                </c:pt>
                <c:pt idx="48">
                  <c:v>346</c:v>
                </c:pt>
                <c:pt idx="49">
                  <c:v>340</c:v>
                </c:pt>
                <c:pt idx="50">
                  <c:v>369</c:v>
                </c:pt>
                <c:pt idx="51">
                  <c:v>369</c:v>
                </c:pt>
                <c:pt idx="52">
                  <c:v>364</c:v>
                </c:pt>
                <c:pt idx="53">
                  <c:v>350</c:v>
                </c:pt>
                <c:pt idx="54">
                  <c:v>338</c:v>
                </c:pt>
                <c:pt idx="55">
                  <c:v>289</c:v>
                </c:pt>
                <c:pt idx="56">
                  <c:v>311</c:v>
                </c:pt>
                <c:pt idx="57">
                  <c:v>327</c:v>
                </c:pt>
                <c:pt idx="58">
                  <c:v>338</c:v>
                </c:pt>
                <c:pt idx="59">
                  <c:v>332</c:v>
                </c:pt>
                <c:pt idx="60">
                  <c:v>334</c:v>
                </c:pt>
                <c:pt idx="61">
                  <c:v>384</c:v>
                </c:pt>
                <c:pt idx="62">
                  <c:v>331</c:v>
                </c:pt>
                <c:pt idx="63">
                  <c:v>296</c:v>
                </c:pt>
                <c:pt idx="64">
                  <c:v>350</c:v>
                </c:pt>
                <c:pt idx="65">
                  <c:v>354</c:v>
                </c:pt>
                <c:pt idx="66">
                  <c:v>356</c:v>
                </c:pt>
                <c:pt idx="67">
                  <c:v>326</c:v>
                </c:pt>
                <c:pt idx="68">
                  <c:v>319</c:v>
                </c:pt>
                <c:pt idx="69">
                  <c:v>336</c:v>
                </c:pt>
                <c:pt idx="70">
                  <c:v>336</c:v>
                </c:pt>
                <c:pt idx="71">
                  <c:v>317</c:v>
                </c:pt>
                <c:pt idx="72">
                  <c:v>353</c:v>
                </c:pt>
                <c:pt idx="73">
                  <c:v>320</c:v>
                </c:pt>
                <c:pt idx="74">
                  <c:v>331</c:v>
                </c:pt>
                <c:pt idx="75">
                  <c:v>362</c:v>
                </c:pt>
                <c:pt idx="76">
                  <c:v>312</c:v>
                </c:pt>
                <c:pt idx="77">
                  <c:v>336</c:v>
                </c:pt>
                <c:pt idx="78">
                  <c:v>371</c:v>
                </c:pt>
                <c:pt idx="79">
                  <c:v>367</c:v>
                </c:pt>
                <c:pt idx="80">
                  <c:v>332</c:v>
                </c:pt>
                <c:pt idx="81">
                  <c:v>328</c:v>
                </c:pt>
                <c:pt idx="82">
                  <c:v>354</c:v>
                </c:pt>
                <c:pt idx="83">
                  <c:v>338</c:v>
                </c:pt>
                <c:pt idx="84">
                  <c:v>349</c:v>
                </c:pt>
                <c:pt idx="85">
                  <c:v>355</c:v>
                </c:pt>
                <c:pt idx="86">
                  <c:v>341</c:v>
                </c:pt>
                <c:pt idx="87">
                  <c:v>326</c:v>
                </c:pt>
                <c:pt idx="88">
                  <c:v>353</c:v>
                </c:pt>
                <c:pt idx="89">
                  <c:v>323</c:v>
                </c:pt>
                <c:pt idx="90">
                  <c:v>382</c:v>
                </c:pt>
                <c:pt idx="91">
                  <c:v>343</c:v>
                </c:pt>
                <c:pt idx="92">
                  <c:v>335</c:v>
                </c:pt>
                <c:pt idx="93">
                  <c:v>339</c:v>
                </c:pt>
                <c:pt idx="94">
                  <c:v>338</c:v>
                </c:pt>
                <c:pt idx="95">
                  <c:v>349</c:v>
                </c:pt>
                <c:pt idx="96">
                  <c:v>379</c:v>
                </c:pt>
                <c:pt idx="97">
                  <c:v>331</c:v>
                </c:pt>
                <c:pt idx="98">
                  <c:v>328</c:v>
                </c:pt>
                <c:pt idx="99">
                  <c:v>342</c:v>
                </c:pt>
                <c:pt idx="100">
                  <c:v>349</c:v>
                </c:pt>
                <c:pt idx="101">
                  <c:v>363</c:v>
                </c:pt>
                <c:pt idx="102">
                  <c:v>390</c:v>
                </c:pt>
                <c:pt idx="103">
                  <c:v>364</c:v>
                </c:pt>
                <c:pt idx="104">
                  <c:v>371</c:v>
                </c:pt>
                <c:pt idx="105">
                  <c:v>390</c:v>
                </c:pt>
                <c:pt idx="106">
                  <c:v>364</c:v>
                </c:pt>
                <c:pt idx="107">
                  <c:v>337</c:v>
                </c:pt>
                <c:pt idx="108">
                  <c:v>353</c:v>
                </c:pt>
                <c:pt idx="109">
                  <c:v>329</c:v>
                </c:pt>
                <c:pt idx="110">
                  <c:v>285</c:v>
                </c:pt>
                <c:pt idx="111">
                  <c:v>343</c:v>
                </c:pt>
                <c:pt idx="112">
                  <c:v>332</c:v>
                </c:pt>
                <c:pt idx="113">
                  <c:v>379</c:v>
                </c:pt>
                <c:pt idx="114">
                  <c:v>360</c:v>
                </c:pt>
                <c:pt idx="115">
                  <c:v>330</c:v>
                </c:pt>
                <c:pt idx="116">
                  <c:v>332</c:v>
                </c:pt>
                <c:pt idx="117">
                  <c:v>298</c:v>
                </c:pt>
                <c:pt idx="118">
                  <c:v>303</c:v>
                </c:pt>
                <c:pt idx="119">
                  <c:v>326</c:v>
                </c:pt>
                <c:pt idx="120">
                  <c:v>305</c:v>
                </c:pt>
                <c:pt idx="121">
                  <c:v>348</c:v>
                </c:pt>
                <c:pt idx="122">
                  <c:v>333</c:v>
                </c:pt>
                <c:pt idx="123">
                  <c:v>315</c:v>
                </c:pt>
                <c:pt idx="124">
                  <c:v>346</c:v>
                </c:pt>
                <c:pt idx="125">
                  <c:v>345</c:v>
                </c:pt>
                <c:pt idx="126">
                  <c:v>373</c:v>
                </c:pt>
                <c:pt idx="127">
                  <c:v>356</c:v>
                </c:pt>
                <c:pt idx="128">
                  <c:v>344</c:v>
                </c:pt>
                <c:pt idx="129">
                  <c:v>316</c:v>
                </c:pt>
                <c:pt idx="130">
                  <c:v>340</c:v>
                </c:pt>
                <c:pt idx="131">
                  <c:v>328</c:v>
                </c:pt>
                <c:pt idx="132">
                  <c:v>323</c:v>
                </c:pt>
                <c:pt idx="133">
                  <c:v>327</c:v>
                </c:pt>
                <c:pt idx="134">
                  <c:v>316</c:v>
                </c:pt>
                <c:pt idx="135">
                  <c:v>358</c:v>
                </c:pt>
                <c:pt idx="136">
                  <c:v>299</c:v>
                </c:pt>
                <c:pt idx="137">
                  <c:v>352</c:v>
                </c:pt>
                <c:pt idx="138">
                  <c:v>376</c:v>
                </c:pt>
                <c:pt idx="139">
                  <c:v>321</c:v>
                </c:pt>
                <c:pt idx="140">
                  <c:v>305</c:v>
                </c:pt>
                <c:pt idx="141">
                  <c:v>371</c:v>
                </c:pt>
                <c:pt idx="142">
                  <c:v>351</c:v>
                </c:pt>
                <c:pt idx="143">
                  <c:v>332</c:v>
                </c:pt>
                <c:pt idx="144">
                  <c:v>365</c:v>
                </c:pt>
                <c:pt idx="145">
                  <c:v>342</c:v>
                </c:pt>
                <c:pt idx="146">
                  <c:v>369</c:v>
                </c:pt>
                <c:pt idx="147">
                  <c:v>313</c:v>
                </c:pt>
                <c:pt idx="148">
                  <c:v>360</c:v>
                </c:pt>
                <c:pt idx="149">
                  <c:v>341</c:v>
                </c:pt>
                <c:pt idx="150">
                  <c:v>381</c:v>
                </c:pt>
                <c:pt idx="151">
                  <c:v>334</c:v>
                </c:pt>
                <c:pt idx="152">
                  <c:v>322</c:v>
                </c:pt>
                <c:pt idx="153">
                  <c:v>353</c:v>
                </c:pt>
                <c:pt idx="154">
                  <c:v>311</c:v>
                </c:pt>
                <c:pt idx="155">
                  <c:v>362</c:v>
                </c:pt>
                <c:pt idx="156">
                  <c:v>363</c:v>
                </c:pt>
                <c:pt idx="157">
                  <c:v>346</c:v>
                </c:pt>
                <c:pt idx="158">
                  <c:v>293</c:v>
                </c:pt>
                <c:pt idx="159">
                  <c:v>302</c:v>
                </c:pt>
                <c:pt idx="160">
                  <c:v>360</c:v>
                </c:pt>
                <c:pt idx="161">
                  <c:v>320</c:v>
                </c:pt>
                <c:pt idx="162">
                  <c:v>335</c:v>
                </c:pt>
                <c:pt idx="163">
                  <c:v>314</c:v>
                </c:pt>
                <c:pt idx="164">
                  <c:v>366</c:v>
                </c:pt>
                <c:pt idx="165">
                  <c:v>349</c:v>
                </c:pt>
                <c:pt idx="166">
                  <c:v>332</c:v>
                </c:pt>
                <c:pt idx="167">
                  <c:v>344</c:v>
                </c:pt>
                <c:pt idx="168">
                  <c:v>318</c:v>
                </c:pt>
                <c:pt idx="169">
                  <c:v>307</c:v>
                </c:pt>
                <c:pt idx="170">
                  <c:v>374</c:v>
                </c:pt>
                <c:pt idx="171">
                  <c:v>349</c:v>
                </c:pt>
                <c:pt idx="172">
                  <c:v>296</c:v>
                </c:pt>
                <c:pt idx="173">
                  <c:v>328</c:v>
                </c:pt>
                <c:pt idx="174">
                  <c:v>348</c:v>
                </c:pt>
                <c:pt idx="175">
                  <c:v>310</c:v>
                </c:pt>
                <c:pt idx="176">
                  <c:v>375</c:v>
                </c:pt>
                <c:pt idx="177">
                  <c:v>326</c:v>
                </c:pt>
                <c:pt idx="178">
                  <c:v>361</c:v>
                </c:pt>
                <c:pt idx="179">
                  <c:v>323</c:v>
                </c:pt>
                <c:pt idx="180">
                  <c:v>314</c:v>
                </c:pt>
                <c:pt idx="181">
                  <c:v>380</c:v>
                </c:pt>
                <c:pt idx="182">
                  <c:v>327</c:v>
                </c:pt>
                <c:pt idx="183">
                  <c:v>310</c:v>
                </c:pt>
                <c:pt idx="184">
                  <c:v>356</c:v>
                </c:pt>
                <c:pt idx="185">
                  <c:v>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011-B9EF-F0444BC08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96399"/>
        <c:axId val="1904158127"/>
      </c:scatterChart>
      <c:valAx>
        <c:axId val="498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 (tigela)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158127"/>
        <c:crosses val="autoZero"/>
        <c:crossBetween val="midCat"/>
      </c:valAx>
      <c:valAx>
        <c:axId val="19041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(refrigerante)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Estimativa de vendas (refrigerante)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'Modelo 04'!$F$5</c:f>
              <c:strCache>
                <c:ptCount val="1"/>
                <c:pt idx="0">
                  <c:v>Refrigerante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'Modelo 04'!$F$6:$F$191</c:f>
              <c:numCache>
                <c:formatCode>General</c:formatCode>
                <c:ptCount val="186"/>
                <c:pt idx="0">
                  <c:v>313</c:v>
                </c:pt>
                <c:pt idx="1">
                  <c:v>326</c:v>
                </c:pt>
                <c:pt idx="2">
                  <c:v>358</c:v>
                </c:pt>
                <c:pt idx="3">
                  <c:v>331</c:v>
                </c:pt>
                <c:pt idx="4">
                  <c:v>380</c:v>
                </c:pt>
                <c:pt idx="5">
                  <c:v>291</c:v>
                </c:pt>
                <c:pt idx="6">
                  <c:v>307</c:v>
                </c:pt>
                <c:pt idx="7">
                  <c:v>361</c:v>
                </c:pt>
                <c:pt idx="8">
                  <c:v>344</c:v>
                </c:pt>
                <c:pt idx="9">
                  <c:v>351</c:v>
                </c:pt>
                <c:pt idx="10">
                  <c:v>338</c:v>
                </c:pt>
                <c:pt idx="11">
                  <c:v>374</c:v>
                </c:pt>
                <c:pt idx="12">
                  <c:v>388</c:v>
                </c:pt>
                <c:pt idx="13">
                  <c:v>325</c:v>
                </c:pt>
                <c:pt idx="14">
                  <c:v>341</c:v>
                </c:pt>
                <c:pt idx="15">
                  <c:v>314</c:v>
                </c:pt>
                <c:pt idx="16">
                  <c:v>375</c:v>
                </c:pt>
                <c:pt idx="17">
                  <c:v>376</c:v>
                </c:pt>
                <c:pt idx="18">
                  <c:v>312</c:v>
                </c:pt>
                <c:pt idx="19">
                  <c:v>301</c:v>
                </c:pt>
                <c:pt idx="20">
                  <c:v>370</c:v>
                </c:pt>
                <c:pt idx="21">
                  <c:v>321</c:v>
                </c:pt>
                <c:pt idx="22">
                  <c:v>374</c:v>
                </c:pt>
                <c:pt idx="23">
                  <c:v>327</c:v>
                </c:pt>
                <c:pt idx="24">
                  <c:v>370</c:v>
                </c:pt>
                <c:pt idx="25">
                  <c:v>414</c:v>
                </c:pt>
                <c:pt idx="26">
                  <c:v>386</c:v>
                </c:pt>
                <c:pt idx="27">
                  <c:v>354</c:v>
                </c:pt>
                <c:pt idx="28">
                  <c:v>313</c:v>
                </c:pt>
                <c:pt idx="29">
                  <c:v>319</c:v>
                </c:pt>
                <c:pt idx="30">
                  <c:v>365</c:v>
                </c:pt>
                <c:pt idx="31">
                  <c:v>357</c:v>
                </c:pt>
                <c:pt idx="32">
                  <c:v>284</c:v>
                </c:pt>
                <c:pt idx="33">
                  <c:v>337</c:v>
                </c:pt>
                <c:pt idx="34">
                  <c:v>368</c:v>
                </c:pt>
                <c:pt idx="35">
                  <c:v>406</c:v>
                </c:pt>
                <c:pt idx="36">
                  <c:v>348</c:v>
                </c:pt>
                <c:pt idx="37">
                  <c:v>325</c:v>
                </c:pt>
                <c:pt idx="38">
                  <c:v>359</c:v>
                </c:pt>
                <c:pt idx="39">
                  <c:v>351</c:v>
                </c:pt>
                <c:pt idx="40">
                  <c:v>345</c:v>
                </c:pt>
                <c:pt idx="41">
                  <c:v>311</c:v>
                </c:pt>
                <c:pt idx="42">
                  <c:v>298</c:v>
                </c:pt>
                <c:pt idx="43">
                  <c:v>309</c:v>
                </c:pt>
                <c:pt idx="44">
                  <c:v>324</c:v>
                </c:pt>
                <c:pt idx="45">
                  <c:v>351</c:v>
                </c:pt>
                <c:pt idx="46">
                  <c:v>375</c:v>
                </c:pt>
                <c:pt idx="47">
                  <c:v>335</c:v>
                </c:pt>
                <c:pt idx="48">
                  <c:v>346</c:v>
                </c:pt>
                <c:pt idx="49">
                  <c:v>340</c:v>
                </c:pt>
                <c:pt idx="50">
                  <c:v>369</c:v>
                </c:pt>
                <c:pt idx="51">
                  <c:v>369</c:v>
                </c:pt>
                <c:pt idx="52">
                  <c:v>364</c:v>
                </c:pt>
                <c:pt idx="53">
                  <c:v>350</c:v>
                </c:pt>
                <c:pt idx="54">
                  <c:v>338</c:v>
                </c:pt>
                <c:pt idx="55">
                  <c:v>289</c:v>
                </c:pt>
                <c:pt idx="56">
                  <c:v>311</c:v>
                </c:pt>
                <c:pt idx="57">
                  <c:v>327</c:v>
                </c:pt>
                <c:pt idx="58">
                  <c:v>338</c:v>
                </c:pt>
                <c:pt idx="59">
                  <c:v>332</c:v>
                </c:pt>
                <c:pt idx="60">
                  <c:v>334</c:v>
                </c:pt>
                <c:pt idx="61">
                  <c:v>384</c:v>
                </c:pt>
                <c:pt idx="62">
                  <c:v>331</c:v>
                </c:pt>
                <c:pt idx="63">
                  <c:v>296</c:v>
                </c:pt>
                <c:pt idx="64">
                  <c:v>350</c:v>
                </c:pt>
                <c:pt idx="65">
                  <c:v>354</c:v>
                </c:pt>
                <c:pt idx="66">
                  <c:v>356</c:v>
                </c:pt>
                <c:pt idx="67">
                  <c:v>326</c:v>
                </c:pt>
                <c:pt idx="68">
                  <c:v>319</c:v>
                </c:pt>
                <c:pt idx="69">
                  <c:v>336</c:v>
                </c:pt>
                <c:pt idx="70">
                  <c:v>336</c:v>
                </c:pt>
                <c:pt idx="71">
                  <c:v>317</c:v>
                </c:pt>
                <c:pt idx="72">
                  <c:v>353</c:v>
                </c:pt>
                <c:pt idx="73">
                  <c:v>320</c:v>
                </c:pt>
                <c:pt idx="74">
                  <c:v>331</c:v>
                </c:pt>
                <c:pt idx="75">
                  <c:v>362</c:v>
                </c:pt>
                <c:pt idx="76">
                  <c:v>312</c:v>
                </c:pt>
                <c:pt idx="77">
                  <c:v>336</c:v>
                </c:pt>
                <c:pt idx="78">
                  <c:v>371</c:v>
                </c:pt>
                <c:pt idx="79">
                  <c:v>367</c:v>
                </c:pt>
                <c:pt idx="80">
                  <c:v>332</c:v>
                </c:pt>
                <c:pt idx="81">
                  <c:v>328</c:v>
                </c:pt>
                <c:pt idx="82">
                  <c:v>354</c:v>
                </c:pt>
                <c:pt idx="83">
                  <c:v>338</c:v>
                </c:pt>
                <c:pt idx="84">
                  <c:v>349</c:v>
                </c:pt>
                <c:pt idx="85">
                  <c:v>355</c:v>
                </c:pt>
                <c:pt idx="86">
                  <c:v>341</c:v>
                </c:pt>
                <c:pt idx="87">
                  <c:v>326</c:v>
                </c:pt>
                <c:pt idx="88">
                  <c:v>353</c:v>
                </c:pt>
                <c:pt idx="89">
                  <c:v>323</c:v>
                </c:pt>
                <c:pt idx="90">
                  <c:v>382</c:v>
                </c:pt>
                <c:pt idx="91">
                  <c:v>343</c:v>
                </c:pt>
                <c:pt idx="92">
                  <c:v>335</c:v>
                </c:pt>
                <c:pt idx="93">
                  <c:v>339</c:v>
                </c:pt>
                <c:pt idx="94">
                  <c:v>338</c:v>
                </c:pt>
                <c:pt idx="95">
                  <c:v>349</c:v>
                </c:pt>
                <c:pt idx="96">
                  <c:v>379</c:v>
                </c:pt>
                <c:pt idx="97">
                  <c:v>331</c:v>
                </c:pt>
                <c:pt idx="98">
                  <c:v>328</c:v>
                </c:pt>
                <c:pt idx="99">
                  <c:v>342</c:v>
                </c:pt>
                <c:pt idx="100">
                  <c:v>349</c:v>
                </c:pt>
                <c:pt idx="101">
                  <c:v>363</c:v>
                </c:pt>
                <c:pt idx="102">
                  <c:v>390</c:v>
                </c:pt>
                <c:pt idx="103">
                  <c:v>364</c:v>
                </c:pt>
                <c:pt idx="104">
                  <c:v>371</c:v>
                </c:pt>
                <c:pt idx="105">
                  <c:v>390</c:v>
                </c:pt>
                <c:pt idx="106">
                  <c:v>364</c:v>
                </c:pt>
                <c:pt idx="107">
                  <c:v>337</c:v>
                </c:pt>
                <c:pt idx="108">
                  <c:v>353</c:v>
                </c:pt>
                <c:pt idx="109">
                  <c:v>329</c:v>
                </c:pt>
                <c:pt idx="110">
                  <c:v>285</c:v>
                </c:pt>
                <c:pt idx="111">
                  <c:v>343</c:v>
                </c:pt>
                <c:pt idx="112">
                  <c:v>332</c:v>
                </c:pt>
                <c:pt idx="113">
                  <c:v>379</c:v>
                </c:pt>
                <c:pt idx="114">
                  <c:v>360</c:v>
                </c:pt>
                <c:pt idx="115">
                  <c:v>330</c:v>
                </c:pt>
                <c:pt idx="116">
                  <c:v>332</c:v>
                </c:pt>
                <c:pt idx="117">
                  <c:v>298</c:v>
                </c:pt>
                <c:pt idx="118">
                  <c:v>303</c:v>
                </c:pt>
                <c:pt idx="119">
                  <c:v>326</c:v>
                </c:pt>
                <c:pt idx="120">
                  <c:v>305</c:v>
                </c:pt>
                <c:pt idx="121">
                  <c:v>348</c:v>
                </c:pt>
                <c:pt idx="122">
                  <c:v>333</c:v>
                </c:pt>
                <c:pt idx="123">
                  <c:v>315</c:v>
                </c:pt>
                <c:pt idx="124">
                  <c:v>346</c:v>
                </c:pt>
                <c:pt idx="125">
                  <c:v>345</c:v>
                </c:pt>
                <c:pt idx="126">
                  <c:v>373</c:v>
                </c:pt>
                <c:pt idx="127">
                  <c:v>356</c:v>
                </c:pt>
                <c:pt idx="128">
                  <c:v>344</c:v>
                </c:pt>
                <c:pt idx="129">
                  <c:v>316</c:v>
                </c:pt>
                <c:pt idx="130">
                  <c:v>340</c:v>
                </c:pt>
                <c:pt idx="131">
                  <c:v>328</c:v>
                </c:pt>
                <c:pt idx="132">
                  <c:v>323</c:v>
                </c:pt>
                <c:pt idx="133">
                  <c:v>327</c:v>
                </c:pt>
                <c:pt idx="134">
                  <c:v>316</c:v>
                </c:pt>
                <c:pt idx="135">
                  <c:v>358</c:v>
                </c:pt>
                <c:pt idx="136">
                  <c:v>299</c:v>
                </c:pt>
                <c:pt idx="137">
                  <c:v>352</c:v>
                </c:pt>
                <c:pt idx="138">
                  <c:v>376</c:v>
                </c:pt>
                <c:pt idx="139">
                  <c:v>321</c:v>
                </c:pt>
                <c:pt idx="140">
                  <c:v>305</c:v>
                </c:pt>
                <c:pt idx="141">
                  <c:v>371</c:v>
                </c:pt>
                <c:pt idx="142">
                  <c:v>351</c:v>
                </c:pt>
                <c:pt idx="143">
                  <c:v>332</c:v>
                </c:pt>
                <c:pt idx="144">
                  <c:v>365</c:v>
                </c:pt>
                <c:pt idx="145">
                  <c:v>342</c:v>
                </c:pt>
                <c:pt idx="146">
                  <c:v>369</c:v>
                </c:pt>
                <c:pt idx="147">
                  <c:v>313</c:v>
                </c:pt>
                <c:pt idx="148">
                  <c:v>360</c:v>
                </c:pt>
                <c:pt idx="149">
                  <c:v>341</c:v>
                </c:pt>
                <c:pt idx="150">
                  <c:v>381</c:v>
                </c:pt>
                <c:pt idx="151">
                  <c:v>334</c:v>
                </c:pt>
                <c:pt idx="152">
                  <c:v>322</c:v>
                </c:pt>
                <c:pt idx="153">
                  <c:v>353</c:v>
                </c:pt>
                <c:pt idx="154">
                  <c:v>311</c:v>
                </c:pt>
                <c:pt idx="155">
                  <c:v>362</c:v>
                </c:pt>
                <c:pt idx="156">
                  <c:v>363</c:v>
                </c:pt>
                <c:pt idx="157">
                  <c:v>346</c:v>
                </c:pt>
                <c:pt idx="158">
                  <c:v>293</c:v>
                </c:pt>
                <c:pt idx="159">
                  <c:v>302</c:v>
                </c:pt>
                <c:pt idx="160">
                  <c:v>360</c:v>
                </c:pt>
                <c:pt idx="161">
                  <c:v>320</c:v>
                </c:pt>
                <c:pt idx="162">
                  <c:v>335</c:v>
                </c:pt>
                <c:pt idx="163">
                  <c:v>314</c:v>
                </c:pt>
                <c:pt idx="164">
                  <c:v>366</c:v>
                </c:pt>
                <c:pt idx="165">
                  <c:v>349</c:v>
                </c:pt>
                <c:pt idx="166">
                  <c:v>332</c:v>
                </c:pt>
                <c:pt idx="167">
                  <c:v>344</c:v>
                </c:pt>
                <c:pt idx="168">
                  <c:v>318</c:v>
                </c:pt>
                <c:pt idx="169">
                  <c:v>307</c:v>
                </c:pt>
                <c:pt idx="170">
                  <c:v>374</c:v>
                </c:pt>
                <c:pt idx="171">
                  <c:v>349</c:v>
                </c:pt>
                <c:pt idx="172">
                  <c:v>296</c:v>
                </c:pt>
                <c:pt idx="173">
                  <c:v>328</c:v>
                </c:pt>
                <c:pt idx="174">
                  <c:v>348</c:v>
                </c:pt>
                <c:pt idx="175">
                  <c:v>310</c:v>
                </c:pt>
                <c:pt idx="176">
                  <c:v>375</c:v>
                </c:pt>
                <c:pt idx="177">
                  <c:v>326</c:v>
                </c:pt>
                <c:pt idx="178">
                  <c:v>361</c:v>
                </c:pt>
                <c:pt idx="179">
                  <c:v>323</c:v>
                </c:pt>
                <c:pt idx="180">
                  <c:v>314</c:v>
                </c:pt>
                <c:pt idx="181">
                  <c:v>380</c:v>
                </c:pt>
                <c:pt idx="182">
                  <c:v>327</c:v>
                </c:pt>
                <c:pt idx="183">
                  <c:v>310</c:v>
                </c:pt>
                <c:pt idx="184">
                  <c:v>356</c:v>
                </c:pt>
                <c:pt idx="185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8-4FF3-B96D-8F24A46BE89C}"/>
            </c:ext>
          </c:extLst>
        </c:ser>
        <c:ser>
          <c:idx val="1"/>
          <c:order val="1"/>
          <c:tx>
            <c:strRef>
              <c:f>'Modelo 04'!$I$5</c:f>
              <c:strCache>
                <c:ptCount val="1"/>
                <c:pt idx="0">
                  <c:v>E(x)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'Modelo 04'!$I$6:$I$191</c:f>
              <c:numCache>
                <c:formatCode>#,##0.00_ ;\-#,##0.00\ </c:formatCode>
                <c:ptCount val="186"/>
                <c:pt idx="0">
                  <c:v>309.32996277774191</c:v>
                </c:pt>
                <c:pt idx="1">
                  <c:v>332.09451470459703</c:v>
                </c:pt>
                <c:pt idx="2">
                  <c:v>366.66290837130293</c:v>
                </c:pt>
                <c:pt idx="3">
                  <c:v>337.15330402167598</c:v>
                </c:pt>
                <c:pt idx="4">
                  <c:v>356.5453297371451</c:v>
                </c:pt>
                <c:pt idx="5">
                  <c:v>302.58491035497008</c:v>
                </c:pt>
                <c:pt idx="6">
                  <c:v>316.0750152005138</c:v>
                </c:pt>
                <c:pt idx="7">
                  <c:v>350.6434088672197</c:v>
                </c:pt>
                <c:pt idx="8">
                  <c:v>347.27088265583376</c:v>
                </c:pt>
                <c:pt idx="9">
                  <c:v>327.87885694036459</c:v>
                </c:pt>
                <c:pt idx="10">
                  <c:v>340.52583023306187</c:v>
                </c:pt>
                <c:pt idx="11">
                  <c:v>383.52553942823266</c:v>
                </c:pt>
                <c:pt idx="12">
                  <c:v>369.19230302984238</c:v>
                </c:pt>
                <c:pt idx="13">
                  <c:v>305.95743656635597</c:v>
                </c:pt>
                <c:pt idx="14">
                  <c:v>362.44725060707054</c:v>
                </c:pt>
                <c:pt idx="15">
                  <c:v>332.09451470459703</c:v>
                </c:pt>
                <c:pt idx="16">
                  <c:v>356.5453297371451</c:v>
                </c:pt>
                <c:pt idx="17">
                  <c:v>352.32967197291271</c:v>
                </c:pt>
                <c:pt idx="18">
                  <c:v>300.89864724927708</c:v>
                </c:pt>
                <c:pt idx="19">
                  <c:v>317.7612783062068</c:v>
                </c:pt>
                <c:pt idx="20">
                  <c:v>374.25109234692133</c:v>
                </c:pt>
                <c:pt idx="21">
                  <c:v>340.52583023306187</c:v>
                </c:pt>
                <c:pt idx="22">
                  <c:v>384.36867098107916</c:v>
                </c:pt>
                <c:pt idx="23">
                  <c:v>347.27088265583376</c:v>
                </c:pt>
                <c:pt idx="24">
                  <c:v>379.30988166400022</c:v>
                </c:pt>
                <c:pt idx="25">
                  <c:v>390.27059185100455</c:v>
                </c:pt>
                <c:pt idx="26">
                  <c:v>366.66290837130293</c:v>
                </c:pt>
                <c:pt idx="27">
                  <c:v>334.62390936313648</c:v>
                </c:pt>
                <c:pt idx="28">
                  <c:v>317.7612783062068</c:v>
                </c:pt>
                <c:pt idx="29">
                  <c:v>333.78077781029003</c:v>
                </c:pt>
                <c:pt idx="30">
                  <c:v>346.42775110298732</c:v>
                </c:pt>
                <c:pt idx="31">
                  <c:v>365.81977681845643</c:v>
                </c:pt>
                <c:pt idx="32">
                  <c:v>299.21238414358413</c:v>
                </c:pt>
                <c:pt idx="33">
                  <c:v>338.83956712736892</c:v>
                </c:pt>
                <c:pt idx="34">
                  <c:v>353.17280352575915</c:v>
                </c:pt>
                <c:pt idx="35">
                  <c:v>386.89806563961861</c:v>
                </c:pt>
                <c:pt idx="36">
                  <c:v>324.5063307289787</c:v>
                </c:pt>
                <c:pt idx="37">
                  <c:v>321.97693607043919</c:v>
                </c:pt>
                <c:pt idx="38">
                  <c:v>362.44725060707054</c:v>
                </c:pt>
                <c:pt idx="39">
                  <c:v>374.25109234692133</c:v>
                </c:pt>
                <c:pt idx="40">
                  <c:v>334.62390936313648</c:v>
                </c:pt>
                <c:pt idx="41">
                  <c:v>320.29067296474625</c:v>
                </c:pt>
                <c:pt idx="42">
                  <c:v>305.95743656635597</c:v>
                </c:pt>
                <c:pt idx="43">
                  <c:v>327.03572538751814</c:v>
                </c:pt>
                <c:pt idx="44">
                  <c:v>316.9181467533603</c:v>
                </c:pt>
                <c:pt idx="45">
                  <c:v>332.09451470459703</c:v>
                </c:pt>
                <c:pt idx="46">
                  <c:v>351.48654042006621</c:v>
                </c:pt>
                <c:pt idx="47">
                  <c:v>324.5063307289787</c:v>
                </c:pt>
                <c:pt idx="48">
                  <c:v>353.17280352575915</c:v>
                </c:pt>
                <c:pt idx="49">
                  <c:v>337.99643557452242</c:v>
                </c:pt>
                <c:pt idx="50">
                  <c:v>354.85906663145215</c:v>
                </c:pt>
                <c:pt idx="51">
                  <c:v>373.40796079407482</c:v>
                </c:pt>
                <c:pt idx="52">
                  <c:v>378.46675011115371</c:v>
                </c:pt>
                <c:pt idx="53">
                  <c:v>348.11401420868026</c:v>
                </c:pt>
                <c:pt idx="54">
                  <c:v>354.85906663145215</c:v>
                </c:pt>
                <c:pt idx="55">
                  <c:v>300.05551569643058</c:v>
                </c:pt>
                <c:pt idx="56">
                  <c:v>329.56512004605759</c:v>
                </c:pt>
                <c:pt idx="57">
                  <c:v>342.21209333875487</c:v>
                </c:pt>
                <c:pt idx="58">
                  <c:v>344.74148799729431</c:v>
                </c:pt>
                <c:pt idx="59">
                  <c:v>312.70248898912786</c:v>
                </c:pt>
                <c:pt idx="60">
                  <c:v>336.31017246882948</c:v>
                </c:pt>
                <c:pt idx="61">
                  <c:v>370.03543458268888</c:v>
                </c:pt>
                <c:pt idx="62">
                  <c:v>347.27088265583376</c:v>
                </c:pt>
                <c:pt idx="63">
                  <c:v>311.85935743628141</c:v>
                </c:pt>
                <c:pt idx="64">
                  <c:v>327.03572538751814</c:v>
                </c:pt>
                <c:pt idx="65">
                  <c:v>330.40825159890409</c:v>
                </c:pt>
                <c:pt idx="66">
                  <c:v>332.93764625744353</c:v>
                </c:pt>
                <c:pt idx="67">
                  <c:v>341.36896178590837</c:v>
                </c:pt>
                <c:pt idx="68">
                  <c:v>324.5063307289787</c:v>
                </c:pt>
                <c:pt idx="69">
                  <c:v>329.56512004605759</c:v>
                </c:pt>
                <c:pt idx="70">
                  <c:v>348.11401420868026</c:v>
                </c:pt>
                <c:pt idx="71">
                  <c:v>331.25138315175053</c:v>
                </c:pt>
                <c:pt idx="72">
                  <c:v>351.48654042006621</c:v>
                </c:pt>
                <c:pt idx="73">
                  <c:v>334.62390936313648</c:v>
                </c:pt>
                <c:pt idx="74">
                  <c:v>347.27088265583376</c:v>
                </c:pt>
                <c:pt idx="75">
                  <c:v>356.5453297371451</c:v>
                </c:pt>
                <c:pt idx="76">
                  <c:v>330.40825159890409</c:v>
                </c:pt>
                <c:pt idx="77">
                  <c:v>329.56512004605759</c:v>
                </c:pt>
                <c:pt idx="78">
                  <c:v>356.5453297371451</c:v>
                </c:pt>
                <c:pt idx="79">
                  <c:v>366.66290837130293</c:v>
                </c:pt>
                <c:pt idx="80">
                  <c:v>337.99643557452242</c:v>
                </c:pt>
                <c:pt idx="81">
                  <c:v>343.89835644444781</c:v>
                </c:pt>
                <c:pt idx="82">
                  <c:v>348.11401420868026</c:v>
                </c:pt>
                <c:pt idx="83">
                  <c:v>336.31017246882948</c:v>
                </c:pt>
                <c:pt idx="84">
                  <c:v>366.66290837130293</c:v>
                </c:pt>
                <c:pt idx="85">
                  <c:v>378.46675011115371</c:v>
                </c:pt>
                <c:pt idx="86">
                  <c:v>348.11401420868026</c:v>
                </c:pt>
                <c:pt idx="87">
                  <c:v>327.87885694036459</c:v>
                </c:pt>
                <c:pt idx="88">
                  <c:v>351.48654042006621</c:v>
                </c:pt>
                <c:pt idx="89">
                  <c:v>328.72198849321109</c:v>
                </c:pt>
                <c:pt idx="90">
                  <c:v>363.29038215991699</c:v>
                </c:pt>
                <c:pt idx="91">
                  <c:v>336.31017246882948</c:v>
                </c:pt>
                <c:pt idx="92">
                  <c:v>332.93764625744353</c:v>
                </c:pt>
                <c:pt idx="93">
                  <c:v>323.6631991761322</c:v>
                </c:pt>
                <c:pt idx="94">
                  <c:v>315.23188364766736</c:v>
                </c:pt>
                <c:pt idx="95">
                  <c:v>334.62390936313648</c:v>
                </c:pt>
                <c:pt idx="96">
                  <c:v>359.91785594853104</c:v>
                </c:pt>
                <c:pt idx="97">
                  <c:v>337.15330402167598</c:v>
                </c:pt>
                <c:pt idx="98">
                  <c:v>325.34946228182514</c:v>
                </c:pt>
                <c:pt idx="99">
                  <c:v>359.0747243956846</c:v>
                </c:pt>
                <c:pt idx="100">
                  <c:v>329.56512004605759</c:v>
                </c:pt>
                <c:pt idx="101">
                  <c:v>367.50603992414943</c:v>
                </c:pt>
                <c:pt idx="102">
                  <c:v>370.87856613553538</c:v>
                </c:pt>
                <c:pt idx="103">
                  <c:v>349.80027731437326</c:v>
                </c:pt>
                <c:pt idx="104">
                  <c:v>348.11401420868026</c:v>
                </c:pt>
                <c:pt idx="105">
                  <c:v>366.66290837130293</c:v>
                </c:pt>
                <c:pt idx="106">
                  <c:v>344.74148799729431</c:v>
                </c:pt>
                <c:pt idx="107">
                  <c:v>343.89835644444781</c:v>
                </c:pt>
                <c:pt idx="108">
                  <c:v>343.05522489160137</c:v>
                </c:pt>
                <c:pt idx="109">
                  <c:v>331.25138315175053</c:v>
                </c:pt>
                <c:pt idx="110">
                  <c:v>300.05551569643058</c:v>
                </c:pt>
                <c:pt idx="111">
                  <c:v>336.31017246882948</c:v>
                </c:pt>
                <c:pt idx="112">
                  <c:v>343.05522489160137</c:v>
                </c:pt>
                <c:pt idx="113">
                  <c:v>359.91785594853104</c:v>
                </c:pt>
                <c:pt idx="114">
                  <c:v>379.30988166400022</c:v>
                </c:pt>
                <c:pt idx="115">
                  <c:v>327.87885694036459</c:v>
                </c:pt>
                <c:pt idx="116">
                  <c:v>343.05522489160137</c:v>
                </c:pt>
                <c:pt idx="117">
                  <c:v>305.95743656635597</c:v>
                </c:pt>
                <c:pt idx="118">
                  <c:v>320.29067296474625</c:v>
                </c:pt>
                <c:pt idx="119">
                  <c:v>337.15330402167598</c:v>
                </c:pt>
                <c:pt idx="120">
                  <c:v>309.32996277774191</c:v>
                </c:pt>
                <c:pt idx="121">
                  <c:v>355.70219818429865</c:v>
                </c:pt>
                <c:pt idx="122">
                  <c:v>335.46704091598298</c:v>
                </c:pt>
                <c:pt idx="123">
                  <c:v>329.56512004605759</c:v>
                </c:pt>
                <c:pt idx="124">
                  <c:v>335.46704091598298</c:v>
                </c:pt>
                <c:pt idx="125">
                  <c:v>367.50603992414943</c:v>
                </c:pt>
                <c:pt idx="126">
                  <c:v>354.01593507860565</c:v>
                </c:pt>
                <c:pt idx="127">
                  <c:v>345.58461955014081</c:v>
                </c:pt>
                <c:pt idx="128">
                  <c:v>342.21209333875487</c:v>
                </c:pt>
                <c:pt idx="129">
                  <c:v>326.19259383467164</c:v>
                </c:pt>
                <c:pt idx="130">
                  <c:v>347.27088265583376</c:v>
                </c:pt>
                <c:pt idx="131">
                  <c:v>343.89835644444781</c:v>
                </c:pt>
                <c:pt idx="132">
                  <c:v>342.21209333875487</c:v>
                </c:pt>
                <c:pt idx="133">
                  <c:v>337.99643557452242</c:v>
                </c:pt>
                <c:pt idx="134">
                  <c:v>316.9181467533603</c:v>
                </c:pt>
                <c:pt idx="135">
                  <c:v>357.3884612899916</c:v>
                </c:pt>
                <c:pt idx="136">
                  <c:v>311.85935743628141</c:v>
                </c:pt>
                <c:pt idx="137">
                  <c:v>345.58461955014081</c:v>
                </c:pt>
                <c:pt idx="138">
                  <c:v>357.3884612899916</c:v>
                </c:pt>
                <c:pt idx="139">
                  <c:v>310.17309433058841</c:v>
                </c:pt>
                <c:pt idx="140">
                  <c:v>322.82006762328569</c:v>
                </c:pt>
                <c:pt idx="141">
                  <c:v>361.60411905422404</c:v>
                </c:pt>
                <c:pt idx="142">
                  <c:v>369.19230302984238</c:v>
                </c:pt>
                <c:pt idx="143">
                  <c:v>325.34946228182514</c:v>
                </c:pt>
                <c:pt idx="144">
                  <c:v>374.25109234692133</c:v>
                </c:pt>
                <c:pt idx="145">
                  <c:v>339.68269868021542</c:v>
                </c:pt>
                <c:pt idx="146">
                  <c:v>354.85906663145215</c:v>
                </c:pt>
                <c:pt idx="147">
                  <c:v>301.74177880212358</c:v>
                </c:pt>
                <c:pt idx="148">
                  <c:v>345.58461955014081</c:v>
                </c:pt>
                <c:pt idx="149">
                  <c:v>338.83956712736892</c:v>
                </c:pt>
                <c:pt idx="150">
                  <c:v>357.3884612899916</c:v>
                </c:pt>
                <c:pt idx="151">
                  <c:v>319.44754141189975</c:v>
                </c:pt>
                <c:pt idx="152">
                  <c:v>327.87885694036459</c:v>
                </c:pt>
                <c:pt idx="153">
                  <c:v>333.78077781029003</c:v>
                </c:pt>
                <c:pt idx="154">
                  <c:v>320.29067296474625</c:v>
                </c:pt>
                <c:pt idx="155">
                  <c:v>386.89806563961861</c:v>
                </c:pt>
                <c:pt idx="156">
                  <c:v>362.44725060707054</c:v>
                </c:pt>
                <c:pt idx="157">
                  <c:v>343.89835644444781</c:v>
                </c:pt>
                <c:pt idx="158">
                  <c:v>305.11430501350952</c:v>
                </c:pt>
                <c:pt idx="159">
                  <c:v>318.60440985905325</c:v>
                </c:pt>
                <c:pt idx="160">
                  <c:v>374.25109234692133</c:v>
                </c:pt>
                <c:pt idx="161">
                  <c:v>316.9181467533603</c:v>
                </c:pt>
                <c:pt idx="162">
                  <c:v>332.93764625744353</c:v>
                </c:pt>
                <c:pt idx="163">
                  <c:v>323.6631991761322</c:v>
                </c:pt>
                <c:pt idx="164">
                  <c:v>360.76098750137754</c:v>
                </c:pt>
                <c:pt idx="165">
                  <c:v>325.34946228182514</c:v>
                </c:pt>
                <c:pt idx="166">
                  <c:v>312.70248898912786</c:v>
                </c:pt>
                <c:pt idx="167">
                  <c:v>342.21209333875487</c:v>
                </c:pt>
                <c:pt idx="168">
                  <c:v>306.80056811920247</c:v>
                </c:pt>
                <c:pt idx="169">
                  <c:v>311.01622588343491</c:v>
                </c:pt>
                <c:pt idx="170">
                  <c:v>378.46675011115371</c:v>
                </c:pt>
                <c:pt idx="171">
                  <c:v>371.72169768838188</c:v>
                </c:pt>
                <c:pt idx="172">
                  <c:v>312.70248898912786</c:v>
                </c:pt>
                <c:pt idx="173">
                  <c:v>343.05522489160137</c:v>
                </c:pt>
                <c:pt idx="174">
                  <c:v>360.76098750137754</c:v>
                </c:pt>
                <c:pt idx="175">
                  <c:v>314.38875209482086</c:v>
                </c:pt>
                <c:pt idx="176">
                  <c:v>355.70219818429865</c:v>
                </c:pt>
                <c:pt idx="177">
                  <c:v>323.6631991761322</c:v>
                </c:pt>
                <c:pt idx="178">
                  <c:v>342.21209333875487</c:v>
                </c:pt>
                <c:pt idx="179">
                  <c:v>328.72198849321109</c:v>
                </c:pt>
                <c:pt idx="180">
                  <c:v>332.09451470459703</c:v>
                </c:pt>
                <c:pt idx="181">
                  <c:v>356.5453297371451</c:v>
                </c:pt>
                <c:pt idx="182">
                  <c:v>320.29067296474625</c:v>
                </c:pt>
                <c:pt idx="183">
                  <c:v>323.6631991761322</c:v>
                </c:pt>
                <c:pt idx="184">
                  <c:v>364.97664526560999</c:v>
                </c:pt>
                <c:pt idx="185">
                  <c:v>334.62390936313648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8-4FF3-B96D-8F24A46B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516799"/>
        <c:axId val="1904162287"/>
      </c:lineChart>
      <c:catAx>
        <c:axId val="49851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162287"/>
        <c:crosses val="autoZero"/>
        <c:auto val="1"/>
        <c:lblAlgn val="ctr"/>
        <c:lblOffset val="100"/>
        <c:noMultiLvlLbl val="0"/>
      </c:catAx>
      <c:valAx>
        <c:axId val="19041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5167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(cerveja)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05'!$E$4:$G$4</c:f>
              <c:strCache>
                <c:ptCount val="1"/>
                <c:pt idx="0">
                  <c:v>Vendas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996500437445325E-2"/>
                  <c:y val="-0.25292796733741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 05'!$E$6:$E$191</c:f>
              <c:numCache>
                <c:formatCode>General</c:formatCode>
                <c:ptCount val="186"/>
                <c:pt idx="0">
                  <c:v>391</c:v>
                </c:pt>
                <c:pt idx="1">
                  <c:v>418</c:v>
                </c:pt>
                <c:pt idx="2">
                  <c:v>459</c:v>
                </c:pt>
                <c:pt idx="3">
                  <c:v>424</c:v>
                </c:pt>
                <c:pt idx="4">
                  <c:v>447</c:v>
                </c:pt>
                <c:pt idx="5">
                  <c:v>383</c:v>
                </c:pt>
                <c:pt idx="6">
                  <c:v>399</c:v>
                </c:pt>
                <c:pt idx="7">
                  <c:v>440</c:v>
                </c:pt>
                <c:pt idx="8">
                  <c:v>436</c:v>
                </c:pt>
                <c:pt idx="9">
                  <c:v>413</c:v>
                </c:pt>
                <c:pt idx="10">
                  <c:v>428</c:v>
                </c:pt>
                <c:pt idx="11">
                  <c:v>479</c:v>
                </c:pt>
                <c:pt idx="12">
                  <c:v>462</c:v>
                </c:pt>
                <c:pt idx="13">
                  <c:v>387</c:v>
                </c:pt>
                <c:pt idx="14">
                  <c:v>454</c:v>
                </c:pt>
                <c:pt idx="15">
                  <c:v>418</c:v>
                </c:pt>
                <c:pt idx="16">
                  <c:v>447</c:v>
                </c:pt>
                <c:pt idx="17">
                  <c:v>442</c:v>
                </c:pt>
                <c:pt idx="18">
                  <c:v>381</c:v>
                </c:pt>
                <c:pt idx="19">
                  <c:v>401</c:v>
                </c:pt>
                <c:pt idx="20">
                  <c:v>468</c:v>
                </c:pt>
                <c:pt idx="21">
                  <c:v>428</c:v>
                </c:pt>
                <c:pt idx="22">
                  <c:v>480</c:v>
                </c:pt>
                <c:pt idx="23">
                  <c:v>436</c:v>
                </c:pt>
                <c:pt idx="24">
                  <c:v>474</c:v>
                </c:pt>
                <c:pt idx="25">
                  <c:v>487</c:v>
                </c:pt>
                <c:pt idx="26">
                  <c:v>459</c:v>
                </c:pt>
                <c:pt idx="27">
                  <c:v>421</c:v>
                </c:pt>
                <c:pt idx="28">
                  <c:v>401</c:v>
                </c:pt>
                <c:pt idx="29">
                  <c:v>420</c:v>
                </c:pt>
                <c:pt idx="30">
                  <c:v>435</c:v>
                </c:pt>
                <c:pt idx="31">
                  <c:v>458</c:v>
                </c:pt>
                <c:pt idx="32">
                  <c:v>379</c:v>
                </c:pt>
                <c:pt idx="33">
                  <c:v>426</c:v>
                </c:pt>
                <c:pt idx="34">
                  <c:v>443</c:v>
                </c:pt>
                <c:pt idx="35">
                  <c:v>483</c:v>
                </c:pt>
                <c:pt idx="36">
                  <c:v>409</c:v>
                </c:pt>
                <c:pt idx="37">
                  <c:v>406</c:v>
                </c:pt>
                <c:pt idx="38">
                  <c:v>454</c:v>
                </c:pt>
                <c:pt idx="39">
                  <c:v>468</c:v>
                </c:pt>
                <c:pt idx="40">
                  <c:v>421</c:v>
                </c:pt>
                <c:pt idx="41">
                  <c:v>404</c:v>
                </c:pt>
                <c:pt idx="42">
                  <c:v>387</c:v>
                </c:pt>
                <c:pt idx="43">
                  <c:v>412</c:v>
                </c:pt>
                <c:pt idx="44">
                  <c:v>400</c:v>
                </c:pt>
                <c:pt idx="45">
                  <c:v>418</c:v>
                </c:pt>
                <c:pt idx="46">
                  <c:v>441</c:v>
                </c:pt>
                <c:pt idx="47">
                  <c:v>409</c:v>
                </c:pt>
                <c:pt idx="48">
                  <c:v>443</c:v>
                </c:pt>
                <c:pt idx="49">
                  <c:v>425</c:v>
                </c:pt>
                <c:pt idx="50">
                  <c:v>445</c:v>
                </c:pt>
                <c:pt idx="51">
                  <c:v>467</c:v>
                </c:pt>
                <c:pt idx="52">
                  <c:v>473</c:v>
                </c:pt>
                <c:pt idx="53">
                  <c:v>437</c:v>
                </c:pt>
                <c:pt idx="54">
                  <c:v>445</c:v>
                </c:pt>
                <c:pt idx="55">
                  <c:v>380</c:v>
                </c:pt>
                <c:pt idx="56">
                  <c:v>415</c:v>
                </c:pt>
                <c:pt idx="57">
                  <c:v>430</c:v>
                </c:pt>
                <c:pt idx="58">
                  <c:v>433</c:v>
                </c:pt>
                <c:pt idx="59">
                  <c:v>395</c:v>
                </c:pt>
                <c:pt idx="60">
                  <c:v>423</c:v>
                </c:pt>
                <c:pt idx="61">
                  <c:v>463</c:v>
                </c:pt>
                <c:pt idx="62">
                  <c:v>436</c:v>
                </c:pt>
                <c:pt idx="63">
                  <c:v>394</c:v>
                </c:pt>
                <c:pt idx="64">
                  <c:v>412</c:v>
                </c:pt>
                <c:pt idx="65">
                  <c:v>416</c:v>
                </c:pt>
                <c:pt idx="66">
                  <c:v>419</c:v>
                </c:pt>
                <c:pt idx="67">
                  <c:v>429</c:v>
                </c:pt>
                <c:pt idx="68">
                  <c:v>409</c:v>
                </c:pt>
                <c:pt idx="69">
                  <c:v>415</c:v>
                </c:pt>
                <c:pt idx="70">
                  <c:v>437</c:v>
                </c:pt>
                <c:pt idx="71">
                  <c:v>417</c:v>
                </c:pt>
                <c:pt idx="72">
                  <c:v>441</c:v>
                </c:pt>
                <c:pt idx="73">
                  <c:v>421</c:v>
                </c:pt>
                <c:pt idx="74">
                  <c:v>436</c:v>
                </c:pt>
                <c:pt idx="75">
                  <c:v>447</c:v>
                </c:pt>
                <c:pt idx="76">
                  <c:v>416</c:v>
                </c:pt>
                <c:pt idx="77">
                  <c:v>415</c:v>
                </c:pt>
                <c:pt idx="78">
                  <c:v>447</c:v>
                </c:pt>
                <c:pt idx="79">
                  <c:v>459</c:v>
                </c:pt>
                <c:pt idx="80">
                  <c:v>425</c:v>
                </c:pt>
                <c:pt idx="81">
                  <c:v>432</c:v>
                </c:pt>
                <c:pt idx="82">
                  <c:v>437</c:v>
                </c:pt>
                <c:pt idx="83">
                  <c:v>423</c:v>
                </c:pt>
                <c:pt idx="84">
                  <c:v>459</c:v>
                </c:pt>
                <c:pt idx="85">
                  <c:v>473</c:v>
                </c:pt>
                <c:pt idx="86">
                  <c:v>437</c:v>
                </c:pt>
                <c:pt idx="87">
                  <c:v>413</c:v>
                </c:pt>
                <c:pt idx="88">
                  <c:v>441</c:v>
                </c:pt>
                <c:pt idx="89">
                  <c:v>414</c:v>
                </c:pt>
                <c:pt idx="90">
                  <c:v>455</c:v>
                </c:pt>
                <c:pt idx="91">
                  <c:v>423</c:v>
                </c:pt>
                <c:pt idx="92">
                  <c:v>419</c:v>
                </c:pt>
                <c:pt idx="93">
                  <c:v>408</c:v>
                </c:pt>
                <c:pt idx="94">
                  <c:v>398</c:v>
                </c:pt>
                <c:pt idx="95">
                  <c:v>421</c:v>
                </c:pt>
                <c:pt idx="96">
                  <c:v>451</c:v>
                </c:pt>
                <c:pt idx="97">
                  <c:v>424</c:v>
                </c:pt>
                <c:pt idx="98">
                  <c:v>410</c:v>
                </c:pt>
                <c:pt idx="99">
                  <c:v>450</c:v>
                </c:pt>
                <c:pt idx="100">
                  <c:v>415</c:v>
                </c:pt>
                <c:pt idx="101">
                  <c:v>460</c:v>
                </c:pt>
                <c:pt idx="102">
                  <c:v>464</c:v>
                </c:pt>
                <c:pt idx="103">
                  <c:v>439</c:v>
                </c:pt>
                <c:pt idx="104">
                  <c:v>437</c:v>
                </c:pt>
                <c:pt idx="105">
                  <c:v>459</c:v>
                </c:pt>
                <c:pt idx="106">
                  <c:v>433</c:v>
                </c:pt>
                <c:pt idx="107">
                  <c:v>432</c:v>
                </c:pt>
                <c:pt idx="108">
                  <c:v>431</c:v>
                </c:pt>
                <c:pt idx="109">
                  <c:v>417</c:v>
                </c:pt>
                <c:pt idx="110">
                  <c:v>380</c:v>
                </c:pt>
                <c:pt idx="111">
                  <c:v>423</c:v>
                </c:pt>
                <c:pt idx="112">
                  <c:v>431</c:v>
                </c:pt>
                <c:pt idx="113">
                  <c:v>451</c:v>
                </c:pt>
                <c:pt idx="114">
                  <c:v>474</c:v>
                </c:pt>
                <c:pt idx="115">
                  <c:v>413</c:v>
                </c:pt>
                <c:pt idx="116">
                  <c:v>431</c:v>
                </c:pt>
                <c:pt idx="117">
                  <c:v>387</c:v>
                </c:pt>
                <c:pt idx="118">
                  <c:v>404</c:v>
                </c:pt>
                <c:pt idx="119">
                  <c:v>424</c:v>
                </c:pt>
                <c:pt idx="120">
                  <c:v>391</c:v>
                </c:pt>
                <c:pt idx="121">
                  <c:v>446</c:v>
                </c:pt>
                <c:pt idx="122">
                  <c:v>422</c:v>
                </c:pt>
                <c:pt idx="123">
                  <c:v>415</c:v>
                </c:pt>
                <c:pt idx="124">
                  <c:v>422</c:v>
                </c:pt>
                <c:pt idx="125">
                  <c:v>460</c:v>
                </c:pt>
                <c:pt idx="126">
                  <c:v>444</c:v>
                </c:pt>
                <c:pt idx="127">
                  <c:v>434</c:v>
                </c:pt>
                <c:pt idx="128">
                  <c:v>430</c:v>
                </c:pt>
                <c:pt idx="129">
                  <c:v>411</c:v>
                </c:pt>
                <c:pt idx="130">
                  <c:v>436</c:v>
                </c:pt>
                <c:pt idx="131">
                  <c:v>432</c:v>
                </c:pt>
                <c:pt idx="132">
                  <c:v>430</c:v>
                </c:pt>
                <c:pt idx="133">
                  <c:v>425</c:v>
                </c:pt>
                <c:pt idx="134">
                  <c:v>400</c:v>
                </c:pt>
                <c:pt idx="135">
                  <c:v>448</c:v>
                </c:pt>
                <c:pt idx="136">
                  <c:v>394</c:v>
                </c:pt>
                <c:pt idx="137">
                  <c:v>434</c:v>
                </c:pt>
                <c:pt idx="138">
                  <c:v>448</c:v>
                </c:pt>
                <c:pt idx="139">
                  <c:v>392</c:v>
                </c:pt>
                <c:pt idx="140">
                  <c:v>407</c:v>
                </c:pt>
                <c:pt idx="141">
                  <c:v>453</c:v>
                </c:pt>
                <c:pt idx="142">
                  <c:v>462</c:v>
                </c:pt>
                <c:pt idx="143">
                  <c:v>410</c:v>
                </c:pt>
                <c:pt idx="144">
                  <c:v>468</c:v>
                </c:pt>
                <c:pt idx="145">
                  <c:v>427</c:v>
                </c:pt>
                <c:pt idx="146">
                  <c:v>445</c:v>
                </c:pt>
                <c:pt idx="147">
                  <c:v>382</c:v>
                </c:pt>
                <c:pt idx="148">
                  <c:v>434</c:v>
                </c:pt>
                <c:pt idx="149">
                  <c:v>426</c:v>
                </c:pt>
                <c:pt idx="150">
                  <c:v>448</c:v>
                </c:pt>
                <c:pt idx="151">
                  <c:v>403</c:v>
                </c:pt>
                <c:pt idx="152">
                  <c:v>413</c:v>
                </c:pt>
                <c:pt idx="153">
                  <c:v>420</c:v>
                </c:pt>
                <c:pt idx="154">
                  <c:v>404</c:v>
                </c:pt>
                <c:pt idx="155">
                  <c:v>483</c:v>
                </c:pt>
                <c:pt idx="156">
                  <c:v>454</c:v>
                </c:pt>
                <c:pt idx="157">
                  <c:v>432</c:v>
                </c:pt>
                <c:pt idx="158">
                  <c:v>386</c:v>
                </c:pt>
                <c:pt idx="159">
                  <c:v>402</c:v>
                </c:pt>
                <c:pt idx="160">
                  <c:v>468</c:v>
                </c:pt>
                <c:pt idx="161">
                  <c:v>400</c:v>
                </c:pt>
                <c:pt idx="162">
                  <c:v>419</c:v>
                </c:pt>
                <c:pt idx="163">
                  <c:v>408</c:v>
                </c:pt>
                <c:pt idx="164">
                  <c:v>452</c:v>
                </c:pt>
                <c:pt idx="165">
                  <c:v>410</c:v>
                </c:pt>
                <c:pt idx="166">
                  <c:v>395</c:v>
                </c:pt>
                <c:pt idx="167">
                  <c:v>430</c:v>
                </c:pt>
                <c:pt idx="168">
                  <c:v>388</c:v>
                </c:pt>
                <c:pt idx="169">
                  <c:v>393</c:v>
                </c:pt>
                <c:pt idx="170">
                  <c:v>473</c:v>
                </c:pt>
                <c:pt idx="171">
                  <c:v>465</c:v>
                </c:pt>
                <c:pt idx="172">
                  <c:v>395</c:v>
                </c:pt>
                <c:pt idx="173">
                  <c:v>431</c:v>
                </c:pt>
                <c:pt idx="174">
                  <c:v>452</c:v>
                </c:pt>
                <c:pt idx="175">
                  <c:v>397</c:v>
                </c:pt>
                <c:pt idx="176">
                  <c:v>446</c:v>
                </c:pt>
                <c:pt idx="177">
                  <c:v>408</c:v>
                </c:pt>
                <c:pt idx="178">
                  <c:v>430</c:v>
                </c:pt>
                <c:pt idx="179">
                  <c:v>414</c:v>
                </c:pt>
                <c:pt idx="180">
                  <c:v>418</c:v>
                </c:pt>
                <c:pt idx="181">
                  <c:v>447</c:v>
                </c:pt>
                <c:pt idx="182">
                  <c:v>404</c:v>
                </c:pt>
                <c:pt idx="183">
                  <c:v>408</c:v>
                </c:pt>
                <c:pt idx="184">
                  <c:v>457</c:v>
                </c:pt>
                <c:pt idx="185">
                  <c:v>421</c:v>
                </c:pt>
              </c:numCache>
            </c:numRef>
          </c:xVal>
          <c:yVal>
            <c:numRef>
              <c:f>'Modelo 05'!$G$6:$G$191</c:f>
              <c:numCache>
                <c:formatCode>General</c:formatCode>
                <c:ptCount val="186"/>
                <c:pt idx="0">
                  <c:v>90</c:v>
                </c:pt>
                <c:pt idx="1">
                  <c:v>100</c:v>
                </c:pt>
                <c:pt idx="2">
                  <c:v>115</c:v>
                </c:pt>
                <c:pt idx="3">
                  <c:v>81</c:v>
                </c:pt>
                <c:pt idx="4">
                  <c:v>89</c:v>
                </c:pt>
                <c:pt idx="5">
                  <c:v>92</c:v>
                </c:pt>
                <c:pt idx="6">
                  <c:v>96</c:v>
                </c:pt>
                <c:pt idx="7">
                  <c:v>66</c:v>
                </c:pt>
                <c:pt idx="8">
                  <c:v>74</c:v>
                </c:pt>
                <c:pt idx="9">
                  <c:v>62</c:v>
                </c:pt>
                <c:pt idx="10">
                  <c:v>64</c:v>
                </c:pt>
                <c:pt idx="11">
                  <c:v>101</c:v>
                </c:pt>
                <c:pt idx="12">
                  <c:v>69</c:v>
                </c:pt>
                <c:pt idx="13">
                  <c:v>77</c:v>
                </c:pt>
                <c:pt idx="14">
                  <c:v>114</c:v>
                </c:pt>
                <c:pt idx="15">
                  <c:v>88</c:v>
                </c:pt>
                <c:pt idx="16">
                  <c:v>107</c:v>
                </c:pt>
                <c:pt idx="17">
                  <c:v>102</c:v>
                </c:pt>
                <c:pt idx="18">
                  <c:v>95</c:v>
                </c:pt>
                <c:pt idx="19">
                  <c:v>68</c:v>
                </c:pt>
                <c:pt idx="20">
                  <c:v>70</c:v>
                </c:pt>
                <c:pt idx="21">
                  <c:v>64</c:v>
                </c:pt>
                <c:pt idx="22">
                  <c:v>115</c:v>
                </c:pt>
                <c:pt idx="23">
                  <c:v>70</c:v>
                </c:pt>
                <c:pt idx="24">
                  <c:v>76</c:v>
                </c:pt>
                <c:pt idx="25">
                  <c:v>93</c:v>
                </c:pt>
                <c:pt idx="26">
                  <c:v>73</c:v>
                </c:pt>
                <c:pt idx="27">
                  <c:v>76</c:v>
                </c:pt>
                <c:pt idx="28">
                  <c:v>92</c:v>
                </c:pt>
                <c:pt idx="29">
                  <c:v>67</c:v>
                </c:pt>
                <c:pt idx="30">
                  <c:v>104</c:v>
                </c:pt>
                <c:pt idx="31">
                  <c:v>92</c:v>
                </c:pt>
                <c:pt idx="32">
                  <c:v>87</c:v>
                </c:pt>
                <c:pt idx="33">
                  <c:v>98</c:v>
                </c:pt>
                <c:pt idx="34">
                  <c:v>111</c:v>
                </c:pt>
                <c:pt idx="35">
                  <c:v>101</c:v>
                </c:pt>
                <c:pt idx="36">
                  <c:v>82</c:v>
                </c:pt>
                <c:pt idx="37">
                  <c:v>85</c:v>
                </c:pt>
                <c:pt idx="38">
                  <c:v>104</c:v>
                </c:pt>
                <c:pt idx="39">
                  <c:v>80</c:v>
                </c:pt>
                <c:pt idx="40">
                  <c:v>63</c:v>
                </c:pt>
                <c:pt idx="41">
                  <c:v>73</c:v>
                </c:pt>
                <c:pt idx="42">
                  <c:v>74</c:v>
                </c:pt>
                <c:pt idx="43">
                  <c:v>74</c:v>
                </c:pt>
                <c:pt idx="44">
                  <c:v>84</c:v>
                </c:pt>
                <c:pt idx="45">
                  <c:v>67</c:v>
                </c:pt>
                <c:pt idx="46">
                  <c:v>88</c:v>
                </c:pt>
                <c:pt idx="47">
                  <c:v>86</c:v>
                </c:pt>
                <c:pt idx="48">
                  <c:v>71</c:v>
                </c:pt>
                <c:pt idx="49">
                  <c:v>94</c:v>
                </c:pt>
                <c:pt idx="50">
                  <c:v>67</c:v>
                </c:pt>
                <c:pt idx="51">
                  <c:v>93</c:v>
                </c:pt>
                <c:pt idx="52">
                  <c:v>71</c:v>
                </c:pt>
                <c:pt idx="53">
                  <c:v>96</c:v>
                </c:pt>
                <c:pt idx="54">
                  <c:v>71</c:v>
                </c:pt>
                <c:pt idx="55">
                  <c:v>65</c:v>
                </c:pt>
                <c:pt idx="56">
                  <c:v>104</c:v>
                </c:pt>
                <c:pt idx="57">
                  <c:v>77</c:v>
                </c:pt>
                <c:pt idx="58">
                  <c:v>100</c:v>
                </c:pt>
                <c:pt idx="59">
                  <c:v>83</c:v>
                </c:pt>
                <c:pt idx="60">
                  <c:v>106</c:v>
                </c:pt>
                <c:pt idx="61">
                  <c:v>93</c:v>
                </c:pt>
                <c:pt idx="62">
                  <c:v>74</c:v>
                </c:pt>
                <c:pt idx="63">
                  <c:v>83</c:v>
                </c:pt>
                <c:pt idx="64">
                  <c:v>82</c:v>
                </c:pt>
                <c:pt idx="65">
                  <c:v>71</c:v>
                </c:pt>
                <c:pt idx="66">
                  <c:v>67</c:v>
                </c:pt>
                <c:pt idx="67">
                  <c:v>99</c:v>
                </c:pt>
                <c:pt idx="68">
                  <c:v>78</c:v>
                </c:pt>
                <c:pt idx="69">
                  <c:v>66</c:v>
                </c:pt>
                <c:pt idx="70">
                  <c:v>92</c:v>
                </c:pt>
                <c:pt idx="71">
                  <c:v>63</c:v>
                </c:pt>
                <c:pt idx="72">
                  <c:v>88</c:v>
                </c:pt>
                <c:pt idx="73">
                  <c:v>101</c:v>
                </c:pt>
                <c:pt idx="74">
                  <c:v>74</c:v>
                </c:pt>
                <c:pt idx="75">
                  <c:v>103</c:v>
                </c:pt>
                <c:pt idx="76">
                  <c:v>71</c:v>
                </c:pt>
                <c:pt idx="77">
                  <c:v>62</c:v>
                </c:pt>
                <c:pt idx="78">
                  <c:v>72</c:v>
                </c:pt>
                <c:pt idx="79">
                  <c:v>78</c:v>
                </c:pt>
                <c:pt idx="80">
                  <c:v>77</c:v>
                </c:pt>
                <c:pt idx="81">
                  <c:v>86</c:v>
                </c:pt>
                <c:pt idx="82">
                  <c:v>66</c:v>
                </c:pt>
                <c:pt idx="83">
                  <c:v>93</c:v>
                </c:pt>
                <c:pt idx="84">
                  <c:v>110</c:v>
                </c:pt>
                <c:pt idx="85">
                  <c:v>95</c:v>
                </c:pt>
                <c:pt idx="86">
                  <c:v>96</c:v>
                </c:pt>
                <c:pt idx="87">
                  <c:v>78</c:v>
                </c:pt>
                <c:pt idx="88">
                  <c:v>66</c:v>
                </c:pt>
                <c:pt idx="89">
                  <c:v>79</c:v>
                </c:pt>
                <c:pt idx="90">
                  <c:v>73</c:v>
                </c:pt>
                <c:pt idx="91">
                  <c:v>72</c:v>
                </c:pt>
                <c:pt idx="92">
                  <c:v>80</c:v>
                </c:pt>
                <c:pt idx="93">
                  <c:v>73</c:v>
                </c:pt>
                <c:pt idx="94">
                  <c:v>72</c:v>
                </c:pt>
                <c:pt idx="95">
                  <c:v>84</c:v>
                </c:pt>
                <c:pt idx="96">
                  <c:v>108</c:v>
                </c:pt>
                <c:pt idx="97">
                  <c:v>68</c:v>
                </c:pt>
                <c:pt idx="98">
                  <c:v>82</c:v>
                </c:pt>
                <c:pt idx="99">
                  <c:v>72</c:v>
                </c:pt>
                <c:pt idx="100">
                  <c:v>104</c:v>
                </c:pt>
                <c:pt idx="101">
                  <c:v>97</c:v>
                </c:pt>
                <c:pt idx="102">
                  <c:v>97</c:v>
                </c:pt>
                <c:pt idx="103">
                  <c:v>97</c:v>
                </c:pt>
                <c:pt idx="104">
                  <c:v>74</c:v>
                </c:pt>
                <c:pt idx="105">
                  <c:v>101</c:v>
                </c:pt>
                <c:pt idx="106">
                  <c:v>100</c:v>
                </c:pt>
                <c:pt idx="107">
                  <c:v>73</c:v>
                </c:pt>
                <c:pt idx="108">
                  <c:v>86</c:v>
                </c:pt>
                <c:pt idx="109">
                  <c:v>75</c:v>
                </c:pt>
                <c:pt idx="110">
                  <c:v>95</c:v>
                </c:pt>
                <c:pt idx="111">
                  <c:v>89</c:v>
                </c:pt>
                <c:pt idx="112">
                  <c:v>86</c:v>
                </c:pt>
                <c:pt idx="113">
                  <c:v>95</c:v>
                </c:pt>
                <c:pt idx="114">
                  <c:v>119</c:v>
                </c:pt>
                <c:pt idx="115">
                  <c:v>66</c:v>
                </c:pt>
                <c:pt idx="116">
                  <c:v>86</c:v>
                </c:pt>
                <c:pt idx="117">
                  <c:v>77</c:v>
                </c:pt>
                <c:pt idx="118">
                  <c:v>77</c:v>
                </c:pt>
                <c:pt idx="119">
                  <c:v>89</c:v>
                </c:pt>
                <c:pt idx="120">
                  <c:v>70</c:v>
                </c:pt>
                <c:pt idx="121">
                  <c:v>98</c:v>
                </c:pt>
                <c:pt idx="122">
                  <c:v>72</c:v>
                </c:pt>
                <c:pt idx="123">
                  <c:v>104</c:v>
                </c:pt>
                <c:pt idx="124">
                  <c:v>89</c:v>
                </c:pt>
                <c:pt idx="125">
                  <c:v>97</c:v>
                </c:pt>
                <c:pt idx="126">
                  <c:v>67</c:v>
                </c:pt>
                <c:pt idx="127">
                  <c:v>87</c:v>
                </c:pt>
                <c:pt idx="128">
                  <c:v>95</c:v>
                </c:pt>
                <c:pt idx="129">
                  <c:v>62</c:v>
                </c:pt>
                <c:pt idx="130">
                  <c:v>78</c:v>
                </c:pt>
                <c:pt idx="131">
                  <c:v>91</c:v>
                </c:pt>
                <c:pt idx="132">
                  <c:v>90</c:v>
                </c:pt>
                <c:pt idx="133">
                  <c:v>98</c:v>
                </c:pt>
                <c:pt idx="134">
                  <c:v>60</c:v>
                </c:pt>
                <c:pt idx="135">
                  <c:v>103</c:v>
                </c:pt>
                <c:pt idx="136">
                  <c:v>87</c:v>
                </c:pt>
                <c:pt idx="137">
                  <c:v>109</c:v>
                </c:pt>
                <c:pt idx="138">
                  <c:v>99</c:v>
                </c:pt>
                <c:pt idx="139">
                  <c:v>98</c:v>
                </c:pt>
                <c:pt idx="140">
                  <c:v>90</c:v>
                </c:pt>
                <c:pt idx="141">
                  <c:v>91</c:v>
                </c:pt>
                <c:pt idx="142">
                  <c:v>83</c:v>
                </c:pt>
                <c:pt idx="143">
                  <c:v>90</c:v>
                </c:pt>
                <c:pt idx="144">
                  <c:v>108</c:v>
                </c:pt>
                <c:pt idx="145">
                  <c:v>98</c:v>
                </c:pt>
                <c:pt idx="146">
                  <c:v>89</c:v>
                </c:pt>
                <c:pt idx="147">
                  <c:v>57</c:v>
                </c:pt>
                <c:pt idx="148">
                  <c:v>104</c:v>
                </c:pt>
                <c:pt idx="149">
                  <c:v>94</c:v>
                </c:pt>
                <c:pt idx="150">
                  <c:v>76</c:v>
                </c:pt>
                <c:pt idx="151">
                  <c:v>64</c:v>
                </c:pt>
                <c:pt idx="152">
                  <c:v>87</c:v>
                </c:pt>
                <c:pt idx="153">
                  <c:v>101</c:v>
                </c:pt>
                <c:pt idx="154">
                  <c:v>73</c:v>
                </c:pt>
                <c:pt idx="155">
                  <c:v>106</c:v>
                </c:pt>
                <c:pt idx="156">
                  <c:v>114</c:v>
                </c:pt>
                <c:pt idx="157">
                  <c:v>65</c:v>
                </c:pt>
                <c:pt idx="158">
                  <c:v>97</c:v>
                </c:pt>
                <c:pt idx="159">
                  <c:v>96</c:v>
                </c:pt>
                <c:pt idx="160">
                  <c:v>89</c:v>
                </c:pt>
                <c:pt idx="161">
                  <c:v>96</c:v>
                </c:pt>
                <c:pt idx="162">
                  <c:v>63</c:v>
                </c:pt>
                <c:pt idx="163">
                  <c:v>86</c:v>
                </c:pt>
                <c:pt idx="164">
                  <c:v>90</c:v>
                </c:pt>
                <c:pt idx="165">
                  <c:v>86</c:v>
                </c:pt>
                <c:pt idx="166">
                  <c:v>59</c:v>
                </c:pt>
                <c:pt idx="167">
                  <c:v>69</c:v>
                </c:pt>
                <c:pt idx="168">
                  <c:v>74</c:v>
                </c:pt>
                <c:pt idx="169">
                  <c:v>67</c:v>
                </c:pt>
                <c:pt idx="170">
                  <c:v>118</c:v>
                </c:pt>
                <c:pt idx="171">
                  <c:v>88</c:v>
                </c:pt>
                <c:pt idx="172">
                  <c:v>87</c:v>
                </c:pt>
                <c:pt idx="173">
                  <c:v>91</c:v>
                </c:pt>
                <c:pt idx="174">
                  <c:v>77</c:v>
                </c:pt>
                <c:pt idx="175">
                  <c:v>95</c:v>
                </c:pt>
                <c:pt idx="176">
                  <c:v>89</c:v>
                </c:pt>
                <c:pt idx="177">
                  <c:v>61</c:v>
                </c:pt>
                <c:pt idx="178">
                  <c:v>69</c:v>
                </c:pt>
                <c:pt idx="179">
                  <c:v>75</c:v>
                </c:pt>
                <c:pt idx="180">
                  <c:v>92</c:v>
                </c:pt>
                <c:pt idx="181">
                  <c:v>103</c:v>
                </c:pt>
                <c:pt idx="182">
                  <c:v>81</c:v>
                </c:pt>
                <c:pt idx="183">
                  <c:v>61</c:v>
                </c:pt>
                <c:pt idx="184">
                  <c:v>82</c:v>
                </c:pt>
                <c:pt idx="185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6-4585-A66B-055B01E17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96399"/>
        <c:axId val="1904158127"/>
      </c:scatterChart>
      <c:valAx>
        <c:axId val="498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 (tigela)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158127"/>
        <c:crosses val="autoZero"/>
        <c:crossBetween val="midCat"/>
      </c:valAx>
      <c:valAx>
        <c:axId val="19041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(refrigerante)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342447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6312133-CBC1-4782-AA41-F782FA4E92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247650</xdr:colOff>
      <xdr:row>1</xdr:row>
      <xdr:rowOff>19050</xdr:rowOff>
    </xdr:from>
    <xdr:ext cx="9439274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A57A211-A0FF-4DB5-AE86-987F9573A5EC}"/>
            </a:ext>
          </a:extLst>
        </xdr:cNvPr>
        <xdr:cNvSpPr/>
      </xdr:nvSpPr>
      <xdr:spPr>
        <a:xfrm>
          <a:off x="1762125" y="123825"/>
          <a:ext cx="9439274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Vendas no Restaurante Mao's Palace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17</xdr:col>
      <xdr:colOff>28575</xdr:colOff>
      <xdr:row>2</xdr:row>
      <xdr:rowOff>66675</xdr:rowOff>
    </xdr:from>
    <xdr:ext cx="128054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FB8262D-64DC-497F-A8EE-60AA90723ECD}"/>
                </a:ext>
              </a:extLst>
            </xdr:cNvPr>
            <xdr:cNvSpPr txBox="1"/>
          </xdr:nvSpPr>
          <xdr:spPr>
            <a:xfrm>
              <a:off x="10048875" y="762000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latin typeface="Cambria Math" panose="02040503050406030204" pitchFamily="18" charset="0"/>
                      </a:rPr>
                      <m:t>𝒚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pt-BR" sz="1400" b="1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FB8262D-64DC-497F-A8EE-60AA90723ECD}"/>
                </a:ext>
              </a:extLst>
            </xdr:cNvPr>
            <xdr:cNvSpPr txBox="1"/>
          </xdr:nvSpPr>
          <xdr:spPr>
            <a:xfrm>
              <a:off x="10048875" y="762000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1" i="0">
                  <a:latin typeface="Cambria Math" panose="02040503050406030204" pitchFamily="18" charset="0"/>
                </a:rPr>
                <a:t>𝒚=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𝟎+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𝟏∗𝒙</a:t>
              </a:r>
              <a:endParaRPr lang="pt-BR" sz="14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294822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2ADB8F8-6B0F-441A-9BC5-F834DACE53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73026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247650</xdr:colOff>
      <xdr:row>1</xdr:row>
      <xdr:rowOff>19050</xdr:rowOff>
    </xdr:from>
    <xdr:ext cx="31051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8C2BAD9-F251-4898-83F6-525342204F15}"/>
            </a:ext>
          </a:extLst>
        </xdr:cNvPr>
        <xdr:cNvSpPr/>
      </xdr:nvSpPr>
      <xdr:spPr>
        <a:xfrm>
          <a:off x="1724025" y="123825"/>
          <a:ext cx="31051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Matriz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Correlação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342447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943BCF-F098-43DB-A969-D3985DB523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247650</xdr:colOff>
      <xdr:row>1</xdr:row>
      <xdr:rowOff>19050</xdr:rowOff>
    </xdr:from>
    <xdr:ext cx="9439274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FECA8C4-BD3A-4505-8585-A11B975A2D77}"/>
            </a:ext>
          </a:extLst>
        </xdr:cNvPr>
        <xdr:cNvSpPr/>
      </xdr:nvSpPr>
      <xdr:spPr>
        <a:xfrm>
          <a:off x="2085975" y="123825"/>
          <a:ext cx="9439274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Vendas no Restaurante Mao's Palace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10</xdr:col>
      <xdr:colOff>295275</xdr:colOff>
      <xdr:row>19</xdr:row>
      <xdr:rowOff>133350</xdr:rowOff>
    </xdr:from>
    <xdr:to>
      <xdr:col>18</xdr:col>
      <xdr:colOff>400050</xdr:colOff>
      <xdr:row>36</xdr:row>
      <xdr:rowOff>19049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C82D3A-0BAD-4E75-B358-C850D1702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52387</xdr:colOff>
      <xdr:row>3</xdr:row>
      <xdr:rowOff>138112</xdr:rowOff>
    </xdr:from>
    <xdr:ext cx="160678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C005A3A4-640D-4BFA-BB68-85894A08049B}"/>
                </a:ext>
              </a:extLst>
            </xdr:cNvPr>
            <xdr:cNvSpPr txBox="1"/>
          </xdr:nvSpPr>
          <xdr:spPr>
            <a:xfrm>
              <a:off x="8672512" y="966787"/>
              <a:ext cx="160678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400" b="1" baseline="0">
                        <a:effectLst/>
                      </a:rPr>
                      <m:t>y</m:t>
                    </m:r>
                    <m:r>
                      <m:rPr>
                        <m:nor/>
                      </m:rPr>
                      <a:rPr lang="en-US" sz="1400" b="1" baseline="0">
                        <a:effectLst/>
                      </a:rPr>
                      <m:t> = −7,2182</m:t>
                    </m:r>
                    <m:r>
                      <m:rPr>
                        <m:nor/>
                      </m:rPr>
                      <a:rPr lang="en-US" sz="1400" b="1" baseline="0">
                        <a:effectLst/>
                      </a:rPr>
                      <m:t>x</m:t>
                    </m:r>
                    <m:r>
                      <m:rPr>
                        <m:nor/>
                      </m:rPr>
                      <a:rPr lang="en-US" sz="1400" b="1" baseline="0">
                        <a:effectLst/>
                      </a:rPr>
                      <m:t> + 695,87</m:t>
                    </m:r>
                  </m:oMath>
                </m:oMathPara>
              </a14:m>
              <a:endParaRPr lang="pt-BR" sz="14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C005A3A4-640D-4BFA-BB68-85894A08049B}"/>
                </a:ext>
              </a:extLst>
            </xdr:cNvPr>
            <xdr:cNvSpPr txBox="1"/>
          </xdr:nvSpPr>
          <xdr:spPr>
            <a:xfrm>
              <a:off x="8672512" y="966787"/>
              <a:ext cx="160678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baseline="0">
                  <a:effectLst/>
                  <a:latin typeface="Cambria Math" panose="02040503050406030204" pitchFamily="18" charset="0"/>
                </a:rPr>
                <a:t>"y = -7,2182x + 695,87</a:t>
              </a:r>
              <a:r>
                <a:rPr lang="pt-BR" sz="1400" b="1" i="0" baseline="0">
                  <a:effectLst/>
                </a:rPr>
                <a:t>"</a:t>
              </a:r>
              <a:endParaRPr lang="pt-BR" sz="1400" b="1"/>
            </a:p>
          </xdr:txBody>
        </xdr:sp>
      </mc:Fallback>
    </mc:AlternateContent>
    <xdr:clientData/>
  </xdr:oneCellAnchor>
  <xdr:oneCellAnchor>
    <xdr:from>
      <xdr:col>19</xdr:col>
      <xdr:colOff>9525</xdr:colOff>
      <xdr:row>3</xdr:row>
      <xdr:rowOff>95250</xdr:rowOff>
    </xdr:from>
    <xdr:ext cx="128054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D7CDC709-902D-40FF-BA93-42B66AB0350F}"/>
                </a:ext>
              </a:extLst>
            </xdr:cNvPr>
            <xdr:cNvSpPr txBox="1"/>
          </xdr:nvSpPr>
          <xdr:spPr>
            <a:xfrm>
              <a:off x="10458450" y="923925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latin typeface="Cambria Math" panose="02040503050406030204" pitchFamily="18" charset="0"/>
                      </a:rPr>
                      <m:t>𝒚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pt-BR" sz="1400" b="1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D7CDC709-902D-40FF-BA93-42B66AB0350F}"/>
                </a:ext>
              </a:extLst>
            </xdr:cNvPr>
            <xdr:cNvSpPr txBox="1"/>
          </xdr:nvSpPr>
          <xdr:spPr>
            <a:xfrm>
              <a:off x="10458450" y="923925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1" i="0">
                  <a:latin typeface="Cambria Math" panose="02040503050406030204" pitchFamily="18" charset="0"/>
                </a:rPr>
                <a:t>𝒚=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𝟎+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𝟏∗𝒙</a:t>
              </a:r>
              <a:endParaRPr lang="pt-BR" sz="1400" b="1"/>
            </a:p>
          </xdr:txBody>
        </xdr:sp>
      </mc:Fallback>
    </mc:AlternateContent>
    <xdr:clientData/>
  </xdr:oneCellAnchor>
  <xdr:twoCellAnchor>
    <xdr:from>
      <xdr:col>10</xdr:col>
      <xdr:colOff>319086</xdr:colOff>
      <xdr:row>5</xdr:row>
      <xdr:rowOff>14287</xdr:rowOff>
    </xdr:from>
    <xdr:to>
      <xdr:col>18</xdr:col>
      <xdr:colOff>409574</xdr:colOff>
      <xdr:row>19</xdr:row>
      <xdr:rowOff>14287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28767A8-3ABB-4A0F-8F11-5B7AEBEE0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371022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22A0FD-4A93-4343-9D88-0B53CEB615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247650</xdr:colOff>
      <xdr:row>1</xdr:row>
      <xdr:rowOff>19050</xdr:rowOff>
    </xdr:from>
    <xdr:ext cx="9439274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5F8F9D1-AB73-4355-BB8F-4A2DB3FE761F}"/>
            </a:ext>
          </a:extLst>
        </xdr:cNvPr>
        <xdr:cNvSpPr/>
      </xdr:nvSpPr>
      <xdr:spPr>
        <a:xfrm>
          <a:off x="1762125" y="123825"/>
          <a:ext cx="9439274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Vendas no Restaurante Mao's Palace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17</xdr:col>
      <xdr:colOff>28575</xdr:colOff>
      <xdr:row>2</xdr:row>
      <xdr:rowOff>66675</xdr:rowOff>
    </xdr:from>
    <xdr:ext cx="1280543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1224BD7-2812-46DD-ACB0-09A350360FAD}"/>
                </a:ext>
              </a:extLst>
            </xdr:cNvPr>
            <xdr:cNvSpPr txBox="1"/>
          </xdr:nvSpPr>
          <xdr:spPr>
            <a:xfrm>
              <a:off x="9848850" y="762000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latin typeface="Cambria Math" panose="02040503050406030204" pitchFamily="18" charset="0"/>
                      </a:rPr>
                      <m:t>𝒚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pt-BR" sz="1400" b="1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1224BD7-2812-46DD-ACB0-09A350360FAD}"/>
                </a:ext>
              </a:extLst>
            </xdr:cNvPr>
            <xdr:cNvSpPr txBox="1"/>
          </xdr:nvSpPr>
          <xdr:spPr>
            <a:xfrm>
              <a:off x="9848850" y="762000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1" i="0">
                  <a:latin typeface="Cambria Math" panose="02040503050406030204" pitchFamily="18" charset="0"/>
                </a:rPr>
                <a:t>𝒚=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𝟎+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𝟏∗𝒙</a:t>
              </a:r>
              <a:endParaRPr lang="pt-BR" sz="1400" b="1"/>
            </a:p>
          </xdr:txBody>
        </xdr:sp>
      </mc:Fallback>
    </mc:AlternateContent>
    <xdr:clientData/>
  </xdr:oneCellAnchor>
  <xdr:twoCellAnchor>
    <xdr:from>
      <xdr:col>12</xdr:col>
      <xdr:colOff>361950</xdr:colOff>
      <xdr:row>17</xdr:row>
      <xdr:rowOff>66674</xdr:rowOff>
    </xdr:from>
    <xdr:to>
      <xdr:col>19</xdr:col>
      <xdr:colOff>19050</xdr:colOff>
      <xdr:row>34</xdr:row>
      <xdr:rowOff>19049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FBDD8AF-9A53-407B-BFA6-552F976AC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361950</xdr:colOff>
      <xdr:row>34</xdr:row>
      <xdr:rowOff>114300</xdr:rowOff>
    </xdr:from>
    <xdr:to>
      <xdr:col>19</xdr:col>
      <xdr:colOff>19050</xdr:colOff>
      <xdr:row>50</xdr:row>
      <xdr:rowOff>161924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2A94AA8-0B6F-46B3-9BD5-8AC09B3B4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371022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8DF14C2-3430-4932-A1F6-B588CB0B7A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73026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247650</xdr:colOff>
      <xdr:row>1</xdr:row>
      <xdr:rowOff>19050</xdr:rowOff>
    </xdr:from>
    <xdr:ext cx="9439274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AFB68FB-D596-4EAB-AA51-F362CAEB13AB}"/>
            </a:ext>
          </a:extLst>
        </xdr:cNvPr>
        <xdr:cNvSpPr/>
      </xdr:nvSpPr>
      <xdr:spPr>
        <a:xfrm>
          <a:off x="1647825" y="123825"/>
          <a:ext cx="9439274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Vendas no Restaurante Mao's Palace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17</xdr:col>
      <xdr:colOff>28575</xdr:colOff>
      <xdr:row>2</xdr:row>
      <xdr:rowOff>66675</xdr:rowOff>
    </xdr:from>
    <xdr:ext cx="1280543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F86C22B-7BFE-4D4F-BB4E-DFFF644D8436}"/>
                </a:ext>
              </a:extLst>
            </xdr:cNvPr>
            <xdr:cNvSpPr txBox="1"/>
          </xdr:nvSpPr>
          <xdr:spPr>
            <a:xfrm>
              <a:off x="9734550" y="762000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latin typeface="Cambria Math" panose="02040503050406030204" pitchFamily="18" charset="0"/>
                      </a:rPr>
                      <m:t>𝒚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pt-BR" sz="1400" b="1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F86C22B-7BFE-4D4F-BB4E-DFFF644D8436}"/>
                </a:ext>
              </a:extLst>
            </xdr:cNvPr>
            <xdr:cNvSpPr txBox="1"/>
          </xdr:nvSpPr>
          <xdr:spPr>
            <a:xfrm>
              <a:off x="9734550" y="762000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1" i="0">
                  <a:latin typeface="Cambria Math" panose="02040503050406030204" pitchFamily="18" charset="0"/>
                </a:rPr>
                <a:t>𝒚=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𝟎+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𝟏∗𝒙</a:t>
              </a:r>
              <a:endParaRPr lang="pt-BR" sz="1400" b="1"/>
            </a:p>
          </xdr:txBody>
        </xdr:sp>
      </mc:Fallback>
    </mc:AlternateContent>
    <xdr:clientData/>
  </xdr:oneCellAnchor>
  <xdr:twoCellAnchor>
    <xdr:from>
      <xdr:col>12</xdr:col>
      <xdr:colOff>361950</xdr:colOff>
      <xdr:row>17</xdr:row>
      <xdr:rowOff>66674</xdr:rowOff>
    </xdr:from>
    <xdr:to>
      <xdr:col>19</xdr:col>
      <xdr:colOff>19050</xdr:colOff>
      <xdr:row>34</xdr:row>
      <xdr:rowOff>19049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291F7B-13B4-4BF8-9BBD-A23781C64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361950</xdr:colOff>
      <xdr:row>34</xdr:row>
      <xdr:rowOff>114300</xdr:rowOff>
    </xdr:from>
    <xdr:to>
      <xdr:col>19</xdr:col>
      <xdr:colOff>19050</xdr:colOff>
      <xdr:row>50</xdr:row>
      <xdr:rowOff>161924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D68BB16-64C6-4798-AF05-1618A9ECD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371022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68C9AA-6D78-49A4-869E-1F7577E998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73026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247650</xdr:colOff>
      <xdr:row>1</xdr:row>
      <xdr:rowOff>19050</xdr:rowOff>
    </xdr:from>
    <xdr:ext cx="9439274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6743157-A978-4A4A-928D-8AA57E414CFA}"/>
            </a:ext>
          </a:extLst>
        </xdr:cNvPr>
        <xdr:cNvSpPr/>
      </xdr:nvSpPr>
      <xdr:spPr>
        <a:xfrm>
          <a:off x="1647825" y="123825"/>
          <a:ext cx="9439274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Vendas no Restaurante Mao's Palace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17</xdr:col>
      <xdr:colOff>28575</xdr:colOff>
      <xdr:row>2</xdr:row>
      <xdr:rowOff>66675</xdr:rowOff>
    </xdr:from>
    <xdr:ext cx="1280543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51E9F487-46C7-4095-B647-6894AD5DC864}"/>
                </a:ext>
              </a:extLst>
            </xdr:cNvPr>
            <xdr:cNvSpPr txBox="1"/>
          </xdr:nvSpPr>
          <xdr:spPr>
            <a:xfrm>
              <a:off x="9734550" y="762000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latin typeface="Cambria Math" panose="02040503050406030204" pitchFamily="18" charset="0"/>
                      </a:rPr>
                      <m:t>𝒚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pt-BR" sz="1400" b="1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51E9F487-46C7-4095-B647-6894AD5DC864}"/>
                </a:ext>
              </a:extLst>
            </xdr:cNvPr>
            <xdr:cNvSpPr txBox="1"/>
          </xdr:nvSpPr>
          <xdr:spPr>
            <a:xfrm>
              <a:off x="9734550" y="762000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1" i="0">
                  <a:latin typeface="Cambria Math" panose="02040503050406030204" pitchFamily="18" charset="0"/>
                </a:rPr>
                <a:t>𝒚=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𝟎+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𝟏∗𝒙</a:t>
              </a:r>
              <a:endParaRPr lang="pt-BR" sz="1400" b="1"/>
            </a:p>
          </xdr:txBody>
        </xdr:sp>
      </mc:Fallback>
    </mc:AlternateContent>
    <xdr:clientData/>
  </xdr:oneCellAnchor>
  <xdr:twoCellAnchor>
    <xdr:from>
      <xdr:col>12</xdr:col>
      <xdr:colOff>361950</xdr:colOff>
      <xdr:row>17</xdr:row>
      <xdr:rowOff>66674</xdr:rowOff>
    </xdr:from>
    <xdr:to>
      <xdr:col>19</xdr:col>
      <xdr:colOff>19050</xdr:colOff>
      <xdr:row>34</xdr:row>
      <xdr:rowOff>19049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4A0D53-0AC0-4FFD-B9CD-B1FC66AAA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361950</xdr:colOff>
      <xdr:row>34</xdr:row>
      <xdr:rowOff>114300</xdr:rowOff>
    </xdr:from>
    <xdr:to>
      <xdr:col>19</xdr:col>
      <xdr:colOff>19050</xdr:colOff>
      <xdr:row>50</xdr:row>
      <xdr:rowOff>161924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07B102C-4796-4648-ADBC-87D088798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371022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95668C9-8B40-499A-A3AA-953F006713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73026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247650</xdr:colOff>
      <xdr:row>1</xdr:row>
      <xdr:rowOff>19050</xdr:rowOff>
    </xdr:from>
    <xdr:ext cx="9439274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B200D89-7FD6-4290-BA1C-89C75234924B}"/>
            </a:ext>
          </a:extLst>
        </xdr:cNvPr>
        <xdr:cNvSpPr/>
      </xdr:nvSpPr>
      <xdr:spPr>
        <a:xfrm>
          <a:off x="1647825" y="123825"/>
          <a:ext cx="9439274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Vendas no Restaurante Mao's Palace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17</xdr:col>
      <xdr:colOff>28575</xdr:colOff>
      <xdr:row>2</xdr:row>
      <xdr:rowOff>66675</xdr:rowOff>
    </xdr:from>
    <xdr:ext cx="1280543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654144F2-3C2E-433D-A12C-7781B0DBBB36}"/>
                </a:ext>
              </a:extLst>
            </xdr:cNvPr>
            <xdr:cNvSpPr txBox="1"/>
          </xdr:nvSpPr>
          <xdr:spPr>
            <a:xfrm>
              <a:off x="9734550" y="762000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latin typeface="Cambria Math" panose="02040503050406030204" pitchFamily="18" charset="0"/>
                      </a:rPr>
                      <m:t>𝒚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pt-BR" sz="1400" b="1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654144F2-3C2E-433D-A12C-7781B0DBBB36}"/>
                </a:ext>
              </a:extLst>
            </xdr:cNvPr>
            <xdr:cNvSpPr txBox="1"/>
          </xdr:nvSpPr>
          <xdr:spPr>
            <a:xfrm>
              <a:off x="9734550" y="762000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1" i="0">
                  <a:latin typeface="Cambria Math" panose="02040503050406030204" pitchFamily="18" charset="0"/>
                </a:rPr>
                <a:t>𝒚=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𝟎+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𝟏∗𝒙</a:t>
              </a:r>
              <a:endParaRPr lang="pt-BR" sz="1400" b="1"/>
            </a:p>
          </xdr:txBody>
        </xdr:sp>
      </mc:Fallback>
    </mc:AlternateContent>
    <xdr:clientData/>
  </xdr:oneCellAnchor>
  <xdr:twoCellAnchor>
    <xdr:from>
      <xdr:col>12</xdr:col>
      <xdr:colOff>361950</xdr:colOff>
      <xdr:row>17</xdr:row>
      <xdr:rowOff>66674</xdr:rowOff>
    </xdr:from>
    <xdr:to>
      <xdr:col>19</xdr:col>
      <xdr:colOff>19050</xdr:colOff>
      <xdr:row>34</xdr:row>
      <xdr:rowOff>19049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7FF2D0-66BB-4067-9170-CD1295254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361950</xdr:colOff>
      <xdr:row>34</xdr:row>
      <xdr:rowOff>114300</xdr:rowOff>
    </xdr:from>
    <xdr:to>
      <xdr:col>19</xdr:col>
      <xdr:colOff>19050</xdr:colOff>
      <xdr:row>50</xdr:row>
      <xdr:rowOff>161924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F07BE5A-BF1E-4E92-A00B-ECFDF74D3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294822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52A9CFF-2463-4756-9B3A-114F0BF5CB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73026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247649</xdr:colOff>
      <xdr:row>1</xdr:row>
      <xdr:rowOff>19050</xdr:rowOff>
    </xdr:from>
    <xdr:ext cx="96297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B66FFD5-696A-4477-808E-E78B6EAAAC12}"/>
            </a:ext>
          </a:extLst>
        </xdr:cNvPr>
        <xdr:cNvSpPr/>
      </xdr:nvSpPr>
      <xdr:spPr>
        <a:xfrm>
          <a:off x="1724024" y="123825"/>
          <a:ext cx="96297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 dos Modelos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com 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Variável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Refrigerante (Y)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972A-BBED-4382-BE80-9D210D44EEF7}">
  <dimension ref="B1:S191"/>
  <sheetViews>
    <sheetView showGridLines="0" zoomScaleNormal="100" workbookViewId="0">
      <selection activeCell="L21" sqref="L21"/>
    </sheetView>
  </sheetViews>
  <sheetFormatPr defaultRowHeight="15" x14ac:dyDescent="0.25"/>
  <cols>
    <col min="1" max="1" width="2.140625" customWidth="1"/>
    <col min="2" max="2" width="2.28515625" customWidth="1"/>
    <col min="3" max="3" width="7.28515625" bestFit="1" customWidth="1"/>
    <col min="4" max="4" width="11" customWidth="1"/>
    <col min="5" max="5" width="6.28515625" bestFit="1" customWidth="1"/>
    <col min="6" max="6" width="11" customWidth="1"/>
    <col min="7" max="7" width="7.7109375" bestFit="1" customWidth="1"/>
    <col min="8" max="8" width="1.7109375" customWidth="1"/>
    <col min="9" max="10" width="11" customWidth="1"/>
    <col min="11" max="11" width="7.140625" customWidth="1"/>
    <col min="12" max="12" width="10.28515625" bestFit="1" customWidth="1"/>
    <col min="13" max="13" width="6.28515625" bestFit="1" customWidth="1"/>
    <col min="14" max="14" width="12.140625" bestFit="1" customWidth="1"/>
    <col min="15" max="15" width="9.28515625" customWidth="1"/>
    <col min="16" max="16" width="24.7109375" bestFit="1" customWidth="1"/>
    <col min="17" max="17" width="6" customWidth="1"/>
    <col min="18" max="18" width="18.7109375" bestFit="1" customWidth="1"/>
    <col min="19" max="19" width="9.140625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0.5" customHeight="1" thickBot="1" x14ac:dyDescent="0.3">
      <c r="C3" s="2"/>
      <c r="D3" s="2"/>
      <c r="E3" s="2"/>
      <c r="F3" s="2"/>
      <c r="G3" s="2"/>
      <c r="I3" s="2"/>
      <c r="J3" s="2"/>
    </row>
    <row r="4" spans="2:19" x14ac:dyDescent="0.25">
      <c r="C4" s="8"/>
      <c r="D4" s="8"/>
      <c r="E4" s="43" t="s">
        <v>190</v>
      </c>
      <c r="F4" s="43"/>
      <c r="G4" s="43"/>
      <c r="I4" s="44" t="s">
        <v>205</v>
      </c>
      <c r="J4" s="44"/>
      <c r="L4" s="41" t="s">
        <v>206</v>
      </c>
      <c r="M4" s="41" t="s">
        <v>207</v>
      </c>
      <c r="N4" s="41" t="s">
        <v>208</v>
      </c>
      <c r="P4" s="41" t="s">
        <v>214</v>
      </c>
    </row>
    <row r="5" spans="2:19" ht="15.75" thickBot="1" x14ac:dyDescent="0.3">
      <c r="C5" s="7" t="s">
        <v>3</v>
      </c>
      <c r="D5" s="9" t="s">
        <v>0</v>
      </c>
      <c r="E5" s="7" t="s">
        <v>191</v>
      </c>
      <c r="F5" s="7" t="s">
        <v>2</v>
      </c>
      <c r="G5" s="7" t="s">
        <v>1</v>
      </c>
      <c r="I5" s="27" t="s">
        <v>199</v>
      </c>
      <c r="J5" s="27" t="s">
        <v>203</v>
      </c>
      <c r="L5" s="40" t="s">
        <v>209</v>
      </c>
      <c r="M5" s="40" t="s">
        <v>0</v>
      </c>
      <c r="N5" s="40" t="s">
        <v>191</v>
      </c>
      <c r="P5" s="40" t="s">
        <v>215</v>
      </c>
      <c r="R5" s="16" t="s">
        <v>198</v>
      </c>
      <c r="S5" s="16"/>
    </row>
    <row r="6" spans="2:19" x14ac:dyDescent="0.25">
      <c r="C6" s="3" t="s">
        <v>4</v>
      </c>
      <c r="D6" s="4">
        <v>38.130000000000003</v>
      </c>
      <c r="E6" s="3">
        <v>391</v>
      </c>
      <c r="F6" s="3">
        <v>313</v>
      </c>
      <c r="G6" s="3">
        <v>90</v>
      </c>
      <c r="I6" s="28"/>
      <c r="J6" s="28"/>
      <c r="L6" s="40" t="s">
        <v>210</v>
      </c>
      <c r="M6" s="40" t="s">
        <v>0</v>
      </c>
      <c r="N6" s="40" t="s">
        <v>2</v>
      </c>
      <c r="P6" s="40" t="s">
        <v>216</v>
      </c>
      <c r="R6" s="17" t="s">
        <v>197</v>
      </c>
      <c r="S6" s="18"/>
    </row>
    <row r="7" spans="2:19" x14ac:dyDescent="0.25">
      <c r="C7" s="3" t="s">
        <v>5</v>
      </c>
      <c r="D7" s="4">
        <v>37.309999999999995</v>
      </c>
      <c r="E7" s="3">
        <v>418</v>
      </c>
      <c r="F7" s="3">
        <v>326</v>
      </c>
      <c r="G7" s="3">
        <v>100</v>
      </c>
      <c r="I7" s="28"/>
      <c r="J7" s="28"/>
      <c r="L7" s="40" t="s">
        <v>211</v>
      </c>
      <c r="M7" s="40" t="s">
        <v>0</v>
      </c>
      <c r="N7" s="40" t="s">
        <v>1</v>
      </c>
      <c r="P7" s="40" t="s">
        <v>217</v>
      </c>
      <c r="R7" s="19" t="s">
        <v>196</v>
      </c>
      <c r="S7" s="20"/>
    </row>
    <row r="8" spans="2:19" x14ac:dyDescent="0.25">
      <c r="C8" s="3" t="s">
        <v>6</v>
      </c>
      <c r="D8" s="4">
        <v>34.849999999999994</v>
      </c>
      <c r="E8" s="3">
        <v>459</v>
      </c>
      <c r="F8" s="3">
        <v>358</v>
      </c>
      <c r="G8" s="3">
        <v>115</v>
      </c>
      <c r="I8" s="28"/>
      <c r="J8" s="28"/>
      <c r="L8" s="40" t="s">
        <v>212</v>
      </c>
      <c r="M8" s="40" t="s">
        <v>191</v>
      </c>
      <c r="N8" s="40" t="s">
        <v>2</v>
      </c>
      <c r="P8" s="40" t="s">
        <v>218</v>
      </c>
    </row>
    <row r="9" spans="2:19" x14ac:dyDescent="0.25">
      <c r="C9" s="3" t="s">
        <v>7</v>
      </c>
      <c r="D9" s="4">
        <v>38.949999999999996</v>
      </c>
      <c r="E9" s="3">
        <v>424</v>
      </c>
      <c r="F9" s="3">
        <v>331</v>
      </c>
      <c r="G9" s="3">
        <v>81</v>
      </c>
      <c r="I9" s="28"/>
      <c r="J9" s="28"/>
      <c r="L9" s="42" t="s">
        <v>213</v>
      </c>
      <c r="M9" s="42" t="s">
        <v>191</v>
      </c>
      <c r="N9" s="42" t="s">
        <v>1</v>
      </c>
      <c r="P9" s="40" t="s">
        <v>219</v>
      </c>
      <c r="R9" s="11" t="s">
        <v>195</v>
      </c>
      <c r="S9" s="11"/>
    </row>
    <row r="10" spans="2:19" ht="18" x14ac:dyDescent="0.35">
      <c r="C10" s="3" t="s">
        <v>8</v>
      </c>
      <c r="D10" s="4">
        <v>35.669999999999995</v>
      </c>
      <c r="E10" s="3">
        <v>447</v>
      </c>
      <c r="F10" s="3">
        <v>380</v>
      </c>
      <c r="G10" s="26">
        <v>89</v>
      </c>
      <c r="I10" s="28"/>
      <c r="J10" s="28"/>
      <c r="P10" s="42" t="s">
        <v>220</v>
      </c>
      <c r="R10" s="12" t="s">
        <v>193</v>
      </c>
      <c r="S10" s="13"/>
    </row>
    <row r="11" spans="2:19" ht="18" x14ac:dyDescent="0.35">
      <c r="C11" s="3" t="s">
        <v>9</v>
      </c>
      <c r="D11" s="4">
        <v>39.769999999999996</v>
      </c>
      <c r="E11" s="3">
        <v>383</v>
      </c>
      <c r="F11" s="3">
        <v>291</v>
      </c>
      <c r="G11" s="3">
        <v>92</v>
      </c>
      <c r="I11" s="28"/>
      <c r="J11" s="28"/>
      <c r="R11" s="14" t="s">
        <v>194</v>
      </c>
      <c r="S11" s="15"/>
    </row>
    <row r="12" spans="2:19" x14ac:dyDescent="0.25">
      <c r="C12" s="3" t="s">
        <v>10</v>
      </c>
      <c r="D12" s="4">
        <v>40.18</v>
      </c>
      <c r="E12" s="3">
        <v>399</v>
      </c>
      <c r="F12" s="3">
        <v>307</v>
      </c>
      <c r="G12" s="3">
        <v>96</v>
      </c>
      <c r="I12" s="28"/>
      <c r="J12" s="28"/>
    </row>
    <row r="13" spans="2:19" x14ac:dyDescent="0.25">
      <c r="C13" s="3" t="s">
        <v>11</v>
      </c>
      <c r="D13" s="4">
        <v>36.08</v>
      </c>
      <c r="E13" s="3">
        <v>440</v>
      </c>
      <c r="F13" s="3">
        <v>361</v>
      </c>
      <c r="G13" s="3">
        <v>66</v>
      </c>
      <c r="I13" s="28"/>
      <c r="J13" s="28"/>
      <c r="R13" s="30" t="s">
        <v>204</v>
      </c>
      <c r="S13" s="31"/>
    </row>
    <row r="14" spans="2:19" x14ac:dyDescent="0.25">
      <c r="C14" s="3" t="s">
        <v>12</v>
      </c>
      <c r="D14" s="4">
        <v>35.26</v>
      </c>
      <c r="E14" s="3">
        <v>436</v>
      </c>
      <c r="F14" s="3">
        <v>344</v>
      </c>
      <c r="G14" s="3">
        <v>74</v>
      </c>
      <c r="I14" s="28"/>
      <c r="J14" s="28"/>
    </row>
    <row r="15" spans="2:19" x14ac:dyDescent="0.25">
      <c r="C15" s="3" t="s">
        <v>13</v>
      </c>
      <c r="D15" s="4">
        <v>39.359999999999992</v>
      </c>
      <c r="E15" s="3">
        <v>413</v>
      </c>
      <c r="F15" s="3">
        <v>351</v>
      </c>
      <c r="G15" s="3">
        <v>62</v>
      </c>
      <c r="I15" s="28"/>
      <c r="J15" s="28"/>
      <c r="R15" s="21" t="s">
        <v>200</v>
      </c>
      <c r="S15" s="21"/>
    </row>
    <row r="16" spans="2:19" x14ac:dyDescent="0.25">
      <c r="C16" s="3" t="s">
        <v>14</v>
      </c>
      <c r="D16" s="4">
        <v>33.619999999999997</v>
      </c>
      <c r="E16" s="3">
        <v>428</v>
      </c>
      <c r="F16" s="3">
        <v>338</v>
      </c>
      <c r="G16" s="3">
        <v>64</v>
      </c>
      <c r="I16" s="28"/>
      <c r="J16" s="28"/>
      <c r="R16" s="22" t="s">
        <v>221</v>
      </c>
      <c r="S16" s="23"/>
    </row>
    <row r="17" spans="3:19" x14ac:dyDescent="0.25">
      <c r="C17" s="3" t="s">
        <v>15</v>
      </c>
      <c r="D17" s="4">
        <v>32.799999999999997</v>
      </c>
      <c r="E17" s="3">
        <v>479</v>
      </c>
      <c r="F17" s="3">
        <v>374</v>
      </c>
      <c r="G17" s="3">
        <v>101</v>
      </c>
      <c r="I17" s="28"/>
      <c r="J17" s="28"/>
      <c r="R17" s="24" t="s">
        <v>202</v>
      </c>
      <c r="S17" s="25"/>
    </row>
    <row r="18" spans="3:19" x14ac:dyDescent="0.25">
      <c r="C18" s="3" t="s">
        <v>16</v>
      </c>
      <c r="D18" s="4">
        <v>33.209999999999994</v>
      </c>
      <c r="E18" s="3">
        <v>462</v>
      </c>
      <c r="F18" s="3">
        <v>388</v>
      </c>
      <c r="G18" s="3">
        <v>69</v>
      </c>
      <c r="I18" s="28"/>
      <c r="J18" s="28"/>
    </row>
    <row r="19" spans="3:19" x14ac:dyDescent="0.25">
      <c r="C19" s="3" t="s">
        <v>17</v>
      </c>
      <c r="D19" s="4">
        <v>40.18</v>
      </c>
      <c r="E19" s="3">
        <v>387</v>
      </c>
      <c r="F19" s="3">
        <v>325</v>
      </c>
      <c r="G19" s="3">
        <v>77</v>
      </c>
      <c r="I19" s="28"/>
      <c r="J19" s="28"/>
    </row>
    <row r="20" spans="3:19" x14ac:dyDescent="0.25">
      <c r="C20" s="3" t="s">
        <v>18</v>
      </c>
      <c r="D20" s="4">
        <v>36.489999999999995</v>
      </c>
      <c r="E20" s="3">
        <v>454</v>
      </c>
      <c r="F20" s="3">
        <v>341</v>
      </c>
      <c r="G20" s="3">
        <v>114</v>
      </c>
      <c r="I20" s="28"/>
      <c r="J20" s="28"/>
    </row>
    <row r="21" spans="3:19" x14ac:dyDescent="0.25">
      <c r="C21" s="3" t="s">
        <v>19</v>
      </c>
      <c r="D21" s="4">
        <v>38.54</v>
      </c>
      <c r="E21" s="3">
        <v>418</v>
      </c>
      <c r="F21" s="3">
        <v>314</v>
      </c>
      <c r="G21" s="3">
        <v>88</v>
      </c>
      <c r="I21" s="28"/>
      <c r="J21" s="28"/>
    </row>
    <row r="22" spans="3:19" x14ac:dyDescent="0.25">
      <c r="C22" s="3" t="s">
        <v>20</v>
      </c>
      <c r="D22" s="4">
        <v>34.03</v>
      </c>
      <c r="E22" s="3">
        <v>447</v>
      </c>
      <c r="F22" s="3">
        <v>375</v>
      </c>
      <c r="G22" s="3">
        <v>107</v>
      </c>
      <c r="I22" s="28"/>
      <c r="J22" s="28"/>
    </row>
    <row r="23" spans="3:19" x14ac:dyDescent="0.25">
      <c r="C23" s="3" t="s">
        <v>21</v>
      </c>
      <c r="D23" s="4">
        <v>39.359999999999992</v>
      </c>
      <c r="E23" s="3">
        <v>442</v>
      </c>
      <c r="F23" s="3">
        <v>376</v>
      </c>
      <c r="G23" s="3">
        <v>102</v>
      </c>
      <c r="I23" s="28"/>
      <c r="J23" s="28"/>
    </row>
    <row r="24" spans="3:19" x14ac:dyDescent="0.25">
      <c r="C24" s="3" t="s">
        <v>22</v>
      </c>
      <c r="D24" s="4">
        <v>40.589999999999996</v>
      </c>
      <c r="E24" s="3">
        <v>381</v>
      </c>
      <c r="F24" s="3">
        <v>312</v>
      </c>
      <c r="G24" s="3">
        <v>95</v>
      </c>
      <c r="I24" s="28"/>
      <c r="J24" s="28"/>
    </row>
    <row r="25" spans="3:19" x14ac:dyDescent="0.25">
      <c r="C25" s="3" t="s">
        <v>23</v>
      </c>
      <c r="D25" s="4">
        <v>38.130000000000003</v>
      </c>
      <c r="E25" s="3">
        <v>401</v>
      </c>
      <c r="F25" s="3">
        <v>301</v>
      </c>
      <c r="G25" s="3">
        <v>68</v>
      </c>
      <c r="I25" s="28"/>
      <c r="J25" s="28"/>
    </row>
    <row r="26" spans="3:19" x14ac:dyDescent="0.25">
      <c r="C26" s="3" t="s">
        <v>24</v>
      </c>
      <c r="D26" s="4">
        <v>33.209999999999994</v>
      </c>
      <c r="E26" s="3">
        <v>468</v>
      </c>
      <c r="F26" s="3">
        <v>370</v>
      </c>
      <c r="G26" s="3">
        <v>70</v>
      </c>
      <c r="I26" s="28"/>
      <c r="J26" s="28"/>
    </row>
    <row r="27" spans="3:19" x14ac:dyDescent="0.25">
      <c r="C27" s="3" t="s">
        <v>25</v>
      </c>
      <c r="D27" s="4">
        <v>35.669999999999995</v>
      </c>
      <c r="E27" s="3">
        <v>428</v>
      </c>
      <c r="F27" s="3">
        <v>321</v>
      </c>
      <c r="G27" s="3">
        <v>64</v>
      </c>
      <c r="I27" s="28"/>
      <c r="J27" s="28"/>
    </row>
    <row r="28" spans="3:19" x14ac:dyDescent="0.25">
      <c r="C28" s="3" t="s">
        <v>26</v>
      </c>
      <c r="D28" s="4">
        <v>33.209999999999994</v>
      </c>
      <c r="E28" s="3">
        <v>480</v>
      </c>
      <c r="F28" s="3">
        <v>374</v>
      </c>
      <c r="G28" s="3">
        <v>115</v>
      </c>
      <c r="I28" s="28"/>
      <c r="J28" s="28"/>
    </row>
    <row r="29" spans="3:19" x14ac:dyDescent="0.25">
      <c r="C29" s="3" t="s">
        <v>27</v>
      </c>
      <c r="D29" s="4">
        <v>33.209999999999994</v>
      </c>
      <c r="E29" s="3">
        <v>436</v>
      </c>
      <c r="F29" s="3">
        <v>327</v>
      </c>
      <c r="G29" s="3">
        <v>70</v>
      </c>
      <c r="I29" s="28"/>
      <c r="J29" s="28"/>
    </row>
    <row r="30" spans="3:19" x14ac:dyDescent="0.25">
      <c r="C30" s="3" t="s">
        <v>28</v>
      </c>
      <c r="D30" s="4">
        <v>34.849999999999994</v>
      </c>
      <c r="E30" s="3">
        <v>474</v>
      </c>
      <c r="F30" s="3">
        <v>370</v>
      </c>
      <c r="G30" s="3">
        <v>76</v>
      </c>
      <c r="I30" s="28"/>
      <c r="J30" s="28"/>
    </row>
    <row r="31" spans="3:19" x14ac:dyDescent="0.25">
      <c r="C31" s="3" t="s">
        <v>29</v>
      </c>
      <c r="D31" s="4">
        <v>33.209999999999994</v>
      </c>
      <c r="E31" s="3">
        <v>487</v>
      </c>
      <c r="F31" s="3">
        <v>414</v>
      </c>
      <c r="G31" s="3">
        <v>93</v>
      </c>
      <c r="I31" s="28"/>
      <c r="J31" s="28"/>
    </row>
    <row r="32" spans="3:19" x14ac:dyDescent="0.25">
      <c r="C32" s="3" t="s">
        <v>30</v>
      </c>
      <c r="D32" s="4">
        <v>36.08</v>
      </c>
      <c r="E32" s="3">
        <v>459</v>
      </c>
      <c r="F32" s="3">
        <v>386</v>
      </c>
      <c r="G32" s="3">
        <v>73</v>
      </c>
      <c r="I32" s="28"/>
      <c r="J32" s="28"/>
    </row>
    <row r="33" spans="3:10" x14ac:dyDescent="0.25">
      <c r="C33" s="3" t="s">
        <v>31</v>
      </c>
      <c r="D33" s="4">
        <v>38.949999999999996</v>
      </c>
      <c r="E33" s="3">
        <v>421</v>
      </c>
      <c r="F33" s="3">
        <v>354</v>
      </c>
      <c r="G33" s="3">
        <v>76</v>
      </c>
      <c r="I33" s="28"/>
      <c r="J33" s="28"/>
    </row>
    <row r="34" spans="3:10" x14ac:dyDescent="0.25">
      <c r="C34" s="3" t="s">
        <v>32</v>
      </c>
      <c r="D34" s="4">
        <v>38.949999999999996</v>
      </c>
      <c r="E34" s="3">
        <v>401</v>
      </c>
      <c r="F34" s="3">
        <v>313</v>
      </c>
      <c r="G34" s="3">
        <v>92</v>
      </c>
      <c r="I34" s="28"/>
      <c r="J34" s="28"/>
    </row>
    <row r="35" spans="3:10" x14ac:dyDescent="0.25">
      <c r="C35" s="3" t="s">
        <v>33</v>
      </c>
      <c r="D35" s="4">
        <v>36.489999999999995</v>
      </c>
      <c r="E35" s="3">
        <v>420</v>
      </c>
      <c r="F35" s="3">
        <v>319</v>
      </c>
      <c r="G35" s="3">
        <v>67</v>
      </c>
      <c r="I35" s="28"/>
      <c r="J35" s="28"/>
    </row>
    <row r="36" spans="3:10" x14ac:dyDescent="0.25">
      <c r="C36" s="3" t="s">
        <v>34</v>
      </c>
      <c r="D36" s="4">
        <v>33.209999999999994</v>
      </c>
      <c r="E36" s="3">
        <v>435</v>
      </c>
      <c r="F36" s="3">
        <v>365</v>
      </c>
      <c r="G36" s="3">
        <v>104</v>
      </c>
      <c r="I36" s="28"/>
      <c r="J36" s="28"/>
    </row>
    <row r="37" spans="3:10" x14ac:dyDescent="0.25">
      <c r="C37" s="3" t="s">
        <v>35</v>
      </c>
      <c r="D37" s="4">
        <v>36.08</v>
      </c>
      <c r="E37" s="3">
        <v>458</v>
      </c>
      <c r="F37" s="3">
        <v>357</v>
      </c>
      <c r="G37" s="3">
        <v>92</v>
      </c>
      <c r="I37" s="28"/>
      <c r="J37" s="28"/>
    </row>
    <row r="38" spans="3:10" x14ac:dyDescent="0.25">
      <c r="C38" s="3" t="s">
        <v>36</v>
      </c>
      <c r="D38" s="4">
        <v>41</v>
      </c>
      <c r="E38" s="3">
        <v>379</v>
      </c>
      <c r="F38" s="3">
        <v>284</v>
      </c>
      <c r="G38" s="3">
        <v>87</v>
      </c>
      <c r="I38" s="28"/>
      <c r="J38" s="28"/>
    </row>
    <row r="39" spans="3:10" x14ac:dyDescent="0.25">
      <c r="C39" s="3" t="s">
        <v>37</v>
      </c>
      <c r="D39" s="4">
        <v>38.54</v>
      </c>
      <c r="E39" s="3">
        <v>426</v>
      </c>
      <c r="F39" s="3">
        <v>337</v>
      </c>
      <c r="G39" s="3">
        <v>98</v>
      </c>
      <c r="I39" s="28"/>
      <c r="J39" s="28"/>
    </row>
    <row r="40" spans="3:10" x14ac:dyDescent="0.25">
      <c r="C40" s="3" t="s">
        <v>38</v>
      </c>
      <c r="D40" s="4">
        <v>33.619999999999997</v>
      </c>
      <c r="E40" s="3">
        <v>443</v>
      </c>
      <c r="F40" s="3">
        <v>368</v>
      </c>
      <c r="G40" s="3">
        <v>111</v>
      </c>
      <c r="I40" s="28"/>
      <c r="J40" s="28"/>
    </row>
    <row r="41" spans="3:10" x14ac:dyDescent="0.25">
      <c r="C41" s="3" t="s">
        <v>39</v>
      </c>
      <c r="D41" s="4">
        <v>33.209999999999994</v>
      </c>
      <c r="E41" s="3">
        <v>483</v>
      </c>
      <c r="F41" s="3">
        <v>406</v>
      </c>
      <c r="G41" s="3">
        <v>101</v>
      </c>
      <c r="I41" s="28"/>
      <c r="J41" s="28"/>
    </row>
    <row r="42" spans="3:10" x14ac:dyDescent="0.25">
      <c r="C42" s="3" t="s">
        <v>40</v>
      </c>
      <c r="D42" s="4">
        <v>35.669999999999995</v>
      </c>
      <c r="E42" s="3">
        <v>409</v>
      </c>
      <c r="F42" s="3">
        <v>348</v>
      </c>
      <c r="G42" s="3">
        <v>82</v>
      </c>
      <c r="I42" s="28"/>
      <c r="J42" s="28"/>
    </row>
    <row r="43" spans="3:10" x14ac:dyDescent="0.25">
      <c r="C43" s="3" t="s">
        <v>41</v>
      </c>
      <c r="D43" s="4">
        <v>39.769999999999996</v>
      </c>
      <c r="E43" s="3">
        <v>406</v>
      </c>
      <c r="F43" s="3">
        <v>325</v>
      </c>
      <c r="G43" s="3">
        <v>85</v>
      </c>
      <c r="I43" s="28"/>
      <c r="J43" s="28"/>
    </row>
    <row r="44" spans="3:10" x14ac:dyDescent="0.25">
      <c r="C44" s="3" t="s">
        <v>42</v>
      </c>
      <c r="D44" s="4">
        <v>32.799999999999997</v>
      </c>
      <c r="E44" s="3">
        <v>454</v>
      </c>
      <c r="F44" s="3">
        <v>359</v>
      </c>
      <c r="G44" s="3">
        <v>104</v>
      </c>
      <c r="I44" s="28"/>
      <c r="J44" s="28"/>
    </row>
    <row r="45" spans="3:10" x14ac:dyDescent="0.25">
      <c r="C45" s="3" t="s">
        <v>43</v>
      </c>
      <c r="D45" s="4">
        <v>34.849999999999994</v>
      </c>
      <c r="E45" s="3">
        <v>468</v>
      </c>
      <c r="F45" s="3">
        <v>351</v>
      </c>
      <c r="G45" s="3">
        <v>80</v>
      </c>
      <c r="I45" s="28"/>
      <c r="J45" s="28"/>
    </row>
    <row r="46" spans="3:10" x14ac:dyDescent="0.25">
      <c r="C46" s="3" t="s">
        <v>44</v>
      </c>
      <c r="D46" s="4">
        <v>36.08</v>
      </c>
      <c r="E46" s="3">
        <v>421</v>
      </c>
      <c r="F46" s="3">
        <v>345</v>
      </c>
      <c r="G46" s="3">
        <v>63</v>
      </c>
      <c r="I46" s="28"/>
      <c r="J46" s="28"/>
    </row>
    <row r="47" spans="3:10" x14ac:dyDescent="0.25">
      <c r="C47" s="3" t="s">
        <v>45</v>
      </c>
      <c r="D47" s="4">
        <v>37.309999999999995</v>
      </c>
      <c r="E47" s="3">
        <v>404</v>
      </c>
      <c r="F47" s="3">
        <v>311</v>
      </c>
      <c r="G47" s="3">
        <v>73</v>
      </c>
      <c r="I47" s="28"/>
      <c r="J47" s="28"/>
    </row>
    <row r="48" spans="3:10" x14ac:dyDescent="0.25">
      <c r="C48" s="3" t="s">
        <v>46</v>
      </c>
      <c r="D48" s="4">
        <v>40.589999999999996</v>
      </c>
      <c r="E48" s="3">
        <v>387</v>
      </c>
      <c r="F48" s="3">
        <v>298</v>
      </c>
      <c r="G48" s="3">
        <v>74</v>
      </c>
      <c r="I48" s="28"/>
      <c r="J48" s="28"/>
    </row>
    <row r="49" spans="3:10" x14ac:dyDescent="0.25">
      <c r="C49" s="3" t="s">
        <v>47</v>
      </c>
      <c r="D49" s="4">
        <v>36.489999999999995</v>
      </c>
      <c r="E49" s="3">
        <v>412</v>
      </c>
      <c r="F49" s="3">
        <v>309</v>
      </c>
      <c r="G49" s="3">
        <v>74</v>
      </c>
      <c r="I49" s="28"/>
      <c r="J49" s="28"/>
    </row>
    <row r="50" spans="3:10" x14ac:dyDescent="0.25">
      <c r="C50" s="3" t="s">
        <v>48</v>
      </c>
      <c r="D50" s="4">
        <v>41</v>
      </c>
      <c r="E50" s="3">
        <v>400</v>
      </c>
      <c r="F50" s="3">
        <v>324</v>
      </c>
      <c r="G50" s="3">
        <v>84</v>
      </c>
      <c r="I50" s="28"/>
      <c r="J50" s="28"/>
    </row>
    <row r="51" spans="3:10" x14ac:dyDescent="0.25">
      <c r="C51" s="3" t="s">
        <v>49</v>
      </c>
      <c r="D51" s="4">
        <v>38.949999999999996</v>
      </c>
      <c r="E51" s="3">
        <v>418</v>
      </c>
      <c r="F51" s="3">
        <v>351</v>
      </c>
      <c r="G51" s="3">
        <v>67</v>
      </c>
      <c r="I51" s="28"/>
      <c r="J51" s="28"/>
    </row>
    <row r="52" spans="3:10" x14ac:dyDescent="0.25">
      <c r="C52" s="3" t="s">
        <v>50</v>
      </c>
      <c r="D52" s="4">
        <v>34.849999999999994</v>
      </c>
      <c r="E52" s="3">
        <v>441</v>
      </c>
      <c r="F52" s="3">
        <v>375</v>
      </c>
      <c r="G52" s="3">
        <v>88</v>
      </c>
      <c r="I52" s="28"/>
      <c r="J52" s="28"/>
    </row>
    <row r="53" spans="3:10" x14ac:dyDescent="0.25">
      <c r="C53" s="3" t="s">
        <v>51</v>
      </c>
      <c r="D53" s="4">
        <v>37.309999999999995</v>
      </c>
      <c r="E53" s="3">
        <v>409</v>
      </c>
      <c r="F53" s="3">
        <v>335</v>
      </c>
      <c r="G53" s="3">
        <v>86</v>
      </c>
      <c r="I53" s="28"/>
      <c r="J53" s="28"/>
    </row>
    <row r="54" spans="3:10" x14ac:dyDescent="0.25">
      <c r="C54" s="3" t="s">
        <v>52</v>
      </c>
      <c r="D54" s="4">
        <v>36.08</v>
      </c>
      <c r="E54" s="3">
        <v>443</v>
      </c>
      <c r="F54" s="3">
        <v>346</v>
      </c>
      <c r="G54" s="3">
        <v>71</v>
      </c>
      <c r="I54" s="28"/>
      <c r="J54" s="28"/>
    </row>
    <row r="55" spans="3:10" x14ac:dyDescent="0.25">
      <c r="C55" s="3" t="s">
        <v>53</v>
      </c>
      <c r="D55" s="4">
        <v>38.130000000000003</v>
      </c>
      <c r="E55" s="3">
        <v>425</v>
      </c>
      <c r="F55" s="3">
        <v>340</v>
      </c>
      <c r="G55" s="3">
        <v>94</v>
      </c>
      <c r="I55" s="28"/>
      <c r="J55" s="28"/>
    </row>
    <row r="56" spans="3:10" x14ac:dyDescent="0.25">
      <c r="C56" s="3" t="s">
        <v>54</v>
      </c>
      <c r="D56" s="4">
        <v>35.669999999999995</v>
      </c>
      <c r="E56" s="3">
        <v>445</v>
      </c>
      <c r="F56" s="3">
        <v>369</v>
      </c>
      <c r="G56" s="3">
        <v>67</v>
      </c>
      <c r="I56" s="28"/>
      <c r="J56" s="28"/>
    </row>
    <row r="57" spans="3:10" x14ac:dyDescent="0.25">
      <c r="C57" s="3" t="s">
        <v>55</v>
      </c>
      <c r="D57" s="4">
        <v>34.849999999999994</v>
      </c>
      <c r="E57" s="3">
        <v>467</v>
      </c>
      <c r="F57" s="3">
        <v>369</v>
      </c>
      <c r="G57" s="3">
        <v>93</v>
      </c>
      <c r="I57" s="28"/>
      <c r="J57" s="28"/>
    </row>
    <row r="58" spans="3:10" x14ac:dyDescent="0.25">
      <c r="C58" s="3" t="s">
        <v>56</v>
      </c>
      <c r="D58" s="4">
        <v>34.849999999999994</v>
      </c>
      <c r="E58" s="3">
        <v>473</v>
      </c>
      <c r="F58" s="3">
        <v>364</v>
      </c>
      <c r="G58" s="3">
        <v>71</v>
      </c>
      <c r="I58" s="28"/>
      <c r="J58" s="28"/>
    </row>
    <row r="59" spans="3:10" x14ac:dyDescent="0.25">
      <c r="C59" s="3" t="s">
        <v>57</v>
      </c>
      <c r="D59" s="4">
        <v>36.08</v>
      </c>
      <c r="E59" s="3">
        <v>437</v>
      </c>
      <c r="F59" s="3">
        <v>350</v>
      </c>
      <c r="G59" s="3">
        <v>96</v>
      </c>
      <c r="I59" s="28"/>
      <c r="J59" s="28"/>
    </row>
    <row r="60" spans="3:10" x14ac:dyDescent="0.25">
      <c r="C60" s="3" t="s">
        <v>58</v>
      </c>
      <c r="D60" s="4">
        <v>33.209999999999994</v>
      </c>
      <c r="E60" s="3">
        <v>445</v>
      </c>
      <c r="F60" s="3">
        <v>338</v>
      </c>
      <c r="G60" s="3">
        <v>71</v>
      </c>
      <c r="I60" s="28"/>
      <c r="J60" s="28"/>
    </row>
    <row r="61" spans="3:10" x14ac:dyDescent="0.25">
      <c r="C61" s="3" t="s">
        <v>59</v>
      </c>
      <c r="D61" s="4">
        <v>41</v>
      </c>
      <c r="E61" s="3">
        <v>380</v>
      </c>
      <c r="F61" s="3">
        <v>289</v>
      </c>
      <c r="G61" s="3">
        <v>65</v>
      </c>
      <c r="I61" s="28"/>
      <c r="J61" s="28"/>
    </row>
    <row r="62" spans="3:10" x14ac:dyDescent="0.25">
      <c r="C62" s="3" t="s">
        <v>60</v>
      </c>
      <c r="D62" s="4">
        <v>41</v>
      </c>
      <c r="E62" s="3">
        <v>415</v>
      </c>
      <c r="F62" s="3">
        <v>311</v>
      </c>
      <c r="G62" s="3">
        <v>104</v>
      </c>
      <c r="I62" s="28"/>
      <c r="J62" s="28"/>
    </row>
    <row r="63" spans="3:10" x14ac:dyDescent="0.25">
      <c r="C63" s="3" t="s">
        <v>61</v>
      </c>
      <c r="D63" s="4">
        <v>37.309999999999995</v>
      </c>
      <c r="E63" s="3">
        <v>430</v>
      </c>
      <c r="F63" s="3">
        <v>327</v>
      </c>
      <c r="G63" s="3">
        <v>77</v>
      </c>
      <c r="I63" s="28"/>
      <c r="J63" s="28"/>
    </row>
    <row r="64" spans="3:10" x14ac:dyDescent="0.25">
      <c r="C64" s="3" t="s">
        <v>62</v>
      </c>
      <c r="D64" s="4">
        <v>35.26</v>
      </c>
      <c r="E64" s="3">
        <v>433</v>
      </c>
      <c r="F64" s="3">
        <v>338</v>
      </c>
      <c r="G64" s="3">
        <v>100</v>
      </c>
      <c r="I64" s="28"/>
      <c r="J64" s="28"/>
    </row>
    <row r="65" spans="3:10" x14ac:dyDescent="0.25">
      <c r="C65" s="3" t="s">
        <v>63</v>
      </c>
      <c r="D65" s="4">
        <v>39.359999999999992</v>
      </c>
      <c r="E65" s="3">
        <v>395</v>
      </c>
      <c r="F65" s="3">
        <v>332</v>
      </c>
      <c r="G65" s="3">
        <v>83</v>
      </c>
      <c r="I65" s="28"/>
      <c r="J65" s="28"/>
    </row>
    <row r="66" spans="3:10" x14ac:dyDescent="0.25">
      <c r="C66" s="3" t="s">
        <v>64</v>
      </c>
      <c r="D66" s="4">
        <v>38.130000000000003</v>
      </c>
      <c r="E66" s="3">
        <v>423</v>
      </c>
      <c r="F66" s="3">
        <v>334</v>
      </c>
      <c r="G66" s="3">
        <v>106</v>
      </c>
      <c r="I66" s="28"/>
      <c r="J66" s="28"/>
    </row>
    <row r="67" spans="3:10" x14ac:dyDescent="0.25">
      <c r="C67" s="3" t="s">
        <v>65</v>
      </c>
      <c r="D67" s="4">
        <v>33.619999999999997</v>
      </c>
      <c r="E67" s="3">
        <v>463</v>
      </c>
      <c r="F67" s="3">
        <v>384</v>
      </c>
      <c r="G67" s="3">
        <v>93</v>
      </c>
      <c r="I67" s="28"/>
      <c r="J67" s="28"/>
    </row>
    <row r="68" spans="3:10" x14ac:dyDescent="0.25">
      <c r="C68" s="3" t="s">
        <v>66</v>
      </c>
      <c r="D68" s="4">
        <v>35.669999999999995</v>
      </c>
      <c r="E68" s="3">
        <v>436</v>
      </c>
      <c r="F68" s="3">
        <v>331</v>
      </c>
      <c r="G68" s="3">
        <v>74</v>
      </c>
      <c r="I68" s="28"/>
      <c r="J68" s="28"/>
    </row>
    <row r="69" spans="3:10" x14ac:dyDescent="0.25">
      <c r="C69" s="3" t="s">
        <v>67</v>
      </c>
      <c r="D69" s="4">
        <v>38.949999999999996</v>
      </c>
      <c r="E69" s="3">
        <v>394</v>
      </c>
      <c r="F69" s="3">
        <v>296</v>
      </c>
      <c r="G69" s="3">
        <v>83</v>
      </c>
      <c r="I69" s="28"/>
      <c r="J69" s="28"/>
    </row>
    <row r="70" spans="3:10" x14ac:dyDescent="0.25">
      <c r="C70" s="3" t="s">
        <v>68</v>
      </c>
      <c r="D70" s="4">
        <v>38.949999999999996</v>
      </c>
      <c r="E70" s="3">
        <v>412</v>
      </c>
      <c r="F70" s="3">
        <v>350</v>
      </c>
      <c r="G70" s="3">
        <v>82</v>
      </c>
      <c r="I70" s="28"/>
      <c r="J70" s="28"/>
    </row>
    <row r="71" spans="3:10" x14ac:dyDescent="0.25">
      <c r="C71" s="3" t="s">
        <v>69</v>
      </c>
      <c r="D71" s="4">
        <v>38.949999999999996</v>
      </c>
      <c r="E71" s="3">
        <v>416</v>
      </c>
      <c r="F71" s="3">
        <v>354</v>
      </c>
      <c r="G71" s="3">
        <v>71</v>
      </c>
      <c r="I71" s="28"/>
      <c r="J71" s="28"/>
    </row>
    <row r="72" spans="3:10" x14ac:dyDescent="0.25">
      <c r="C72" s="3" t="s">
        <v>70</v>
      </c>
      <c r="D72" s="4">
        <v>37.719999999999992</v>
      </c>
      <c r="E72" s="3">
        <v>419</v>
      </c>
      <c r="F72" s="3">
        <v>356</v>
      </c>
      <c r="G72" s="3">
        <v>67</v>
      </c>
      <c r="I72" s="28"/>
      <c r="J72" s="28"/>
    </row>
    <row r="73" spans="3:10" x14ac:dyDescent="0.25">
      <c r="C73" s="3" t="s">
        <v>71</v>
      </c>
      <c r="D73" s="4">
        <v>39.769999999999996</v>
      </c>
      <c r="E73" s="3">
        <v>429</v>
      </c>
      <c r="F73" s="3">
        <v>326</v>
      </c>
      <c r="G73" s="3">
        <v>99</v>
      </c>
      <c r="I73" s="28"/>
      <c r="J73" s="28"/>
    </row>
    <row r="74" spans="3:10" x14ac:dyDescent="0.25">
      <c r="C74" s="3" t="s">
        <v>72</v>
      </c>
      <c r="D74" s="4">
        <v>40.589999999999996</v>
      </c>
      <c r="E74" s="3">
        <v>409</v>
      </c>
      <c r="F74" s="3">
        <v>319</v>
      </c>
      <c r="G74" s="3">
        <v>78</v>
      </c>
      <c r="I74" s="28"/>
      <c r="J74" s="28"/>
    </row>
    <row r="75" spans="3:10" x14ac:dyDescent="0.25">
      <c r="C75" s="3" t="s">
        <v>73</v>
      </c>
      <c r="D75" s="4">
        <v>35.26</v>
      </c>
      <c r="E75" s="3">
        <v>415</v>
      </c>
      <c r="F75" s="3">
        <v>336</v>
      </c>
      <c r="G75" s="3">
        <v>66</v>
      </c>
      <c r="I75" s="28"/>
      <c r="J75" s="28"/>
    </row>
    <row r="76" spans="3:10" x14ac:dyDescent="0.25">
      <c r="C76" s="3" t="s">
        <v>74</v>
      </c>
      <c r="D76" s="4">
        <v>34.849999999999994</v>
      </c>
      <c r="E76" s="3">
        <v>437</v>
      </c>
      <c r="F76" s="3">
        <v>336</v>
      </c>
      <c r="G76" s="3">
        <v>92</v>
      </c>
      <c r="I76" s="28"/>
      <c r="J76" s="28"/>
    </row>
    <row r="77" spans="3:10" x14ac:dyDescent="0.25">
      <c r="C77" s="3" t="s">
        <v>75</v>
      </c>
      <c r="D77" s="4">
        <v>40.589999999999996</v>
      </c>
      <c r="E77" s="3">
        <v>417</v>
      </c>
      <c r="F77" s="3">
        <v>317</v>
      </c>
      <c r="G77" s="3">
        <v>63</v>
      </c>
      <c r="I77" s="28"/>
      <c r="J77" s="28"/>
    </row>
    <row r="78" spans="3:10" x14ac:dyDescent="0.25">
      <c r="C78" s="3" t="s">
        <v>76</v>
      </c>
      <c r="D78" s="4">
        <v>39.359999999999992</v>
      </c>
      <c r="E78" s="3">
        <v>441</v>
      </c>
      <c r="F78" s="3">
        <v>353</v>
      </c>
      <c r="G78" s="3">
        <v>88</v>
      </c>
      <c r="I78" s="28"/>
      <c r="J78" s="28"/>
    </row>
    <row r="79" spans="3:10" x14ac:dyDescent="0.25">
      <c r="C79" s="3" t="s">
        <v>77</v>
      </c>
      <c r="D79" s="4">
        <v>34.849999999999994</v>
      </c>
      <c r="E79" s="3">
        <v>421</v>
      </c>
      <c r="F79" s="3">
        <v>320</v>
      </c>
      <c r="G79" s="3">
        <v>101</v>
      </c>
      <c r="I79" s="28"/>
      <c r="J79" s="28"/>
    </row>
    <row r="80" spans="3:10" x14ac:dyDescent="0.25">
      <c r="C80" s="3" t="s">
        <v>78</v>
      </c>
      <c r="D80" s="4">
        <v>33.619999999999997</v>
      </c>
      <c r="E80" s="3">
        <v>436</v>
      </c>
      <c r="F80" s="3">
        <v>331</v>
      </c>
      <c r="G80" s="3">
        <v>74</v>
      </c>
      <c r="I80" s="28"/>
      <c r="J80" s="28"/>
    </row>
    <row r="81" spans="3:10" x14ac:dyDescent="0.25">
      <c r="C81" s="3" t="s">
        <v>79</v>
      </c>
      <c r="D81" s="4">
        <v>38.130000000000003</v>
      </c>
      <c r="E81" s="3">
        <v>447</v>
      </c>
      <c r="F81" s="3">
        <v>362</v>
      </c>
      <c r="G81" s="3">
        <v>103</v>
      </c>
      <c r="I81" s="28"/>
      <c r="J81" s="28"/>
    </row>
    <row r="82" spans="3:10" x14ac:dyDescent="0.25">
      <c r="C82" s="3" t="s">
        <v>80</v>
      </c>
      <c r="D82" s="4">
        <v>37.309999999999995</v>
      </c>
      <c r="E82" s="3">
        <v>416</v>
      </c>
      <c r="F82" s="3">
        <v>312</v>
      </c>
      <c r="G82" s="3">
        <v>71</v>
      </c>
      <c r="I82" s="28"/>
      <c r="J82" s="28"/>
    </row>
    <row r="83" spans="3:10" x14ac:dyDescent="0.25">
      <c r="C83" s="3" t="s">
        <v>81</v>
      </c>
      <c r="D83" s="4">
        <v>41</v>
      </c>
      <c r="E83" s="3">
        <v>415</v>
      </c>
      <c r="F83" s="3">
        <v>336</v>
      </c>
      <c r="G83" s="3">
        <v>62</v>
      </c>
      <c r="I83" s="28"/>
      <c r="J83" s="28"/>
    </row>
    <row r="84" spans="3:10" x14ac:dyDescent="0.25">
      <c r="C84" s="3" t="s">
        <v>82</v>
      </c>
      <c r="D84" s="4">
        <v>36.489999999999995</v>
      </c>
      <c r="E84" s="3">
        <v>447</v>
      </c>
      <c r="F84" s="3">
        <v>371</v>
      </c>
      <c r="G84" s="3">
        <v>72</v>
      </c>
      <c r="I84" s="28"/>
      <c r="J84" s="28"/>
    </row>
    <row r="85" spans="3:10" x14ac:dyDescent="0.25">
      <c r="C85" s="3" t="s">
        <v>83</v>
      </c>
      <c r="D85" s="4">
        <v>36.9</v>
      </c>
      <c r="E85" s="3">
        <v>459</v>
      </c>
      <c r="F85" s="3">
        <v>367</v>
      </c>
      <c r="G85" s="3">
        <v>78</v>
      </c>
      <c r="I85" s="28"/>
      <c r="J85" s="28"/>
    </row>
    <row r="86" spans="3:10" x14ac:dyDescent="0.25">
      <c r="C86" s="3" t="s">
        <v>84</v>
      </c>
      <c r="D86" s="4">
        <v>38.949999999999996</v>
      </c>
      <c r="E86" s="3">
        <v>425</v>
      </c>
      <c r="F86" s="3">
        <v>332</v>
      </c>
      <c r="G86" s="3">
        <v>77</v>
      </c>
      <c r="I86" s="28"/>
      <c r="J86" s="28"/>
    </row>
    <row r="87" spans="3:10" x14ac:dyDescent="0.25">
      <c r="C87" s="3" t="s">
        <v>85</v>
      </c>
      <c r="D87" s="4">
        <v>38.130000000000003</v>
      </c>
      <c r="E87" s="3">
        <v>432</v>
      </c>
      <c r="F87" s="3">
        <v>328</v>
      </c>
      <c r="G87" s="3">
        <v>86</v>
      </c>
      <c r="I87" s="28"/>
      <c r="J87" s="28"/>
    </row>
    <row r="88" spans="3:10" x14ac:dyDescent="0.25">
      <c r="C88" s="3" t="s">
        <v>86</v>
      </c>
      <c r="D88" s="4">
        <v>33.209999999999994</v>
      </c>
      <c r="E88" s="3">
        <v>437</v>
      </c>
      <c r="F88" s="3">
        <v>354</v>
      </c>
      <c r="G88" s="3">
        <v>66</v>
      </c>
      <c r="I88" s="28"/>
      <c r="J88" s="28"/>
    </row>
    <row r="89" spans="3:10" x14ac:dyDescent="0.25">
      <c r="C89" s="3" t="s">
        <v>87</v>
      </c>
      <c r="D89" s="4">
        <v>35.26</v>
      </c>
      <c r="E89" s="3">
        <v>423</v>
      </c>
      <c r="F89" s="3">
        <v>338</v>
      </c>
      <c r="G89" s="3">
        <v>93</v>
      </c>
      <c r="I89" s="28"/>
      <c r="J89" s="28"/>
    </row>
    <row r="90" spans="3:10" x14ac:dyDescent="0.25">
      <c r="C90" s="3" t="s">
        <v>88</v>
      </c>
      <c r="D90" s="4">
        <v>34.44</v>
      </c>
      <c r="E90" s="3">
        <v>459</v>
      </c>
      <c r="F90" s="3">
        <v>349</v>
      </c>
      <c r="G90" s="3">
        <v>110</v>
      </c>
      <c r="I90" s="28"/>
      <c r="J90" s="28"/>
    </row>
    <row r="91" spans="3:10" x14ac:dyDescent="0.25">
      <c r="C91" s="3" t="s">
        <v>89</v>
      </c>
      <c r="D91" s="4">
        <v>34.44</v>
      </c>
      <c r="E91" s="3">
        <v>473</v>
      </c>
      <c r="F91" s="3">
        <v>355</v>
      </c>
      <c r="G91" s="3">
        <v>95</v>
      </c>
      <c r="I91" s="28"/>
      <c r="J91" s="28"/>
    </row>
    <row r="92" spans="3:10" x14ac:dyDescent="0.25">
      <c r="C92" s="3" t="s">
        <v>90</v>
      </c>
      <c r="D92" s="4">
        <v>37.719999999999992</v>
      </c>
      <c r="E92" s="3">
        <v>437</v>
      </c>
      <c r="F92" s="3">
        <v>341</v>
      </c>
      <c r="G92" s="3">
        <v>96</v>
      </c>
      <c r="I92" s="28"/>
      <c r="J92" s="28"/>
    </row>
    <row r="93" spans="3:10" x14ac:dyDescent="0.25">
      <c r="C93" s="3" t="s">
        <v>91</v>
      </c>
      <c r="D93" s="4">
        <v>38.54</v>
      </c>
      <c r="E93" s="3">
        <v>413</v>
      </c>
      <c r="F93" s="3">
        <v>326</v>
      </c>
      <c r="G93" s="3">
        <v>78</v>
      </c>
      <c r="I93" s="28"/>
      <c r="J93" s="28"/>
    </row>
    <row r="94" spans="3:10" x14ac:dyDescent="0.25">
      <c r="C94" s="3" t="s">
        <v>92</v>
      </c>
      <c r="D94" s="4">
        <v>39.359999999999992</v>
      </c>
      <c r="E94" s="3">
        <v>441</v>
      </c>
      <c r="F94" s="3">
        <v>353</v>
      </c>
      <c r="G94" s="3">
        <v>66</v>
      </c>
      <c r="I94" s="28"/>
      <c r="J94" s="28"/>
    </row>
    <row r="95" spans="3:10" x14ac:dyDescent="0.25">
      <c r="C95" s="3" t="s">
        <v>93</v>
      </c>
      <c r="D95" s="4">
        <v>36.9</v>
      </c>
      <c r="E95" s="3">
        <v>414</v>
      </c>
      <c r="F95" s="3">
        <v>323</v>
      </c>
      <c r="G95" s="3">
        <v>79</v>
      </c>
      <c r="I95" s="28"/>
      <c r="J95" s="28"/>
    </row>
    <row r="96" spans="3:10" x14ac:dyDescent="0.25">
      <c r="C96" s="3" t="s">
        <v>94</v>
      </c>
      <c r="D96" s="4">
        <v>34.44</v>
      </c>
      <c r="E96" s="3">
        <v>455</v>
      </c>
      <c r="F96" s="3">
        <v>382</v>
      </c>
      <c r="G96" s="3">
        <v>73</v>
      </c>
      <c r="I96" s="28"/>
      <c r="J96" s="28"/>
    </row>
    <row r="97" spans="3:10" x14ac:dyDescent="0.25">
      <c r="C97" s="3" t="s">
        <v>95</v>
      </c>
      <c r="D97" s="4">
        <v>35.669999999999995</v>
      </c>
      <c r="E97" s="3">
        <v>423</v>
      </c>
      <c r="F97" s="3">
        <v>343</v>
      </c>
      <c r="G97" s="3">
        <v>72</v>
      </c>
      <c r="I97" s="28"/>
      <c r="J97" s="28"/>
    </row>
    <row r="98" spans="3:10" x14ac:dyDescent="0.25">
      <c r="C98" s="3" t="s">
        <v>96</v>
      </c>
      <c r="D98" s="4">
        <v>35.669999999999995</v>
      </c>
      <c r="E98" s="3">
        <v>419</v>
      </c>
      <c r="F98" s="3">
        <v>335</v>
      </c>
      <c r="G98" s="3">
        <v>80</v>
      </c>
      <c r="I98" s="28"/>
      <c r="J98" s="28"/>
    </row>
    <row r="99" spans="3:10" x14ac:dyDescent="0.25">
      <c r="C99" s="3" t="s">
        <v>97</v>
      </c>
      <c r="D99" s="4">
        <v>37.719999999999992</v>
      </c>
      <c r="E99" s="3">
        <v>408</v>
      </c>
      <c r="F99" s="3">
        <v>339</v>
      </c>
      <c r="G99" s="3">
        <v>73</v>
      </c>
      <c r="I99" s="28"/>
      <c r="J99" s="28"/>
    </row>
    <row r="100" spans="3:10" x14ac:dyDescent="0.25">
      <c r="C100" s="3" t="s">
        <v>98</v>
      </c>
      <c r="D100" s="4">
        <v>40.589999999999996</v>
      </c>
      <c r="E100" s="3">
        <v>398</v>
      </c>
      <c r="F100" s="3">
        <v>338</v>
      </c>
      <c r="G100" s="3">
        <v>72</v>
      </c>
      <c r="I100" s="28"/>
      <c r="J100" s="28"/>
    </row>
    <row r="101" spans="3:10" x14ac:dyDescent="0.25">
      <c r="C101" s="3" t="s">
        <v>99</v>
      </c>
      <c r="D101" s="4">
        <v>34.849999999999994</v>
      </c>
      <c r="E101" s="3">
        <v>421</v>
      </c>
      <c r="F101" s="3">
        <v>349</v>
      </c>
      <c r="G101" s="3">
        <v>84</v>
      </c>
      <c r="I101" s="28"/>
      <c r="J101" s="28"/>
    </row>
    <row r="102" spans="3:10" x14ac:dyDescent="0.25">
      <c r="C102" s="3" t="s">
        <v>100</v>
      </c>
      <c r="D102" s="4">
        <v>36.489999999999995</v>
      </c>
      <c r="E102" s="3">
        <v>451</v>
      </c>
      <c r="F102" s="3">
        <v>379</v>
      </c>
      <c r="G102" s="3">
        <v>108</v>
      </c>
      <c r="I102" s="28"/>
      <c r="J102" s="28"/>
    </row>
    <row r="103" spans="3:10" x14ac:dyDescent="0.25">
      <c r="C103" s="3" t="s">
        <v>101</v>
      </c>
      <c r="D103" s="4">
        <v>37.719999999999992</v>
      </c>
      <c r="E103" s="3">
        <v>424</v>
      </c>
      <c r="F103" s="3">
        <v>331</v>
      </c>
      <c r="G103" s="3">
        <v>68</v>
      </c>
      <c r="I103" s="28"/>
      <c r="J103" s="28"/>
    </row>
    <row r="104" spans="3:10" x14ac:dyDescent="0.25">
      <c r="C104" s="3" t="s">
        <v>102</v>
      </c>
      <c r="D104" s="4">
        <v>38.54</v>
      </c>
      <c r="E104" s="3">
        <v>410</v>
      </c>
      <c r="F104" s="3">
        <v>328</v>
      </c>
      <c r="G104" s="3">
        <v>82</v>
      </c>
      <c r="I104" s="28"/>
      <c r="J104" s="28"/>
    </row>
    <row r="105" spans="3:10" x14ac:dyDescent="0.25">
      <c r="C105" s="3" t="s">
        <v>103</v>
      </c>
      <c r="D105" s="4">
        <v>32.799999999999997</v>
      </c>
      <c r="E105" s="3">
        <v>450</v>
      </c>
      <c r="F105" s="3">
        <v>342</v>
      </c>
      <c r="G105" s="3">
        <v>72</v>
      </c>
      <c r="I105" s="28"/>
      <c r="J105" s="28"/>
    </row>
    <row r="106" spans="3:10" x14ac:dyDescent="0.25">
      <c r="C106" s="3" t="s">
        <v>104</v>
      </c>
      <c r="D106" s="4">
        <v>40.589999999999996</v>
      </c>
      <c r="E106" s="3">
        <v>415</v>
      </c>
      <c r="F106" s="3">
        <v>349</v>
      </c>
      <c r="G106" s="3">
        <v>104</v>
      </c>
      <c r="I106" s="28"/>
      <c r="J106" s="28"/>
    </row>
    <row r="107" spans="3:10" x14ac:dyDescent="0.25">
      <c r="C107" s="3" t="s">
        <v>105</v>
      </c>
      <c r="D107" s="4">
        <v>34.44</v>
      </c>
      <c r="E107" s="3">
        <v>460</v>
      </c>
      <c r="F107" s="3">
        <v>363</v>
      </c>
      <c r="G107" s="3">
        <v>97</v>
      </c>
      <c r="I107" s="28"/>
      <c r="J107" s="28"/>
    </row>
    <row r="108" spans="3:10" x14ac:dyDescent="0.25">
      <c r="C108" s="3" t="s">
        <v>106</v>
      </c>
      <c r="D108" s="4">
        <v>34.849999999999994</v>
      </c>
      <c r="E108" s="3">
        <v>464</v>
      </c>
      <c r="F108" s="3">
        <v>390</v>
      </c>
      <c r="G108" s="3">
        <v>97</v>
      </c>
      <c r="I108" s="28"/>
      <c r="J108" s="28"/>
    </row>
    <row r="109" spans="3:10" x14ac:dyDescent="0.25">
      <c r="C109" s="3" t="s">
        <v>107</v>
      </c>
      <c r="D109" s="4">
        <v>36.489999999999995</v>
      </c>
      <c r="E109" s="3">
        <v>439</v>
      </c>
      <c r="F109" s="3">
        <v>364</v>
      </c>
      <c r="G109" s="3">
        <v>97</v>
      </c>
      <c r="I109" s="28"/>
      <c r="J109" s="28"/>
    </row>
    <row r="110" spans="3:10" x14ac:dyDescent="0.25">
      <c r="C110" s="3" t="s">
        <v>108</v>
      </c>
      <c r="D110" s="4">
        <v>37.309999999999995</v>
      </c>
      <c r="E110" s="3">
        <v>437</v>
      </c>
      <c r="F110" s="3">
        <v>371</v>
      </c>
      <c r="G110" s="3">
        <v>74</v>
      </c>
      <c r="I110" s="28"/>
      <c r="J110" s="28"/>
    </row>
    <row r="111" spans="3:10" x14ac:dyDescent="0.25">
      <c r="C111" s="3" t="s">
        <v>109</v>
      </c>
      <c r="D111" s="4">
        <v>34.03</v>
      </c>
      <c r="E111" s="3">
        <v>459</v>
      </c>
      <c r="F111" s="3">
        <v>390</v>
      </c>
      <c r="G111" s="3">
        <v>101</v>
      </c>
      <c r="I111" s="28"/>
      <c r="J111" s="28"/>
    </row>
    <row r="112" spans="3:10" x14ac:dyDescent="0.25">
      <c r="C112" s="3" t="s">
        <v>110</v>
      </c>
      <c r="D112" s="4">
        <v>40.18</v>
      </c>
      <c r="E112" s="3">
        <v>433</v>
      </c>
      <c r="F112" s="3">
        <v>364</v>
      </c>
      <c r="G112" s="3">
        <v>100</v>
      </c>
      <c r="I112" s="28"/>
      <c r="J112" s="28"/>
    </row>
    <row r="113" spans="3:10" x14ac:dyDescent="0.25">
      <c r="C113" s="3" t="s">
        <v>111</v>
      </c>
      <c r="D113" s="4">
        <v>34.03</v>
      </c>
      <c r="E113" s="3">
        <v>432</v>
      </c>
      <c r="F113" s="3">
        <v>337</v>
      </c>
      <c r="G113" s="3">
        <v>73</v>
      </c>
      <c r="I113" s="28"/>
      <c r="J113" s="28"/>
    </row>
    <row r="114" spans="3:10" x14ac:dyDescent="0.25">
      <c r="C114" s="3" t="s">
        <v>112</v>
      </c>
      <c r="D114" s="4">
        <v>37.719999999999992</v>
      </c>
      <c r="E114" s="3">
        <v>431</v>
      </c>
      <c r="F114" s="3">
        <v>353</v>
      </c>
      <c r="G114" s="3">
        <v>86</v>
      </c>
      <c r="I114" s="28"/>
      <c r="J114" s="28"/>
    </row>
    <row r="115" spans="3:10" x14ac:dyDescent="0.25">
      <c r="C115" s="3" t="s">
        <v>113</v>
      </c>
      <c r="D115" s="4">
        <v>36.489999999999995</v>
      </c>
      <c r="E115" s="3">
        <v>417</v>
      </c>
      <c r="F115" s="3">
        <v>329</v>
      </c>
      <c r="G115" s="3">
        <v>75</v>
      </c>
      <c r="I115" s="28"/>
      <c r="J115" s="28"/>
    </row>
    <row r="116" spans="3:10" x14ac:dyDescent="0.25">
      <c r="C116" s="3" t="s">
        <v>114</v>
      </c>
      <c r="D116" s="4">
        <v>40.18</v>
      </c>
      <c r="E116" s="3">
        <v>380</v>
      </c>
      <c r="F116" s="3">
        <v>285</v>
      </c>
      <c r="G116" s="3">
        <v>95</v>
      </c>
      <c r="I116" s="28"/>
      <c r="J116" s="28"/>
    </row>
    <row r="117" spans="3:10" x14ac:dyDescent="0.25">
      <c r="C117" s="3" t="s">
        <v>115</v>
      </c>
      <c r="D117" s="4">
        <v>40.589999999999996</v>
      </c>
      <c r="E117" s="3">
        <v>423</v>
      </c>
      <c r="F117" s="3">
        <v>343</v>
      </c>
      <c r="G117" s="3">
        <v>89</v>
      </c>
      <c r="I117" s="28"/>
      <c r="J117" s="28"/>
    </row>
    <row r="118" spans="3:10" x14ac:dyDescent="0.25">
      <c r="C118" s="3" t="s">
        <v>116</v>
      </c>
      <c r="D118" s="4">
        <v>35.26</v>
      </c>
      <c r="E118" s="3">
        <v>431</v>
      </c>
      <c r="F118" s="3">
        <v>332</v>
      </c>
      <c r="G118" s="3">
        <v>86</v>
      </c>
      <c r="I118" s="28"/>
      <c r="J118" s="28"/>
    </row>
    <row r="119" spans="3:10" x14ac:dyDescent="0.25">
      <c r="C119" s="3" t="s">
        <v>117</v>
      </c>
      <c r="D119" s="4">
        <v>35.669999999999995</v>
      </c>
      <c r="E119" s="3">
        <v>451</v>
      </c>
      <c r="F119" s="3">
        <v>379</v>
      </c>
      <c r="G119" s="3">
        <v>95</v>
      </c>
      <c r="I119" s="28"/>
      <c r="J119" s="28"/>
    </row>
    <row r="120" spans="3:10" x14ac:dyDescent="0.25">
      <c r="C120" s="3" t="s">
        <v>118</v>
      </c>
      <c r="D120" s="4">
        <v>33.209999999999994</v>
      </c>
      <c r="E120" s="3">
        <v>474</v>
      </c>
      <c r="F120" s="3">
        <v>360</v>
      </c>
      <c r="G120" s="3">
        <v>119</v>
      </c>
      <c r="I120" s="28"/>
      <c r="J120" s="28"/>
    </row>
    <row r="121" spans="3:10" x14ac:dyDescent="0.25">
      <c r="C121" s="3" t="s">
        <v>119</v>
      </c>
      <c r="D121" s="4">
        <v>38.130000000000003</v>
      </c>
      <c r="E121" s="3">
        <v>413</v>
      </c>
      <c r="F121" s="3">
        <v>330</v>
      </c>
      <c r="G121" s="3">
        <v>66</v>
      </c>
      <c r="I121" s="28"/>
      <c r="J121" s="28"/>
    </row>
    <row r="122" spans="3:10" x14ac:dyDescent="0.25">
      <c r="C122" s="3" t="s">
        <v>120</v>
      </c>
      <c r="D122" s="4">
        <v>35.26</v>
      </c>
      <c r="E122" s="3">
        <v>431</v>
      </c>
      <c r="F122" s="3">
        <v>332</v>
      </c>
      <c r="G122" s="3">
        <v>86</v>
      </c>
      <c r="I122" s="28"/>
      <c r="J122" s="28"/>
    </row>
    <row r="123" spans="3:10" x14ac:dyDescent="0.25">
      <c r="C123" s="3" t="s">
        <v>121</v>
      </c>
      <c r="D123" s="4">
        <v>39.359999999999992</v>
      </c>
      <c r="E123" s="3">
        <v>387</v>
      </c>
      <c r="F123" s="3">
        <v>298</v>
      </c>
      <c r="G123" s="3">
        <v>77</v>
      </c>
      <c r="I123" s="28"/>
      <c r="J123" s="28"/>
    </row>
    <row r="124" spans="3:10" x14ac:dyDescent="0.25">
      <c r="C124" s="3" t="s">
        <v>122</v>
      </c>
      <c r="D124" s="4">
        <v>39.769999999999996</v>
      </c>
      <c r="E124" s="3">
        <v>404</v>
      </c>
      <c r="F124" s="3">
        <v>303</v>
      </c>
      <c r="G124" s="3">
        <v>77</v>
      </c>
      <c r="I124" s="28"/>
      <c r="J124" s="28"/>
    </row>
    <row r="125" spans="3:10" x14ac:dyDescent="0.25">
      <c r="C125" s="3" t="s">
        <v>123</v>
      </c>
      <c r="D125" s="4">
        <v>40.18</v>
      </c>
      <c r="E125" s="3">
        <v>424</v>
      </c>
      <c r="F125" s="3">
        <v>326</v>
      </c>
      <c r="G125" s="3">
        <v>89</v>
      </c>
      <c r="I125" s="28"/>
      <c r="J125" s="28"/>
    </row>
    <row r="126" spans="3:10" x14ac:dyDescent="0.25">
      <c r="C126" s="3" t="s">
        <v>124</v>
      </c>
      <c r="D126" s="4">
        <v>38.54</v>
      </c>
      <c r="E126" s="3">
        <v>391</v>
      </c>
      <c r="F126" s="3">
        <v>305</v>
      </c>
      <c r="G126" s="3">
        <v>70</v>
      </c>
      <c r="I126" s="28"/>
      <c r="J126" s="28"/>
    </row>
    <row r="127" spans="3:10" x14ac:dyDescent="0.25">
      <c r="C127" s="3" t="s">
        <v>125</v>
      </c>
      <c r="D127" s="4">
        <v>38.54</v>
      </c>
      <c r="E127" s="3">
        <v>446</v>
      </c>
      <c r="F127" s="3">
        <v>348</v>
      </c>
      <c r="G127" s="3">
        <v>98</v>
      </c>
      <c r="I127" s="28"/>
      <c r="J127" s="28"/>
    </row>
    <row r="128" spans="3:10" x14ac:dyDescent="0.25">
      <c r="C128" s="3" t="s">
        <v>126</v>
      </c>
      <c r="D128" s="4">
        <v>40.589999999999996</v>
      </c>
      <c r="E128" s="3">
        <v>422</v>
      </c>
      <c r="F128" s="3">
        <v>333</v>
      </c>
      <c r="G128" s="3">
        <v>72</v>
      </c>
      <c r="I128" s="28"/>
      <c r="J128" s="28"/>
    </row>
    <row r="129" spans="3:10" x14ac:dyDescent="0.25">
      <c r="C129" s="3" t="s">
        <v>127</v>
      </c>
      <c r="D129" s="4">
        <v>41</v>
      </c>
      <c r="E129" s="3">
        <v>415</v>
      </c>
      <c r="F129" s="3">
        <v>315</v>
      </c>
      <c r="G129" s="3">
        <v>104</v>
      </c>
      <c r="I129" s="28"/>
      <c r="J129" s="28"/>
    </row>
    <row r="130" spans="3:10" x14ac:dyDescent="0.25">
      <c r="C130" s="3" t="s">
        <v>128</v>
      </c>
      <c r="D130" s="4">
        <v>40.589999999999996</v>
      </c>
      <c r="E130" s="3">
        <v>422</v>
      </c>
      <c r="F130" s="3">
        <v>346</v>
      </c>
      <c r="G130" s="3">
        <v>89</v>
      </c>
      <c r="I130" s="28"/>
      <c r="J130" s="28"/>
    </row>
    <row r="131" spans="3:10" x14ac:dyDescent="0.25">
      <c r="C131" s="3" t="s">
        <v>129</v>
      </c>
      <c r="D131" s="4">
        <v>34.03</v>
      </c>
      <c r="E131" s="3">
        <v>460</v>
      </c>
      <c r="F131" s="3">
        <v>345</v>
      </c>
      <c r="G131" s="3">
        <v>97</v>
      </c>
      <c r="I131" s="28"/>
      <c r="J131" s="28"/>
    </row>
    <row r="132" spans="3:10" x14ac:dyDescent="0.25">
      <c r="C132" s="3" t="s">
        <v>130</v>
      </c>
      <c r="D132" s="4">
        <v>37.309999999999995</v>
      </c>
      <c r="E132" s="3">
        <v>444</v>
      </c>
      <c r="F132" s="3">
        <v>373</v>
      </c>
      <c r="G132" s="3">
        <v>67</v>
      </c>
      <c r="I132" s="28"/>
      <c r="J132" s="28"/>
    </row>
    <row r="133" spans="3:10" x14ac:dyDescent="0.25">
      <c r="C133" s="3" t="s">
        <v>131</v>
      </c>
      <c r="D133" s="4">
        <v>34.03</v>
      </c>
      <c r="E133" s="3">
        <v>434</v>
      </c>
      <c r="F133" s="3">
        <v>356</v>
      </c>
      <c r="G133" s="3">
        <v>87</v>
      </c>
      <c r="I133" s="28"/>
      <c r="J133" s="28"/>
    </row>
    <row r="134" spans="3:10" x14ac:dyDescent="0.25">
      <c r="C134" s="3" t="s">
        <v>132</v>
      </c>
      <c r="D134" s="4">
        <v>33.619999999999997</v>
      </c>
      <c r="E134" s="3">
        <v>430</v>
      </c>
      <c r="F134" s="3">
        <v>344</v>
      </c>
      <c r="G134" s="3">
        <v>95</v>
      </c>
      <c r="I134" s="28"/>
      <c r="J134" s="28"/>
    </row>
    <row r="135" spans="3:10" x14ac:dyDescent="0.25">
      <c r="C135" s="3" t="s">
        <v>133</v>
      </c>
      <c r="D135" s="4">
        <v>36.9</v>
      </c>
      <c r="E135" s="3">
        <v>411</v>
      </c>
      <c r="F135" s="3">
        <v>316</v>
      </c>
      <c r="G135" s="3">
        <v>62</v>
      </c>
      <c r="I135" s="28"/>
      <c r="J135" s="28"/>
    </row>
    <row r="136" spans="3:10" x14ac:dyDescent="0.25">
      <c r="C136" s="3" t="s">
        <v>134</v>
      </c>
      <c r="D136" s="4">
        <v>37.309999999999995</v>
      </c>
      <c r="E136" s="3">
        <v>436</v>
      </c>
      <c r="F136" s="3">
        <v>340</v>
      </c>
      <c r="G136" s="3">
        <v>78</v>
      </c>
      <c r="I136" s="28"/>
      <c r="J136" s="28"/>
    </row>
    <row r="137" spans="3:10" x14ac:dyDescent="0.25">
      <c r="C137" s="3" t="s">
        <v>135</v>
      </c>
      <c r="D137" s="4">
        <v>38.130000000000003</v>
      </c>
      <c r="E137" s="3">
        <v>432</v>
      </c>
      <c r="F137" s="3">
        <v>328</v>
      </c>
      <c r="G137" s="3">
        <v>91</v>
      </c>
      <c r="I137" s="28"/>
      <c r="J137" s="28"/>
    </row>
    <row r="138" spans="3:10" x14ac:dyDescent="0.25">
      <c r="C138" s="3" t="s">
        <v>136</v>
      </c>
      <c r="D138" s="4">
        <v>38.54</v>
      </c>
      <c r="E138" s="3">
        <v>430</v>
      </c>
      <c r="F138" s="3">
        <v>323</v>
      </c>
      <c r="G138" s="3">
        <v>90</v>
      </c>
      <c r="I138" s="28"/>
      <c r="J138" s="28"/>
    </row>
    <row r="139" spans="3:10" x14ac:dyDescent="0.25">
      <c r="C139" s="3" t="s">
        <v>137</v>
      </c>
      <c r="D139" s="4">
        <v>40.589999999999996</v>
      </c>
      <c r="E139" s="3">
        <v>425</v>
      </c>
      <c r="F139" s="3">
        <v>327</v>
      </c>
      <c r="G139" s="3">
        <v>98</v>
      </c>
      <c r="I139" s="28"/>
      <c r="J139" s="28"/>
    </row>
    <row r="140" spans="3:10" x14ac:dyDescent="0.25">
      <c r="C140" s="3" t="s">
        <v>138</v>
      </c>
      <c r="D140" s="4">
        <v>38.54</v>
      </c>
      <c r="E140" s="3">
        <v>400</v>
      </c>
      <c r="F140" s="3">
        <v>316</v>
      </c>
      <c r="G140" s="3">
        <v>60</v>
      </c>
      <c r="I140" s="28"/>
      <c r="J140" s="28"/>
    </row>
    <row r="141" spans="3:10" x14ac:dyDescent="0.25">
      <c r="C141" s="3" t="s">
        <v>139</v>
      </c>
      <c r="D141" s="4">
        <v>36.489999999999995</v>
      </c>
      <c r="E141" s="3">
        <v>448</v>
      </c>
      <c r="F141" s="3">
        <v>358</v>
      </c>
      <c r="G141" s="3">
        <v>103</v>
      </c>
      <c r="I141" s="28"/>
      <c r="J141" s="28"/>
    </row>
    <row r="142" spans="3:10" x14ac:dyDescent="0.25">
      <c r="C142" s="3" t="s">
        <v>140</v>
      </c>
      <c r="D142" s="4">
        <v>39.359999999999992</v>
      </c>
      <c r="E142" s="3">
        <v>394</v>
      </c>
      <c r="F142" s="3">
        <v>299</v>
      </c>
      <c r="G142" s="3">
        <v>87</v>
      </c>
      <c r="I142" s="28"/>
      <c r="J142" s="28"/>
    </row>
    <row r="143" spans="3:10" x14ac:dyDescent="0.25">
      <c r="C143" s="3" t="s">
        <v>141</v>
      </c>
      <c r="D143" s="4">
        <v>34.03</v>
      </c>
      <c r="E143" s="3">
        <v>434</v>
      </c>
      <c r="F143" s="3">
        <v>352</v>
      </c>
      <c r="G143" s="3">
        <v>109</v>
      </c>
      <c r="I143" s="28"/>
      <c r="J143" s="28"/>
    </row>
    <row r="144" spans="3:10" x14ac:dyDescent="0.25">
      <c r="C144" s="3" t="s">
        <v>142</v>
      </c>
      <c r="D144" s="4">
        <v>34.849999999999994</v>
      </c>
      <c r="E144" s="3">
        <v>448</v>
      </c>
      <c r="F144" s="3">
        <v>376</v>
      </c>
      <c r="G144" s="3">
        <v>99</v>
      </c>
      <c r="I144" s="28"/>
      <c r="J144" s="28"/>
    </row>
    <row r="145" spans="3:10" x14ac:dyDescent="0.25">
      <c r="C145" s="3" t="s">
        <v>143</v>
      </c>
      <c r="D145" s="4">
        <v>41</v>
      </c>
      <c r="E145" s="3">
        <v>392</v>
      </c>
      <c r="F145" s="3">
        <v>321</v>
      </c>
      <c r="G145" s="3">
        <v>98</v>
      </c>
      <c r="I145" s="28"/>
      <c r="J145" s="28"/>
    </row>
    <row r="146" spans="3:10" x14ac:dyDescent="0.25">
      <c r="C146" s="3" t="s">
        <v>144</v>
      </c>
      <c r="D146" s="4">
        <v>36.489999999999995</v>
      </c>
      <c r="E146" s="3">
        <v>407</v>
      </c>
      <c r="F146" s="3">
        <v>305</v>
      </c>
      <c r="G146" s="3">
        <v>90</v>
      </c>
      <c r="I146" s="28"/>
      <c r="J146" s="28"/>
    </row>
    <row r="147" spans="3:10" x14ac:dyDescent="0.25">
      <c r="C147" s="3" t="s">
        <v>145</v>
      </c>
      <c r="D147" s="4">
        <v>35.26</v>
      </c>
      <c r="E147" s="3">
        <v>453</v>
      </c>
      <c r="F147" s="3">
        <v>371</v>
      </c>
      <c r="G147" s="3">
        <v>91</v>
      </c>
      <c r="I147" s="28"/>
      <c r="J147" s="28"/>
    </row>
    <row r="148" spans="3:10" x14ac:dyDescent="0.25">
      <c r="C148" s="3" t="s">
        <v>146</v>
      </c>
      <c r="D148" s="4">
        <v>34.849999999999994</v>
      </c>
      <c r="E148" s="3">
        <v>462</v>
      </c>
      <c r="F148" s="3">
        <v>351</v>
      </c>
      <c r="G148" s="3">
        <v>83</v>
      </c>
      <c r="I148" s="28"/>
      <c r="J148" s="28"/>
    </row>
    <row r="149" spans="3:10" x14ac:dyDescent="0.25">
      <c r="C149" s="3" t="s">
        <v>147</v>
      </c>
      <c r="D149" s="4">
        <v>38.54</v>
      </c>
      <c r="E149" s="3">
        <v>410</v>
      </c>
      <c r="F149" s="3">
        <v>332</v>
      </c>
      <c r="G149" s="3">
        <v>90</v>
      </c>
      <c r="I149" s="28"/>
      <c r="J149" s="28"/>
    </row>
    <row r="150" spans="3:10" x14ac:dyDescent="0.25">
      <c r="C150" s="3" t="s">
        <v>148</v>
      </c>
      <c r="D150" s="4">
        <v>34.849999999999994</v>
      </c>
      <c r="E150" s="3">
        <v>468</v>
      </c>
      <c r="F150" s="3">
        <v>365</v>
      </c>
      <c r="G150" s="3">
        <v>108</v>
      </c>
      <c r="I150" s="28"/>
      <c r="J150" s="28"/>
    </row>
    <row r="151" spans="3:10" x14ac:dyDescent="0.25">
      <c r="C151" s="3" t="s">
        <v>149</v>
      </c>
      <c r="D151" s="4">
        <v>36.9</v>
      </c>
      <c r="E151" s="3">
        <v>427</v>
      </c>
      <c r="F151" s="3">
        <v>342</v>
      </c>
      <c r="G151" s="3">
        <v>98</v>
      </c>
      <c r="I151" s="28"/>
      <c r="J151" s="28"/>
    </row>
    <row r="152" spans="3:10" x14ac:dyDescent="0.25">
      <c r="C152" s="3" t="s">
        <v>150</v>
      </c>
      <c r="D152" s="4">
        <v>38.130000000000003</v>
      </c>
      <c r="E152" s="3">
        <v>445</v>
      </c>
      <c r="F152" s="3">
        <v>369</v>
      </c>
      <c r="G152" s="3">
        <v>89</v>
      </c>
      <c r="I152" s="28"/>
      <c r="J152" s="28"/>
    </row>
    <row r="153" spans="3:10" x14ac:dyDescent="0.25">
      <c r="C153" s="3" t="s">
        <v>151</v>
      </c>
      <c r="D153" s="4">
        <v>40.589999999999996</v>
      </c>
      <c r="E153" s="3">
        <v>382</v>
      </c>
      <c r="F153" s="3">
        <v>313</v>
      </c>
      <c r="G153" s="3">
        <v>57</v>
      </c>
      <c r="I153" s="28"/>
      <c r="J153" s="28"/>
    </row>
    <row r="154" spans="3:10" x14ac:dyDescent="0.25">
      <c r="C154" s="3" t="s">
        <v>152</v>
      </c>
      <c r="D154" s="4">
        <v>38.54</v>
      </c>
      <c r="E154" s="3">
        <v>434</v>
      </c>
      <c r="F154" s="3">
        <v>360</v>
      </c>
      <c r="G154" s="3">
        <v>104</v>
      </c>
      <c r="I154" s="28"/>
      <c r="J154" s="28"/>
    </row>
    <row r="155" spans="3:10" x14ac:dyDescent="0.25">
      <c r="C155" s="3" t="s">
        <v>153</v>
      </c>
      <c r="D155" s="4">
        <v>38.54</v>
      </c>
      <c r="E155" s="3">
        <v>426</v>
      </c>
      <c r="F155" s="3">
        <v>341</v>
      </c>
      <c r="G155" s="3">
        <v>94</v>
      </c>
      <c r="I155" s="28"/>
      <c r="J155" s="28"/>
    </row>
    <row r="156" spans="3:10" x14ac:dyDescent="0.25">
      <c r="C156" s="3" t="s">
        <v>154</v>
      </c>
      <c r="D156" s="4">
        <v>36.08</v>
      </c>
      <c r="E156" s="3">
        <v>448</v>
      </c>
      <c r="F156" s="3">
        <v>381</v>
      </c>
      <c r="G156" s="3">
        <v>76</v>
      </c>
      <c r="I156" s="28"/>
      <c r="J156" s="28"/>
    </row>
    <row r="157" spans="3:10" x14ac:dyDescent="0.25">
      <c r="C157" s="3" t="s">
        <v>155</v>
      </c>
      <c r="D157" s="4">
        <v>36.9</v>
      </c>
      <c r="E157" s="3">
        <v>403</v>
      </c>
      <c r="F157" s="3">
        <v>334</v>
      </c>
      <c r="G157" s="3">
        <v>64</v>
      </c>
      <c r="I157" s="28"/>
      <c r="J157" s="28"/>
    </row>
    <row r="158" spans="3:10" x14ac:dyDescent="0.25">
      <c r="C158" s="3" t="s">
        <v>156</v>
      </c>
      <c r="D158" s="4">
        <v>36.9</v>
      </c>
      <c r="E158" s="3">
        <v>413</v>
      </c>
      <c r="F158" s="3">
        <v>322</v>
      </c>
      <c r="G158" s="3">
        <v>87</v>
      </c>
      <c r="I158" s="28"/>
      <c r="J158" s="28"/>
    </row>
    <row r="159" spans="3:10" x14ac:dyDescent="0.25">
      <c r="C159" s="3" t="s">
        <v>157</v>
      </c>
      <c r="D159" s="4">
        <v>34.44</v>
      </c>
      <c r="E159" s="3">
        <v>420</v>
      </c>
      <c r="F159" s="3">
        <v>353</v>
      </c>
      <c r="G159" s="3">
        <v>101</v>
      </c>
      <c r="I159" s="28"/>
      <c r="J159" s="28"/>
    </row>
    <row r="160" spans="3:10" x14ac:dyDescent="0.25">
      <c r="C160" s="3" t="s">
        <v>158</v>
      </c>
      <c r="D160" s="4">
        <v>40.18</v>
      </c>
      <c r="E160" s="3">
        <v>404</v>
      </c>
      <c r="F160" s="3">
        <v>311</v>
      </c>
      <c r="G160" s="3">
        <v>73</v>
      </c>
      <c r="I160" s="28"/>
      <c r="J160" s="28"/>
    </row>
    <row r="161" spans="3:10" x14ac:dyDescent="0.25">
      <c r="C161" s="3" t="s">
        <v>159</v>
      </c>
      <c r="D161" s="4">
        <v>33.209999999999994</v>
      </c>
      <c r="E161" s="3">
        <v>483</v>
      </c>
      <c r="F161" s="3">
        <v>362</v>
      </c>
      <c r="G161" s="3">
        <v>106</v>
      </c>
      <c r="I161" s="28"/>
      <c r="J161" s="28"/>
    </row>
    <row r="162" spans="3:10" x14ac:dyDescent="0.25">
      <c r="C162" s="3" t="s">
        <v>160</v>
      </c>
      <c r="D162" s="4">
        <v>37.719999999999992</v>
      </c>
      <c r="E162" s="3">
        <v>454</v>
      </c>
      <c r="F162" s="3">
        <v>363</v>
      </c>
      <c r="G162" s="3">
        <v>114</v>
      </c>
      <c r="I162" s="28"/>
      <c r="J162" s="28"/>
    </row>
    <row r="163" spans="3:10" x14ac:dyDescent="0.25">
      <c r="C163" s="3" t="s">
        <v>161</v>
      </c>
      <c r="D163" s="4">
        <v>37.309999999999995</v>
      </c>
      <c r="E163" s="3">
        <v>432</v>
      </c>
      <c r="F163" s="3">
        <v>346</v>
      </c>
      <c r="G163" s="3">
        <v>65</v>
      </c>
      <c r="I163" s="28"/>
      <c r="J163" s="28"/>
    </row>
    <row r="164" spans="3:10" x14ac:dyDescent="0.25">
      <c r="C164" s="3" t="s">
        <v>162</v>
      </c>
      <c r="D164" s="4">
        <v>41</v>
      </c>
      <c r="E164" s="3">
        <v>386</v>
      </c>
      <c r="F164" s="3">
        <v>293</v>
      </c>
      <c r="G164" s="3">
        <v>97</v>
      </c>
      <c r="I164" s="28"/>
      <c r="J164" s="28"/>
    </row>
    <row r="165" spans="3:10" x14ac:dyDescent="0.25">
      <c r="C165" s="3" t="s">
        <v>163</v>
      </c>
      <c r="D165" s="4">
        <v>36.9</v>
      </c>
      <c r="E165" s="3">
        <v>402</v>
      </c>
      <c r="F165" s="3">
        <v>302</v>
      </c>
      <c r="G165" s="3">
        <v>96</v>
      </c>
      <c r="I165" s="28"/>
      <c r="J165" s="28"/>
    </row>
    <row r="166" spans="3:10" x14ac:dyDescent="0.25">
      <c r="C166" s="3" t="s">
        <v>164</v>
      </c>
      <c r="D166" s="4">
        <v>33.209999999999994</v>
      </c>
      <c r="E166" s="3">
        <v>468</v>
      </c>
      <c r="F166" s="3">
        <v>360</v>
      </c>
      <c r="G166" s="3">
        <v>89</v>
      </c>
      <c r="I166" s="28"/>
      <c r="J166" s="28"/>
    </row>
    <row r="167" spans="3:10" x14ac:dyDescent="0.25">
      <c r="C167" s="3" t="s">
        <v>165</v>
      </c>
      <c r="D167" s="4">
        <v>39.359999999999992</v>
      </c>
      <c r="E167" s="3">
        <v>400</v>
      </c>
      <c r="F167" s="3">
        <v>320</v>
      </c>
      <c r="G167" s="3">
        <v>96</v>
      </c>
      <c r="I167" s="28"/>
      <c r="J167" s="28"/>
    </row>
    <row r="168" spans="3:10" x14ac:dyDescent="0.25">
      <c r="C168" s="3" t="s">
        <v>166</v>
      </c>
      <c r="D168" s="4">
        <v>35.669999999999995</v>
      </c>
      <c r="E168" s="3">
        <v>419</v>
      </c>
      <c r="F168" s="3">
        <v>335</v>
      </c>
      <c r="G168" s="3">
        <v>63</v>
      </c>
      <c r="I168" s="28"/>
      <c r="J168" s="28"/>
    </row>
    <row r="169" spans="3:10" x14ac:dyDescent="0.25">
      <c r="C169" s="3" t="s">
        <v>167</v>
      </c>
      <c r="D169" s="4">
        <v>36.9</v>
      </c>
      <c r="E169" s="3">
        <v>408</v>
      </c>
      <c r="F169" s="3">
        <v>314</v>
      </c>
      <c r="G169" s="3">
        <v>86</v>
      </c>
      <c r="I169" s="28"/>
      <c r="J169" s="28"/>
    </row>
    <row r="170" spans="3:10" x14ac:dyDescent="0.25">
      <c r="C170" s="3" t="s">
        <v>168</v>
      </c>
      <c r="D170" s="4">
        <v>35.669999999999995</v>
      </c>
      <c r="E170" s="3">
        <v>452</v>
      </c>
      <c r="F170" s="3">
        <v>366</v>
      </c>
      <c r="G170" s="3">
        <v>90</v>
      </c>
      <c r="I170" s="28"/>
      <c r="J170" s="28"/>
    </row>
    <row r="171" spans="3:10" x14ac:dyDescent="0.25">
      <c r="C171" s="3" t="s">
        <v>169</v>
      </c>
      <c r="D171" s="4">
        <v>36.489999999999995</v>
      </c>
      <c r="E171" s="3">
        <v>410</v>
      </c>
      <c r="F171" s="3">
        <v>349</v>
      </c>
      <c r="G171" s="3">
        <v>86</v>
      </c>
      <c r="I171" s="28"/>
      <c r="J171" s="28"/>
    </row>
    <row r="172" spans="3:10" x14ac:dyDescent="0.25">
      <c r="C172" s="3" t="s">
        <v>170</v>
      </c>
      <c r="D172" s="4">
        <v>39.769999999999996</v>
      </c>
      <c r="E172" s="3">
        <v>395</v>
      </c>
      <c r="F172" s="3">
        <v>332</v>
      </c>
      <c r="G172" s="3">
        <v>59</v>
      </c>
      <c r="I172" s="28"/>
      <c r="J172" s="28"/>
    </row>
    <row r="173" spans="3:10" x14ac:dyDescent="0.25">
      <c r="C173" s="3" t="s">
        <v>171</v>
      </c>
      <c r="D173" s="4">
        <v>40.589999999999996</v>
      </c>
      <c r="E173" s="3">
        <v>430</v>
      </c>
      <c r="F173" s="3">
        <v>344</v>
      </c>
      <c r="G173" s="3">
        <v>69</v>
      </c>
      <c r="I173" s="28"/>
      <c r="J173" s="28"/>
    </row>
    <row r="174" spans="3:10" x14ac:dyDescent="0.25">
      <c r="C174" s="3" t="s">
        <v>172</v>
      </c>
      <c r="D174" s="4">
        <v>39.769999999999996</v>
      </c>
      <c r="E174" s="3">
        <v>388</v>
      </c>
      <c r="F174" s="3">
        <v>318</v>
      </c>
      <c r="G174" s="3">
        <v>74</v>
      </c>
      <c r="I174" s="28"/>
      <c r="J174" s="28"/>
    </row>
    <row r="175" spans="3:10" x14ac:dyDescent="0.25">
      <c r="C175" s="3" t="s">
        <v>173</v>
      </c>
      <c r="D175" s="4">
        <v>38.130000000000003</v>
      </c>
      <c r="E175" s="3">
        <v>393</v>
      </c>
      <c r="F175" s="3">
        <v>307</v>
      </c>
      <c r="G175" s="3">
        <v>67</v>
      </c>
      <c r="I175" s="28"/>
      <c r="J175" s="28"/>
    </row>
    <row r="176" spans="3:10" x14ac:dyDescent="0.25">
      <c r="C176" s="3" t="s">
        <v>174</v>
      </c>
      <c r="D176" s="4">
        <v>33.619999999999997</v>
      </c>
      <c r="E176" s="3">
        <v>473</v>
      </c>
      <c r="F176" s="3">
        <v>374</v>
      </c>
      <c r="G176" s="3">
        <v>118</v>
      </c>
      <c r="I176" s="28"/>
      <c r="J176" s="28"/>
    </row>
    <row r="177" spans="3:10" x14ac:dyDescent="0.25">
      <c r="C177" s="3" t="s">
        <v>175</v>
      </c>
      <c r="D177" s="4">
        <v>36.08</v>
      </c>
      <c r="E177" s="3">
        <v>465</v>
      </c>
      <c r="F177" s="3">
        <v>349</v>
      </c>
      <c r="G177" s="3">
        <v>88</v>
      </c>
      <c r="I177" s="28"/>
      <c r="J177" s="28"/>
    </row>
    <row r="178" spans="3:10" x14ac:dyDescent="0.25">
      <c r="C178" s="3" t="s">
        <v>176</v>
      </c>
      <c r="D178" s="4">
        <v>39.769999999999996</v>
      </c>
      <c r="E178" s="3">
        <v>395</v>
      </c>
      <c r="F178" s="3">
        <v>296</v>
      </c>
      <c r="G178" s="3">
        <v>87</v>
      </c>
      <c r="I178" s="28"/>
      <c r="J178" s="28"/>
    </row>
    <row r="179" spans="3:10" x14ac:dyDescent="0.25">
      <c r="C179" s="3" t="s">
        <v>177</v>
      </c>
      <c r="D179" s="4">
        <v>32.799999999999997</v>
      </c>
      <c r="E179" s="3">
        <v>431</v>
      </c>
      <c r="F179" s="3">
        <v>328</v>
      </c>
      <c r="G179" s="3">
        <v>91</v>
      </c>
      <c r="I179" s="28"/>
      <c r="J179" s="28"/>
    </row>
    <row r="180" spans="3:10" x14ac:dyDescent="0.25">
      <c r="C180" s="3" t="s">
        <v>178</v>
      </c>
      <c r="D180" s="4">
        <v>36.9</v>
      </c>
      <c r="E180" s="3">
        <v>452</v>
      </c>
      <c r="F180" s="3">
        <v>348</v>
      </c>
      <c r="G180" s="3">
        <v>77</v>
      </c>
      <c r="I180" s="28"/>
      <c r="J180" s="28"/>
    </row>
    <row r="181" spans="3:10" x14ac:dyDescent="0.25">
      <c r="C181" s="3" t="s">
        <v>179</v>
      </c>
      <c r="D181" s="4">
        <v>39.359999999999992</v>
      </c>
      <c r="E181" s="3">
        <v>397</v>
      </c>
      <c r="F181" s="3">
        <v>310</v>
      </c>
      <c r="G181" s="3">
        <v>95</v>
      </c>
      <c r="I181" s="28"/>
      <c r="J181" s="28"/>
    </row>
    <row r="182" spans="3:10" x14ac:dyDescent="0.25">
      <c r="C182" s="3" t="s">
        <v>180</v>
      </c>
      <c r="D182" s="4">
        <v>33.209999999999994</v>
      </c>
      <c r="E182" s="3">
        <v>446</v>
      </c>
      <c r="F182" s="3">
        <v>375</v>
      </c>
      <c r="G182" s="3">
        <v>89</v>
      </c>
      <c r="I182" s="28"/>
      <c r="J182" s="28"/>
    </row>
    <row r="183" spans="3:10" x14ac:dyDescent="0.25">
      <c r="C183" s="3" t="s">
        <v>181</v>
      </c>
      <c r="D183" s="4">
        <v>38.949999999999996</v>
      </c>
      <c r="E183" s="3">
        <v>408</v>
      </c>
      <c r="F183" s="3">
        <v>326</v>
      </c>
      <c r="G183" s="3">
        <v>61</v>
      </c>
      <c r="I183" s="28"/>
      <c r="J183" s="28"/>
    </row>
    <row r="184" spans="3:10" x14ac:dyDescent="0.25">
      <c r="C184" s="3" t="s">
        <v>182</v>
      </c>
      <c r="D184" s="4">
        <v>40.18</v>
      </c>
      <c r="E184" s="3">
        <v>430</v>
      </c>
      <c r="F184" s="3">
        <v>361</v>
      </c>
      <c r="G184" s="3">
        <v>69</v>
      </c>
      <c r="I184" s="28"/>
      <c r="J184" s="28"/>
    </row>
    <row r="185" spans="3:10" x14ac:dyDescent="0.25">
      <c r="C185" s="3" t="s">
        <v>183</v>
      </c>
      <c r="D185" s="4">
        <v>35.669999999999995</v>
      </c>
      <c r="E185" s="3">
        <v>414</v>
      </c>
      <c r="F185" s="3">
        <v>323</v>
      </c>
      <c r="G185" s="3">
        <v>75</v>
      </c>
      <c r="I185" s="28"/>
      <c r="J185" s="28"/>
    </row>
    <row r="186" spans="3:10" x14ac:dyDescent="0.25">
      <c r="C186" s="3" t="s">
        <v>184</v>
      </c>
      <c r="D186" s="4">
        <v>38.949999999999996</v>
      </c>
      <c r="E186" s="3">
        <v>418</v>
      </c>
      <c r="F186" s="3">
        <v>314</v>
      </c>
      <c r="G186" s="3">
        <v>92</v>
      </c>
      <c r="I186" s="28"/>
      <c r="J186" s="28"/>
    </row>
    <row r="187" spans="3:10" x14ac:dyDescent="0.25">
      <c r="C187" s="3" t="s">
        <v>185</v>
      </c>
      <c r="D187" s="4">
        <v>34.849999999999994</v>
      </c>
      <c r="E187" s="3">
        <v>447</v>
      </c>
      <c r="F187" s="3">
        <v>380</v>
      </c>
      <c r="G187" s="3">
        <v>103</v>
      </c>
      <c r="I187" s="28"/>
      <c r="J187" s="28"/>
    </row>
    <row r="188" spans="3:10" x14ac:dyDescent="0.25">
      <c r="C188" s="3" t="s">
        <v>186</v>
      </c>
      <c r="D188" s="4">
        <v>38.54</v>
      </c>
      <c r="E188" s="3">
        <v>404</v>
      </c>
      <c r="F188" s="3">
        <v>327</v>
      </c>
      <c r="G188" s="3">
        <v>81</v>
      </c>
      <c r="I188" s="28"/>
      <c r="J188" s="28"/>
    </row>
    <row r="189" spans="3:10" x14ac:dyDescent="0.25">
      <c r="C189" s="3" t="s">
        <v>187</v>
      </c>
      <c r="D189" s="4">
        <v>40.589999999999996</v>
      </c>
      <c r="E189" s="3">
        <v>408</v>
      </c>
      <c r="F189" s="3">
        <v>310</v>
      </c>
      <c r="G189" s="3">
        <v>61</v>
      </c>
      <c r="I189" s="28"/>
      <c r="J189" s="28"/>
    </row>
    <row r="190" spans="3:10" x14ac:dyDescent="0.25">
      <c r="C190" s="3" t="s">
        <v>188</v>
      </c>
      <c r="D190" s="4">
        <v>32.799999999999997</v>
      </c>
      <c r="E190" s="3">
        <v>457</v>
      </c>
      <c r="F190" s="3">
        <v>356</v>
      </c>
      <c r="G190" s="3">
        <v>82</v>
      </c>
      <c r="I190" s="28"/>
      <c r="J190" s="28"/>
    </row>
    <row r="191" spans="3:10" ht="15.75" thickBot="1" x14ac:dyDescent="0.3">
      <c r="C191" s="5" t="s">
        <v>189</v>
      </c>
      <c r="D191" s="6">
        <v>38.949999999999996</v>
      </c>
      <c r="E191" s="5">
        <v>421</v>
      </c>
      <c r="F191" s="5">
        <v>324</v>
      </c>
      <c r="G191" s="5">
        <v>93</v>
      </c>
      <c r="I191" s="29"/>
      <c r="J191" s="29"/>
    </row>
  </sheetData>
  <mergeCells count="2">
    <mergeCell ref="E4:G4"/>
    <mergeCell ref="I4:J4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F9905-7213-49E7-ACC6-52990DE20520}">
  <dimension ref="B1:J8"/>
  <sheetViews>
    <sheetView showGridLines="0" zoomScaleNormal="100" workbookViewId="0">
      <selection activeCell="H17" sqref="H17"/>
    </sheetView>
  </sheetViews>
  <sheetFormatPr defaultRowHeight="15" x14ac:dyDescent="0.25"/>
  <cols>
    <col min="1" max="1" width="0.85546875" customWidth="1"/>
    <col min="2" max="2" width="1.85546875" customWidth="1"/>
    <col min="3" max="3" width="7.28515625" bestFit="1" customWidth="1"/>
    <col min="4" max="4" width="12.140625" bestFit="1" customWidth="1"/>
    <col min="5" max="5" width="6.28515625" bestFit="1" customWidth="1"/>
    <col min="6" max="6" width="11" customWidth="1"/>
    <col min="7" max="7" width="12.42578125" bestFit="1" customWidth="1"/>
    <col min="8" max="8" width="8.140625" bestFit="1" customWidth="1"/>
    <col min="9" max="10" width="11" customWidth="1"/>
  </cols>
  <sheetData>
    <row r="1" spans="2:10" ht="8.25" customHeight="1" x14ac:dyDescent="0.25"/>
    <row r="2" spans="2:10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</row>
    <row r="3" spans="2:10" ht="10.5" customHeight="1" thickBot="1" x14ac:dyDescent="0.3"/>
    <row r="4" spans="2:10" x14ac:dyDescent="0.25">
      <c r="D4" s="32"/>
      <c r="E4" s="32" t="s">
        <v>0</v>
      </c>
      <c r="F4" s="32" t="s">
        <v>191</v>
      </c>
      <c r="G4" s="32" t="s">
        <v>2</v>
      </c>
      <c r="H4" s="32" t="s">
        <v>1</v>
      </c>
    </row>
    <row r="5" spans="2:10" x14ac:dyDescent="0.25">
      <c r="D5" s="33" t="s">
        <v>0</v>
      </c>
      <c r="E5" s="38">
        <v>1</v>
      </c>
      <c r="F5" s="35"/>
      <c r="G5" s="35"/>
      <c r="H5" s="35"/>
    </row>
    <row r="6" spans="2:10" x14ac:dyDescent="0.25">
      <c r="D6" s="33" t="s">
        <v>191</v>
      </c>
      <c r="E6" s="36">
        <v>-0.71186208029106812</v>
      </c>
      <c r="F6" s="38">
        <v>1</v>
      </c>
      <c r="G6" s="35"/>
      <c r="H6" s="35"/>
    </row>
    <row r="7" spans="2:10" x14ac:dyDescent="0.25">
      <c r="D7" s="33" t="s">
        <v>2</v>
      </c>
      <c r="E7" s="36">
        <v>-0.58095366842828555</v>
      </c>
      <c r="F7" s="36">
        <v>0.83100777786059377</v>
      </c>
      <c r="G7" s="38">
        <v>1</v>
      </c>
      <c r="H7" s="35"/>
    </row>
    <row r="8" spans="2:10" ht="15.75" thickBot="1" x14ac:dyDescent="0.3">
      <c r="D8" s="34" t="s">
        <v>1</v>
      </c>
      <c r="E8" s="37">
        <v>-0.19366813724973272</v>
      </c>
      <c r="F8" s="37">
        <v>0.33869113991223226</v>
      </c>
      <c r="G8" s="37">
        <v>0.2468034313455694</v>
      </c>
      <c r="H8" s="39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487C-0621-45E5-8EEE-DBD167002EAC}">
  <dimension ref="B1:U191"/>
  <sheetViews>
    <sheetView showGridLines="0" topLeftCell="A7" zoomScaleNormal="100" workbookViewId="0">
      <selection activeCell="U7" sqref="U7"/>
    </sheetView>
  </sheetViews>
  <sheetFormatPr defaultRowHeight="15" x14ac:dyDescent="0.25"/>
  <cols>
    <col min="1" max="1" width="2.140625" customWidth="1"/>
    <col min="2" max="2" width="2.28515625" customWidth="1"/>
    <col min="3" max="3" width="7.28515625" bestFit="1" customWidth="1"/>
    <col min="4" max="4" width="11" customWidth="1"/>
    <col min="5" max="5" width="6.28515625" bestFit="1" customWidth="1"/>
    <col min="6" max="6" width="11" customWidth="1"/>
    <col min="7" max="7" width="7.7109375" bestFit="1" customWidth="1"/>
    <col min="8" max="8" width="1.7109375" customWidth="1"/>
    <col min="9" max="10" width="11" customWidth="1"/>
    <col min="19" max="19" width="9.140625" bestFit="1" customWidth="1"/>
    <col min="20" max="20" width="12" customWidth="1"/>
    <col min="21" max="21" width="9.140625" customWidth="1"/>
  </cols>
  <sheetData>
    <row r="1" spans="2:21" ht="8.25" customHeight="1" x14ac:dyDescent="0.25"/>
    <row r="2" spans="2:21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 ht="10.5" customHeight="1" thickBot="1" x14ac:dyDescent="0.3">
      <c r="C3" s="2"/>
      <c r="D3" s="2"/>
      <c r="E3" s="2"/>
      <c r="F3" s="2"/>
      <c r="G3" s="2"/>
      <c r="I3" s="2"/>
      <c r="J3" s="2"/>
    </row>
    <row r="4" spans="2:21" x14ac:dyDescent="0.25">
      <c r="C4" s="8"/>
      <c r="D4" s="8"/>
      <c r="E4" s="43" t="s">
        <v>190</v>
      </c>
      <c r="F4" s="43"/>
      <c r="G4" s="43"/>
      <c r="I4" s="44" t="s">
        <v>205</v>
      </c>
      <c r="J4" s="44"/>
      <c r="L4" s="10" t="s">
        <v>192</v>
      </c>
    </row>
    <row r="5" spans="2:21" ht="15.75" thickBot="1" x14ac:dyDescent="0.3">
      <c r="C5" s="7" t="s">
        <v>3</v>
      </c>
      <c r="D5" s="9" t="s">
        <v>0</v>
      </c>
      <c r="E5" s="7" t="s">
        <v>191</v>
      </c>
      <c r="F5" s="7" t="s">
        <v>2</v>
      </c>
      <c r="G5" s="7" t="s">
        <v>1</v>
      </c>
      <c r="I5" s="27" t="s">
        <v>199</v>
      </c>
      <c r="J5" s="27" t="s">
        <v>203</v>
      </c>
    </row>
    <row r="6" spans="2:21" x14ac:dyDescent="0.25">
      <c r="C6" s="3" t="s">
        <v>4</v>
      </c>
      <c r="D6" s="4">
        <v>38.130000000000003</v>
      </c>
      <c r="E6" s="3">
        <v>391</v>
      </c>
      <c r="F6" s="3">
        <v>313</v>
      </c>
      <c r="G6" s="3">
        <v>90</v>
      </c>
      <c r="I6" s="28">
        <f t="shared" ref="I6:I37" si="0">$U$11+$U$12*D6</f>
        <v>420.64488405925607</v>
      </c>
      <c r="J6" s="28">
        <f>I6-E6</f>
        <v>29.644884059256071</v>
      </c>
      <c r="T6" s="16" t="s">
        <v>198</v>
      </c>
      <c r="U6" s="16"/>
    </row>
    <row r="7" spans="2:21" x14ac:dyDescent="0.25">
      <c r="C7" s="3" t="s">
        <v>5</v>
      </c>
      <c r="D7" s="4">
        <v>37.309999999999995</v>
      </c>
      <c r="E7" s="3">
        <v>418</v>
      </c>
      <c r="F7" s="3">
        <v>326</v>
      </c>
      <c r="G7" s="3">
        <v>100</v>
      </c>
      <c r="I7" s="28">
        <f t="shared" si="0"/>
        <v>426.56379285998122</v>
      </c>
      <c r="J7" s="28">
        <f t="shared" ref="J7:J70" si="1">I7-E7</f>
        <v>8.5637928599812199</v>
      </c>
      <c r="T7" s="17" t="s">
        <v>197</v>
      </c>
      <c r="U7" s="18">
        <f>RSQ(D6:D191,E6:E191)</f>
        <v>0.50674762135632712</v>
      </c>
    </row>
    <row r="8" spans="2:21" x14ac:dyDescent="0.25">
      <c r="C8" s="3" t="s">
        <v>6</v>
      </c>
      <c r="D8" s="4">
        <v>34.849999999999994</v>
      </c>
      <c r="E8" s="3">
        <v>459</v>
      </c>
      <c r="F8" s="3">
        <v>358</v>
      </c>
      <c r="G8" s="3">
        <v>115</v>
      </c>
      <c r="I8" s="28">
        <f t="shared" si="0"/>
        <v>444.32051926215655</v>
      </c>
      <c r="J8" s="28">
        <f t="shared" si="1"/>
        <v>-14.679480737843448</v>
      </c>
      <c r="T8" s="19" t="s">
        <v>196</v>
      </c>
      <c r="U8" s="20">
        <f>CORREL(D6:D191,E6:E191)</f>
        <v>-0.71186208029106812</v>
      </c>
    </row>
    <row r="9" spans="2:21" x14ac:dyDescent="0.25">
      <c r="C9" s="3" t="s">
        <v>7</v>
      </c>
      <c r="D9" s="4">
        <v>38.949999999999996</v>
      </c>
      <c r="E9" s="3">
        <v>424</v>
      </c>
      <c r="F9" s="3">
        <v>331</v>
      </c>
      <c r="G9" s="3">
        <v>81</v>
      </c>
      <c r="I9" s="28">
        <f t="shared" si="0"/>
        <v>414.72597525853104</v>
      </c>
      <c r="J9" s="28">
        <f t="shared" si="1"/>
        <v>-9.2740247414689634</v>
      </c>
    </row>
    <row r="10" spans="2:21" x14ac:dyDescent="0.25">
      <c r="C10" s="3" t="s">
        <v>8</v>
      </c>
      <c r="D10" s="4">
        <v>35.669999999999995</v>
      </c>
      <c r="E10" s="3">
        <v>447</v>
      </c>
      <c r="F10" s="3">
        <v>380</v>
      </c>
      <c r="G10" s="26">
        <v>89</v>
      </c>
      <c r="I10" s="28">
        <f t="shared" si="0"/>
        <v>438.40161046143146</v>
      </c>
      <c r="J10" s="28">
        <f t="shared" si="1"/>
        <v>-8.59838953856854</v>
      </c>
      <c r="T10" s="11" t="s">
        <v>195</v>
      </c>
      <c r="U10" s="11"/>
    </row>
    <row r="11" spans="2:21" ht="18" x14ac:dyDescent="0.35">
      <c r="C11" s="3" t="s">
        <v>9</v>
      </c>
      <c r="D11" s="4">
        <v>39.769999999999996</v>
      </c>
      <c r="E11" s="3">
        <v>383</v>
      </c>
      <c r="F11" s="3">
        <v>291</v>
      </c>
      <c r="G11" s="3">
        <v>92</v>
      </c>
      <c r="I11" s="28">
        <f t="shared" si="0"/>
        <v>408.80706645780594</v>
      </c>
      <c r="J11" s="28">
        <f t="shared" si="1"/>
        <v>25.807066457805945</v>
      </c>
      <c r="T11" s="12" t="s">
        <v>193</v>
      </c>
      <c r="U11" s="13">
        <f>INTERCEPT(E6:E191,D6:D191)</f>
        <v>695.87414329297337</v>
      </c>
    </row>
    <row r="12" spans="2:21" ht="18" x14ac:dyDescent="0.35">
      <c r="C12" s="3" t="s">
        <v>10</v>
      </c>
      <c r="D12" s="4">
        <v>40.18</v>
      </c>
      <c r="E12" s="3">
        <v>399</v>
      </c>
      <c r="F12" s="3">
        <v>307</v>
      </c>
      <c r="G12" s="3">
        <v>96</v>
      </c>
      <c r="I12" s="28">
        <f t="shared" si="0"/>
        <v>405.84761205744337</v>
      </c>
      <c r="J12" s="28">
        <f t="shared" si="1"/>
        <v>6.8476120574433708</v>
      </c>
      <c r="T12" s="14" t="s">
        <v>194</v>
      </c>
      <c r="U12" s="15">
        <f>SLOPE(E6:E191,D6:D191)</f>
        <v>-7.2181814642989055</v>
      </c>
    </row>
    <row r="13" spans="2:21" x14ac:dyDescent="0.25">
      <c r="C13" s="3" t="s">
        <v>11</v>
      </c>
      <c r="D13" s="4">
        <v>36.08</v>
      </c>
      <c r="E13" s="3">
        <v>440</v>
      </c>
      <c r="F13" s="3">
        <v>361</v>
      </c>
      <c r="G13" s="3">
        <v>66</v>
      </c>
      <c r="I13" s="28">
        <f t="shared" si="0"/>
        <v>435.44215606106889</v>
      </c>
      <c r="J13" s="28">
        <f t="shared" si="1"/>
        <v>-4.5578439389311143</v>
      </c>
    </row>
    <row r="14" spans="2:21" x14ac:dyDescent="0.25">
      <c r="C14" s="3" t="s">
        <v>12</v>
      </c>
      <c r="D14" s="4">
        <v>35.26</v>
      </c>
      <c r="E14" s="3">
        <v>436</v>
      </c>
      <c r="F14" s="3">
        <v>344</v>
      </c>
      <c r="G14" s="3">
        <v>74</v>
      </c>
      <c r="I14" s="28">
        <f t="shared" si="0"/>
        <v>441.36106486179398</v>
      </c>
      <c r="J14" s="28">
        <f t="shared" si="1"/>
        <v>5.3610648617939773</v>
      </c>
      <c r="T14" s="30" t="s">
        <v>204</v>
      </c>
      <c r="U14" s="31">
        <f>STEYX(E6:E191,D6:D191)</f>
        <v>17.418672990262802</v>
      </c>
    </row>
    <row r="15" spans="2:21" x14ac:dyDescent="0.25">
      <c r="C15" s="3" t="s">
        <v>13</v>
      </c>
      <c r="D15" s="4">
        <v>39.359999999999992</v>
      </c>
      <c r="E15" s="3">
        <v>413</v>
      </c>
      <c r="F15" s="3">
        <v>351</v>
      </c>
      <c r="G15" s="3">
        <v>62</v>
      </c>
      <c r="I15" s="28">
        <f t="shared" si="0"/>
        <v>411.76652085816852</v>
      </c>
      <c r="J15" s="28">
        <f t="shared" si="1"/>
        <v>-1.2334791418314808</v>
      </c>
    </row>
    <row r="16" spans="2:21" x14ac:dyDescent="0.25">
      <c r="C16" s="3" t="s">
        <v>14</v>
      </c>
      <c r="D16" s="4">
        <v>33.619999999999997</v>
      </c>
      <c r="E16" s="3">
        <v>428</v>
      </c>
      <c r="F16" s="3">
        <v>338</v>
      </c>
      <c r="G16" s="3">
        <v>64</v>
      </c>
      <c r="I16" s="28">
        <f t="shared" si="0"/>
        <v>453.19888246324422</v>
      </c>
      <c r="J16" s="28">
        <f t="shared" si="1"/>
        <v>25.198882463244217</v>
      </c>
      <c r="T16" s="21" t="s">
        <v>200</v>
      </c>
      <c r="U16" s="21"/>
    </row>
    <row r="17" spans="3:21" x14ac:dyDescent="0.25">
      <c r="C17" s="3" t="s">
        <v>15</v>
      </c>
      <c r="D17" s="4">
        <v>32.799999999999997</v>
      </c>
      <c r="E17" s="3">
        <v>479</v>
      </c>
      <c r="F17" s="3">
        <v>374</v>
      </c>
      <c r="G17" s="3">
        <v>101</v>
      </c>
      <c r="I17" s="28">
        <f t="shared" si="0"/>
        <v>459.11779126396925</v>
      </c>
      <c r="J17" s="28">
        <f t="shared" si="1"/>
        <v>-19.882208736030748</v>
      </c>
      <c r="T17" s="22" t="s">
        <v>201</v>
      </c>
      <c r="U17" s="23">
        <v>40</v>
      </c>
    </row>
    <row r="18" spans="3:21" x14ac:dyDescent="0.25">
      <c r="C18" s="3" t="s">
        <v>16</v>
      </c>
      <c r="D18" s="4">
        <v>33.209999999999994</v>
      </c>
      <c r="E18" s="3">
        <v>462</v>
      </c>
      <c r="F18" s="3">
        <v>388</v>
      </c>
      <c r="G18" s="3">
        <v>69</v>
      </c>
      <c r="I18" s="28">
        <f t="shared" si="0"/>
        <v>456.15833686360679</v>
      </c>
      <c r="J18" s="28">
        <f t="shared" si="1"/>
        <v>-5.8416631363932083</v>
      </c>
      <c r="T18" s="24" t="s">
        <v>202</v>
      </c>
      <c r="U18" s="25">
        <f>U11+U12*U17</f>
        <v>407.14688472101716</v>
      </c>
    </row>
    <row r="19" spans="3:21" x14ac:dyDescent="0.25">
      <c r="C19" s="3" t="s">
        <v>17</v>
      </c>
      <c r="D19" s="4">
        <v>40.18</v>
      </c>
      <c r="E19" s="3">
        <v>387</v>
      </c>
      <c r="F19" s="3">
        <v>325</v>
      </c>
      <c r="G19" s="3">
        <v>77</v>
      </c>
      <c r="I19" s="28">
        <f t="shared" si="0"/>
        <v>405.84761205744337</v>
      </c>
      <c r="J19" s="28">
        <f t="shared" si="1"/>
        <v>18.847612057443371</v>
      </c>
    </row>
    <row r="20" spans="3:21" x14ac:dyDescent="0.25">
      <c r="C20" s="3" t="s">
        <v>18</v>
      </c>
      <c r="D20" s="4">
        <v>36.489999999999995</v>
      </c>
      <c r="E20" s="3">
        <v>454</v>
      </c>
      <c r="F20" s="3">
        <v>341</v>
      </c>
      <c r="G20" s="3">
        <v>114</v>
      </c>
      <c r="I20" s="28">
        <f t="shared" si="0"/>
        <v>432.48270166070637</v>
      </c>
      <c r="J20" s="28">
        <f t="shared" si="1"/>
        <v>-21.517298339293632</v>
      </c>
    </row>
    <row r="21" spans="3:21" x14ac:dyDescent="0.25">
      <c r="C21" s="3" t="s">
        <v>19</v>
      </c>
      <c r="D21" s="4">
        <v>38.54</v>
      </c>
      <c r="E21" s="3">
        <v>418</v>
      </c>
      <c r="F21" s="3">
        <v>314</v>
      </c>
      <c r="G21" s="3">
        <v>88</v>
      </c>
      <c r="I21" s="28">
        <f t="shared" si="0"/>
        <v>417.68542965889355</v>
      </c>
      <c r="J21" s="28">
        <f t="shared" si="1"/>
        <v>-0.31457034110644599</v>
      </c>
    </row>
    <row r="22" spans="3:21" x14ac:dyDescent="0.25">
      <c r="C22" s="3" t="s">
        <v>20</v>
      </c>
      <c r="D22" s="4">
        <v>34.03</v>
      </c>
      <c r="E22" s="3">
        <v>447</v>
      </c>
      <c r="F22" s="3">
        <v>375</v>
      </c>
      <c r="G22" s="3">
        <v>107</v>
      </c>
      <c r="I22" s="28">
        <f t="shared" si="0"/>
        <v>450.23942806288164</v>
      </c>
      <c r="J22" s="28">
        <f t="shared" si="1"/>
        <v>3.2394280628816432</v>
      </c>
    </row>
    <row r="23" spans="3:21" x14ac:dyDescent="0.25">
      <c r="C23" s="3" t="s">
        <v>21</v>
      </c>
      <c r="D23" s="4">
        <v>39.359999999999992</v>
      </c>
      <c r="E23" s="3">
        <v>442</v>
      </c>
      <c r="F23" s="3">
        <v>376</v>
      </c>
      <c r="G23" s="3">
        <v>102</v>
      </c>
      <c r="I23" s="28">
        <f t="shared" si="0"/>
        <v>411.76652085816852</v>
      </c>
      <c r="J23" s="28">
        <f t="shared" si="1"/>
        <v>-30.233479141831481</v>
      </c>
    </row>
    <row r="24" spans="3:21" x14ac:dyDescent="0.25">
      <c r="C24" s="3" t="s">
        <v>22</v>
      </c>
      <c r="D24" s="4">
        <v>40.589999999999996</v>
      </c>
      <c r="E24" s="3">
        <v>381</v>
      </c>
      <c r="F24" s="3">
        <v>312</v>
      </c>
      <c r="G24" s="3">
        <v>95</v>
      </c>
      <c r="I24" s="28">
        <f t="shared" si="0"/>
        <v>402.8881576570808</v>
      </c>
      <c r="J24" s="28">
        <f t="shared" si="1"/>
        <v>21.888157657080797</v>
      </c>
    </row>
    <row r="25" spans="3:21" x14ac:dyDescent="0.25">
      <c r="C25" s="3" t="s">
        <v>23</v>
      </c>
      <c r="D25" s="4">
        <v>38.130000000000003</v>
      </c>
      <c r="E25" s="3">
        <v>401</v>
      </c>
      <c r="F25" s="3">
        <v>301</v>
      </c>
      <c r="G25" s="3">
        <v>68</v>
      </c>
      <c r="I25" s="28">
        <f t="shared" si="0"/>
        <v>420.64488405925607</v>
      </c>
      <c r="J25" s="28">
        <f t="shared" si="1"/>
        <v>19.644884059256071</v>
      </c>
    </row>
    <row r="26" spans="3:21" x14ac:dyDescent="0.25">
      <c r="C26" s="3" t="s">
        <v>24</v>
      </c>
      <c r="D26" s="4">
        <v>33.209999999999994</v>
      </c>
      <c r="E26" s="3">
        <v>468</v>
      </c>
      <c r="F26" s="3">
        <v>370</v>
      </c>
      <c r="G26" s="3">
        <v>70</v>
      </c>
      <c r="I26" s="28">
        <f t="shared" si="0"/>
        <v>456.15833686360679</v>
      </c>
      <c r="J26" s="28">
        <f t="shared" si="1"/>
        <v>-11.841663136393208</v>
      </c>
    </row>
    <row r="27" spans="3:21" x14ac:dyDescent="0.25">
      <c r="C27" s="3" t="s">
        <v>25</v>
      </c>
      <c r="D27" s="4">
        <v>35.669999999999995</v>
      </c>
      <c r="E27" s="3">
        <v>428</v>
      </c>
      <c r="F27" s="3">
        <v>321</v>
      </c>
      <c r="G27" s="3">
        <v>64</v>
      </c>
      <c r="I27" s="28">
        <f t="shared" si="0"/>
        <v>438.40161046143146</v>
      </c>
      <c r="J27" s="28">
        <f t="shared" si="1"/>
        <v>10.40161046143146</v>
      </c>
    </row>
    <row r="28" spans="3:21" x14ac:dyDescent="0.25">
      <c r="C28" s="3" t="s">
        <v>26</v>
      </c>
      <c r="D28" s="4">
        <v>33.209999999999994</v>
      </c>
      <c r="E28" s="3">
        <v>480</v>
      </c>
      <c r="F28" s="3">
        <v>374</v>
      </c>
      <c r="G28" s="3">
        <v>115</v>
      </c>
      <c r="I28" s="28">
        <f t="shared" si="0"/>
        <v>456.15833686360679</v>
      </c>
      <c r="J28" s="28">
        <f t="shared" si="1"/>
        <v>-23.841663136393208</v>
      </c>
    </row>
    <row r="29" spans="3:21" x14ac:dyDescent="0.25">
      <c r="C29" s="3" t="s">
        <v>27</v>
      </c>
      <c r="D29" s="4">
        <v>33.209999999999994</v>
      </c>
      <c r="E29" s="3">
        <v>436</v>
      </c>
      <c r="F29" s="3">
        <v>327</v>
      </c>
      <c r="G29" s="3">
        <v>70</v>
      </c>
      <c r="I29" s="28">
        <f t="shared" si="0"/>
        <v>456.15833686360679</v>
      </c>
      <c r="J29" s="28">
        <f t="shared" si="1"/>
        <v>20.158336863606792</v>
      </c>
    </row>
    <row r="30" spans="3:21" x14ac:dyDescent="0.25">
      <c r="C30" s="3" t="s">
        <v>28</v>
      </c>
      <c r="D30" s="4">
        <v>34.849999999999994</v>
      </c>
      <c r="E30" s="3">
        <v>474</v>
      </c>
      <c r="F30" s="3">
        <v>370</v>
      </c>
      <c r="G30" s="3">
        <v>76</v>
      </c>
      <c r="I30" s="28">
        <f t="shared" si="0"/>
        <v>444.32051926215655</v>
      </c>
      <c r="J30" s="28">
        <f t="shared" si="1"/>
        <v>-29.679480737843448</v>
      </c>
    </row>
    <row r="31" spans="3:21" x14ac:dyDescent="0.25">
      <c r="C31" s="3" t="s">
        <v>29</v>
      </c>
      <c r="D31" s="4">
        <v>33.209999999999994</v>
      </c>
      <c r="E31" s="3">
        <v>487</v>
      </c>
      <c r="F31" s="3">
        <v>414</v>
      </c>
      <c r="G31" s="3">
        <v>93</v>
      </c>
      <c r="I31" s="28">
        <f t="shared" si="0"/>
        <v>456.15833686360679</v>
      </c>
      <c r="J31" s="28">
        <f t="shared" si="1"/>
        <v>-30.841663136393208</v>
      </c>
    </row>
    <row r="32" spans="3:21" x14ac:dyDescent="0.25">
      <c r="C32" s="3" t="s">
        <v>30</v>
      </c>
      <c r="D32" s="4">
        <v>36.08</v>
      </c>
      <c r="E32" s="3">
        <v>459</v>
      </c>
      <c r="F32" s="3">
        <v>386</v>
      </c>
      <c r="G32" s="3">
        <v>73</v>
      </c>
      <c r="I32" s="28">
        <f t="shared" si="0"/>
        <v>435.44215606106889</v>
      </c>
      <c r="J32" s="28">
        <f t="shared" si="1"/>
        <v>-23.557843938931114</v>
      </c>
    </row>
    <row r="33" spans="3:10" x14ac:dyDescent="0.25">
      <c r="C33" s="3" t="s">
        <v>31</v>
      </c>
      <c r="D33" s="4">
        <v>38.949999999999996</v>
      </c>
      <c r="E33" s="3">
        <v>421</v>
      </c>
      <c r="F33" s="3">
        <v>354</v>
      </c>
      <c r="G33" s="3">
        <v>76</v>
      </c>
      <c r="I33" s="28">
        <f t="shared" si="0"/>
        <v>414.72597525853104</v>
      </c>
      <c r="J33" s="28">
        <f t="shared" si="1"/>
        <v>-6.2740247414689634</v>
      </c>
    </row>
    <row r="34" spans="3:10" x14ac:dyDescent="0.25">
      <c r="C34" s="3" t="s">
        <v>32</v>
      </c>
      <c r="D34" s="4">
        <v>38.949999999999996</v>
      </c>
      <c r="E34" s="3">
        <v>401</v>
      </c>
      <c r="F34" s="3">
        <v>313</v>
      </c>
      <c r="G34" s="3">
        <v>92</v>
      </c>
      <c r="I34" s="28">
        <f t="shared" si="0"/>
        <v>414.72597525853104</v>
      </c>
      <c r="J34" s="28">
        <f t="shared" si="1"/>
        <v>13.725975258531037</v>
      </c>
    </row>
    <row r="35" spans="3:10" x14ac:dyDescent="0.25">
      <c r="C35" s="3" t="s">
        <v>33</v>
      </c>
      <c r="D35" s="4">
        <v>36.489999999999995</v>
      </c>
      <c r="E35" s="3">
        <v>420</v>
      </c>
      <c r="F35" s="3">
        <v>319</v>
      </c>
      <c r="G35" s="3">
        <v>67</v>
      </c>
      <c r="I35" s="28">
        <f t="shared" si="0"/>
        <v>432.48270166070637</v>
      </c>
      <c r="J35" s="28">
        <f t="shared" si="1"/>
        <v>12.482701660706368</v>
      </c>
    </row>
    <row r="36" spans="3:10" x14ac:dyDescent="0.25">
      <c r="C36" s="3" t="s">
        <v>34</v>
      </c>
      <c r="D36" s="4">
        <v>33.209999999999994</v>
      </c>
      <c r="E36" s="3">
        <v>435</v>
      </c>
      <c r="F36" s="3">
        <v>365</v>
      </c>
      <c r="G36" s="3">
        <v>104</v>
      </c>
      <c r="I36" s="28">
        <f t="shared" si="0"/>
        <v>456.15833686360679</v>
      </c>
      <c r="J36" s="28">
        <f t="shared" si="1"/>
        <v>21.158336863606792</v>
      </c>
    </row>
    <row r="37" spans="3:10" x14ac:dyDescent="0.25">
      <c r="C37" s="3" t="s">
        <v>35</v>
      </c>
      <c r="D37" s="4">
        <v>36.08</v>
      </c>
      <c r="E37" s="3">
        <v>458</v>
      </c>
      <c r="F37" s="3">
        <v>357</v>
      </c>
      <c r="G37" s="3">
        <v>92</v>
      </c>
      <c r="I37" s="28">
        <f t="shared" si="0"/>
        <v>435.44215606106889</v>
      </c>
      <c r="J37" s="28">
        <f t="shared" si="1"/>
        <v>-22.557843938931114</v>
      </c>
    </row>
    <row r="38" spans="3:10" x14ac:dyDescent="0.25">
      <c r="C38" s="3" t="s">
        <v>36</v>
      </c>
      <c r="D38" s="4">
        <v>41</v>
      </c>
      <c r="E38" s="3">
        <v>379</v>
      </c>
      <c r="F38" s="3">
        <v>284</v>
      </c>
      <c r="G38" s="3">
        <v>87</v>
      </c>
      <c r="I38" s="28">
        <f t="shared" ref="I38:I69" si="2">$U$11+$U$12*D38</f>
        <v>399.92870325671822</v>
      </c>
      <c r="J38" s="28">
        <f t="shared" si="1"/>
        <v>20.928703256718222</v>
      </c>
    </row>
    <row r="39" spans="3:10" x14ac:dyDescent="0.25">
      <c r="C39" s="3" t="s">
        <v>37</v>
      </c>
      <c r="D39" s="4">
        <v>38.54</v>
      </c>
      <c r="E39" s="3">
        <v>426</v>
      </c>
      <c r="F39" s="3">
        <v>337</v>
      </c>
      <c r="G39" s="3">
        <v>98</v>
      </c>
      <c r="I39" s="28">
        <f t="shared" si="2"/>
        <v>417.68542965889355</v>
      </c>
      <c r="J39" s="28">
        <f t="shared" si="1"/>
        <v>-8.314570341106446</v>
      </c>
    </row>
    <row r="40" spans="3:10" x14ac:dyDescent="0.25">
      <c r="C40" s="3" t="s">
        <v>38</v>
      </c>
      <c r="D40" s="4">
        <v>33.619999999999997</v>
      </c>
      <c r="E40" s="3">
        <v>443</v>
      </c>
      <c r="F40" s="3">
        <v>368</v>
      </c>
      <c r="G40" s="3">
        <v>111</v>
      </c>
      <c r="I40" s="28">
        <f t="shared" si="2"/>
        <v>453.19888246324422</v>
      </c>
      <c r="J40" s="28">
        <f t="shared" si="1"/>
        <v>10.198882463244217</v>
      </c>
    </row>
    <row r="41" spans="3:10" x14ac:dyDescent="0.25">
      <c r="C41" s="3" t="s">
        <v>39</v>
      </c>
      <c r="D41" s="4">
        <v>33.209999999999994</v>
      </c>
      <c r="E41" s="3">
        <v>483</v>
      </c>
      <c r="F41" s="3">
        <v>406</v>
      </c>
      <c r="G41" s="3">
        <v>101</v>
      </c>
      <c r="I41" s="28">
        <f t="shared" si="2"/>
        <v>456.15833686360679</v>
      </c>
      <c r="J41" s="28">
        <f t="shared" si="1"/>
        <v>-26.841663136393208</v>
      </c>
    </row>
    <row r="42" spans="3:10" x14ac:dyDescent="0.25">
      <c r="C42" s="3" t="s">
        <v>40</v>
      </c>
      <c r="D42" s="4">
        <v>35.669999999999995</v>
      </c>
      <c r="E42" s="3">
        <v>409</v>
      </c>
      <c r="F42" s="3">
        <v>348</v>
      </c>
      <c r="G42" s="3">
        <v>82</v>
      </c>
      <c r="I42" s="28">
        <f t="shared" si="2"/>
        <v>438.40161046143146</v>
      </c>
      <c r="J42" s="28">
        <f t="shared" si="1"/>
        <v>29.40161046143146</v>
      </c>
    </row>
    <row r="43" spans="3:10" x14ac:dyDescent="0.25">
      <c r="C43" s="3" t="s">
        <v>41</v>
      </c>
      <c r="D43" s="4">
        <v>39.769999999999996</v>
      </c>
      <c r="E43" s="3">
        <v>406</v>
      </c>
      <c r="F43" s="3">
        <v>325</v>
      </c>
      <c r="G43" s="3">
        <v>85</v>
      </c>
      <c r="I43" s="28">
        <f t="shared" si="2"/>
        <v>408.80706645780594</v>
      </c>
      <c r="J43" s="28">
        <f t="shared" si="1"/>
        <v>2.807066457805945</v>
      </c>
    </row>
    <row r="44" spans="3:10" x14ac:dyDescent="0.25">
      <c r="C44" s="3" t="s">
        <v>42</v>
      </c>
      <c r="D44" s="4">
        <v>32.799999999999997</v>
      </c>
      <c r="E44" s="3">
        <v>454</v>
      </c>
      <c r="F44" s="3">
        <v>359</v>
      </c>
      <c r="G44" s="3">
        <v>104</v>
      </c>
      <c r="I44" s="28">
        <f t="shared" si="2"/>
        <v>459.11779126396925</v>
      </c>
      <c r="J44" s="28">
        <f t="shared" si="1"/>
        <v>5.1177912639692522</v>
      </c>
    </row>
    <row r="45" spans="3:10" x14ac:dyDescent="0.25">
      <c r="C45" s="3" t="s">
        <v>43</v>
      </c>
      <c r="D45" s="4">
        <v>34.849999999999994</v>
      </c>
      <c r="E45" s="3">
        <v>468</v>
      </c>
      <c r="F45" s="3">
        <v>351</v>
      </c>
      <c r="G45" s="3">
        <v>80</v>
      </c>
      <c r="I45" s="28">
        <f t="shared" si="2"/>
        <v>444.32051926215655</v>
      </c>
      <c r="J45" s="28">
        <f t="shared" si="1"/>
        <v>-23.679480737843448</v>
      </c>
    </row>
    <row r="46" spans="3:10" x14ac:dyDescent="0.25">
      <c r="C46" s="3" t="s">
        <v>44</v>
      </c>
      <c r="D46" s="4">
        <v>36.08</v>
      </c>
      <c r="E46" s="3">
        <v>421</v>
      </c>
      <c r="F46" s="3">
        <v>345</v>
      </c>
      <c r="G46" s="3">
        <v>63</v>
      </c>
      <c r="I46" s="28">
        <f t="shared" si="2"/>
        <v>435.44215606106889</v>
      </c>
      <c r="J46" s="28">
        <f t="shared" si="1"/>
        <v>14.442156061068886</v>
      </c>
    </row>
    <row r="47" spans="3:10" x14ac:dyDescent="0.25">
      <c r="C47" s="3" t="s">
        <v>45</v>
      </c>
      <c r="D47" s="4">
        <v>37.309999999999995</v>
      </c>
      <c r="E47" s="3">
        <v>404</v>
      </c>
      <c r="F47" s="3">
        <v>311</v>
      </c>
      <c r="G47" s="3">
        <v>73</v>
      </c>
      <c r="I47" s="28">
        <f t="shared" si="2"/>
        <v>426.56379285998122</v>
      </c>
      <c r="J47" s="28">
        <f t="shared" si="1"/>
        <v>22.56379285998122</v>
      </c>
    </row>
    <row r="48" spans="3:10" x14ac:dyDescent="0.25">
      <c r="C48" s="3" t="s">
        <v>46</v>
      </c>
      <c r="D48" s="4">
        <v>40.589999999999996</v>
      </c>
      <c r="E48" s="3">
        <v>387</v>
      </c>
      <c r="F48" s="3">
        <v>298</v>
      </c>
      <c r="G48" s="3">
        <v>74</v>
      </c>
      <c r="I48" s="28">
        <f t="shared" si="2"/>
        <v>402.8881576570808</v>
      </c>
      <c r="J48" s="28">
        <f t="shared" si="1"/>
        <v>15.888157657080797</v>
      </c>
    </row>
    <row r="49" spans="3:10" x14ac:dyDescent="0.25">
      <c r="C49" s="3" t="s">
        <v>47</v>
      </c>
      <c r="D49" s="4">
        <v>36.489999999999995</v>
      </c>
      <c r="E49" s="3">
        <v>412</v>
      </c>
      <c r="F49" s="3">
        <v>309</v>
      </c>
      <c r="G49" s="3">
        <v>74</v>
      </c>
      <c r="I49" s="28">
        <f t="shared" si="2"/>
        <v>432.48270166070637</v>
      </c>
      <c r="J49" s="28">
        <f t="shared" si="1"/>
        <v>20.482701660706368</v>
      </c>
    </row>
    <row r="50" spans="3:10" x14ac:dyDescent="0.25">
      <c r="C50" s="3" t="s">
        <v>48</v>
      </c>
      <c r="D50" s="4">
        <v>41</v>
      </c>
      <c r="E50" s="3">
        <v>400</v>
      </c>
      <c r="F50" s="3">
        <v>324</v>
      </c>
      <c r="G50" s="3">
        <v>84</v>
      </c>
      <c r="I50" s="28">
        <f t="shared" si="2"/>
        <v>399.92870325671822</v>
      </c>
      <c r="J50" s="28">
        <f t="shared" si="1"/>
        <v>-7.1296743281777708E-2</v>
      </c>
    </row>
    <row r="51" spans="3:10" x14ac:dyDescent="0.25">
      <c r="C51" s="3" t="s">
        <v>49</v>
      </c>
      <c r="D51" s="4">
        <v>38.949999999999996</v>
      </c>
      <c r="E51" s="3">
        <v>418</v>
      </c>
      <c r="F51" s="3">
        <v>351</v>
      </c>
      <c r="G51" s="3">
        <v>67</v>
      </c>
      <c r="I51" s="28">
        <f t="shared" si="2"/>
        <v>414.72597525853104</v>
      </c>
      <c r="J51" s="28">
        <f t="shared" si="1"/>
        <v>-3.2740247414689634</v>
      </c>
    </row>
    <row r="52" spans="3:10" x14ac:dyDescent="0.25">
      <c r="C52" s="3" t="s">
        <v>50</v>
      </c>
      <c r="D52" s="4">
        <v>34.849999999999994</v>
      </c>
      <c r="E52" s="3">
        <v>441</v>
      </c>
      <c r="F52" s="3">
        <v>375</v>
      </c>
      <c r="G52" s="3">
        <v>88</v>
      </c>
      <c r="I52" s="28">
        <f t="shared" si="2"/>
        <v>444.32051926215655</v>
      </c>
      <c r="J52" s="28">
        <f t="shared" si="1"/>
        <v>3.3205192621565516</v>
      </c>
    </row>
    <row r="53" spans="3:10" x14ac:dyDescent="0.25">
      <c r="C53" s="3" t="s">
        <v>51</v>
      </c>
      <c r="D53" s="4">
        <v>37.309999999999995</v>
      </c>
      <c r="E53" s="3">
        <v>409</v>
      </c>
      <c r="F53" s="3">
        <v>335</v>
      </c>
      <c r="G53" s="3">
        <v>86</v>
      </c>
      <c r="I53" s="28">
        <f t="shared" si="2"/>
        <v>426.56379285998122</v>
      </c>
      <c r="J53" s="28">
        <f t="shared" si="1"/>
        <v>17.56379285998122</v>
      </c>
    </row>
    <row r="54" spans="3:10" x14ac:dyDescent="0.25">
      <c r="C54" s="3" t="s">
        <v>52</v>
      </c>
      <c r="D54" s="4">
        <v>36.08</v>
      </c>
      <c r="E54" s="3">
        <v>443</v>
      </c>
      <c r="F54" s="3">
        <v>346</v>
      </c>
      <c r="G54" s="3">
        <v>71</v>
      </c>
      <c r="I54" s="28">
        <f t="shared" si="2"/>
        <v>435.44215606106889</v>
      </c>
      <c r="J54" s="28">
        <f t="shared" si="1"/>
        <v>-7.5578439389311143</v>
      </c>
    </row>
    <row r="55" spans="3:10" x14ac:dyDescent="0.25">
      <c r="C55" s="3" t="s">
        <v>53</v>
      </c>
      <c r="D55" s="4">
        <v>38.130000000000003</v>
      </c>
      <c r="E55" s="3">
        <v>425</v>
      </c>
      <c r="F55" s="3">
        <v>340</v>
      </c>
      <c r="G55" s="3">
        <v>94</v>
      </c>
      <c r="I55" s="28">
        <f t="shared" si="2"/>
        <v>420.64488405925607</v>
      </c>
      <c r="J55" s="28">
        <f t="shared" si="1"/>
        <v>-4.3551159407439286</v>
      </c>
    </row>
    <row r="56" spans="3:10" x14ac:dyDescent="0.25">
      <c r="C56" s="3" t="s">
        <v>54</v>
      </c>
      <c r="D56" s="4">
        <v>35.669999999999995</v>
      </c>
      <c r="E56" s="3">
        <v>445</v>
      </c>
      <c r="F56" s="3">
        <v>369</v>
      </c>
      <c r="G56" s="3">
        <v>67</v>
      </c>
      <c r="I56" s="28">
        <f t="shared" si="2"/>
        <v>438.40161046143146</v>
      </c>
      <c r="J56" s="28">
        <f t="shared" si="1"/>
        <v>-6.59838953856854</v>
      </c>
    </row>
    <row r="57" spans="3:10" x14ac:dyDescent="0.25">
      <c r="C57" s="3" t="s">
        <v>55</v>
      </c>
      <c r="D57" s="4">
        <v>34.849999999999994</v>
      </c>
      <c r="E57" s="3">
        <v>467</v>
      </c>
      <c r="F57" s="3">
        <v>369</v>
      </c>
      <c r="G57" s="3">
        <v>93</v>
      </c>
      <c r="I57" s="28">
        <f t="shared" si="2"/>
        <v>444.32051926215655</v>
      </c>
      <c r="J57" s="28">
        <f t="shared" si="1"/>
        <v>-22.679480737843448</v>
      </c>
    </row>
    <row r="58" spans="3:10" x14ac:dyDescent="0.25">
      <c r="C58" s="3" t="s">
        <v>56</v>
      </c>
      <c r="D58" s="4">
        <v>34.849999999999994</v>
      </c>
      <c r="E58" s="3">
        <v>473</v>
      </c>
      <c r="F58" s="3">
        <v>364</v>
      </c>
      <c r="G58" s="3">
        <v>71</v>
      </c>
      <c r="I58" s="28">
        <f t="shared" si="2"/>
        <v>444.32051926215655</v>
      </c>
      <c r="J58" s="28">
        <f t="shared" si="1"/>
        <v>-28.679480737843448</v>
      </c>
    </row>
    <row r="59" spans="3:10" x14ac:dyDescent="0.25">
      <c r="C59" s="3" t="s">
        <v>57</v>
      </c>
      <c r="D59" s="4">
        <v>36.08</v>
      </c>
      <c r="E59" s="3">
        <v>437</v>
      </c>
      <c r="F59" s="3">
        <v>350</v>
      </c>
      <c r="G59" s="3">
        <v>96</v>
      </c>
      <c r="I59" s="28">
        <f t="shared" si="2"/>
        <v>435.44215606106889</v>
      </c>
      <c r="J59" s="28">
        <f t="shared" si="1"/>
        <v>-1.5578439389311143</v>
      </c>
    </row>
    <row r="60" spans="3:10" x14ac:dyDescent="0.25">
      <c r="C60" s="3" t="s">
        <v>58</v>
      </c>
      <c r="D60" s="4">
        <v>33.209999999999994</v>
      </c>
      <c r="E60" s="3">
        <v>445</v>
      </c>
      <c r="F60" s="3">
        <v>338</v>
      </c>
      <c r="G60" s="3">
        <v>71</v>
      </c>
      <c r="I60" s="28">
        <f t="shared" si="2"/>
        <v>456.15833686360679</v>
      </c>
      <c r="J60" s="28">
        <f t="shared" si="1"/>
        <v>11.158336863606792</v>
      </c>
    </row>
    <row r="61" spans="3:10" x14ac:dyDescent="0.25">
      <c r="C61" s="3" t="s">
        <v>59</v>
      </c>
      <c r="D61" s="4">
        <v>41</v>
      </c>
      <c r="E61" s="3">
        <v>380</v>
      </c>
      <c r="F61" s="3">
        <v>289</v>
      </c>
      <c r="G61" s="3">
        <v>65</v>
      </c>
      <c r="I61" s="28">
        <f t="shared" si="2"/>
        <v>399.92870325671822</v>
      </c>
      <c r="J61" s="28">
        <f t="shared" si="1"/>
        <v>19.928703256718222</v>
      </c>
    </row>
    <row r="62" spans="3:10" x14ac:dyDescent="0.25">
      <c r="C62" s="3" t="s">
        <v>60</v>
      </c>
      <c r="D62" s="4">
        <v>41</v>
      </c>
      <c r="E62" s="3">
        <v>415</v>
      </c>
      <c r="F62" s="3">
        <v>311</v>
      </c>
      <c r="G62" s="3">
        <v>104</v>
      </c>
      <c r="I62" s="28">
        <f t="shared" si="2"/>
        <v>399.92870325671822</v>
      </c>
      <c r="J62" s="28">
        <f t="shared" si="1"/>
        <v>-15.071296743281778</v>
      </c>
    </row>
    <row r="63" spans="3:10" x14ac:dyDescent="0.25">
      <c r="C63" s="3" t="s">
        <v>61</v>
      </c>
      <c r="D63" s="4">
        <v>37.309999999999995</v>
      </c>
      <c r="E63" s="3">
        <v>430</v>
      </c>
      <c r="F63" s="3">
        <v>327</v>
      </c>
      <c r="G63" s="3">
        <v>77</v>
      </c>
      <c r="I63" s="28">
        <f t="shared" si="2"/>
        <v>426.56379285998122</v>
      </c>
      <c r="J63" s="28">
        <f t="shared" si="1"/>
        <v>-3.4362071400187801</v>
      </c>
    </row>
    <row r="64" spans="3:10" x14ac:dyDescent="0.25">
      <c r="C64" s="3" t="s">
        <v>62</v>
      </c>
      <c r="D64" s="4">
        <v>35.26</v>
      </c>
      <c r="E64" s="3">
        <v>433</v>
      </c>
      <c r="F64" s="3">
        <v>338</v>
      </c>
      <c r="G64" s="3">
        <v>100</v>
      </c>
      <c r="I64" s="28">
        <f t="shared" si="2"/>
        <v>441.36106486179398</v>
      </c>
      <c r="J64" s="28">
        <f t="shared" si="1"/>
        <v>8.3610648617939773</v>
      </c>
    </row>
    <row r="65" spans="3:10" x14ac:dyDescent="0.25">
      <c r="C65" s="3" t="s">
        <v>63</v>
      </c>
      <c r="D65" s="4">
        <v>39.359999999999992</v>
      </c>
      <c r="E65" s="3">
        <v>395</v>
      </c>
      <c r="F65" s="3">
        <v>332</v>
      </c>
      <c r="G65" s="3">
        <v>83</v>
      </c>
      <c r="I65" s="28">
        <f t="shared" si="2"/>
        <v>411.76652085816852</v>
      </c>
      <c r="J65" s="28">
        <f t="shared" si="1"/>
        <v>16.766520858168519</v>
      </c>
    </row>
    <row r="66" spans="3:10" x14ac:dyDescent="0.25">
      <c r="C66" s="3" t="s">
        <v>64</v>
      </c>
      <c r="D66" s="4">
        <v>38.130000000000003</v>
      </c>
      <c r="E66" s="3">
        <v>423</v>
      </c>
      <c r="F66" s="3">
        <v>334</v>
      </c>
      <c r="G66" s="3">
        <v>106</v>
      </c>
      <c r="I66" s="28">
        <f t="shared" si="2"/>
        <v>420.64488405925607</v>
      </c>
      <c r="J66" s="28">
        <f t="shared" si="1"/>
        <v>-2.3551159407439286</v>
      </c>
    </row>
    <row r="67" spans="3:10" x14ac:dyDescent="0.25">
      <c r="C67" s="3" t="s">
        <v>65</v>
      </c>
      <c r="D67" s="4">
        <v>33.619999999999997</v>
      </c>
      <c r="E67" s="3">
        <v>463</v>
      </c>
      <c r="F67" s="3">
        <v>384</v>
      </c>
      <c r="G67" s="3">
        <v>93</v>
      </c>
      <c r="I67" s="28">
        <f t="shared" si="2"/>
        <v>453.19888246324422</v>
      </c>
      <c r="J67" s="28">
        <f t="shared" si="1"/>
        <v>-9.8011175367557826</v>
      </c>
    </row>
    <row r="68" spans="3:10" x14ac:dyDescent="0.25">
      <c r="C68" s="3" t="s">
        <v>66</v>
      </c>
      <c r="D68" s="4">
        <v>35.669999999999995</v>
      </c>
      <c r="E68" s="3">
        <v>436</v>
      </c>
      <c r="F68" s="3">
        <v>331</v>
      </c>
      <c r="G68" s="3">
        <v>74</v>
      </c>
      <c r="I68" s="28">
        <f t="shared" si="2"/>
        <v>438.40161046143146</v>
      </c>
      <c r="J68" s="28">
        <f t="shared" si="1"/>
        <v>2.40161046143146</v>
      </c>
    </row>
    <row r="69" spans="3:10" x14ac:dyDescent="0.25">
      <c r="C69" s="3" t="s">
        <v>67</v>
      </c>
      <c r="D69" s="4">
        <v>38.949999999999996</v>
      </c>
      <c r="E69" s="3">
        <v>394</v>
      </c>
      <c r="F69" s="3">
        <v>296</v>
      </c>
      <c r="G69" s="3">
        <v>83</v>
      </c>
      <c r="I69" s="28">
        <f t="shared" si="2"/>
        <v>414.72597525853104</v>
      </c>
      <c r="J69" s="28">
        <f t="shared" si="1"/>
        <v>20.725975258531037</v>
      </c>
    </row>
    <row r="70" spans="3:10" x14ac:dyDescent="0.25">
      <c r="C70" s="3" t="s">
        <v>68</v>
      </c>
      <c r="D70" s="4">
        <v>38.949999999999996</v>
      </c>
      <c r="E70" s="3">
        <v>412</v>
      </c>
      <c r="F70" s="3">
        <v>350</v>
      </c>
      <c r="G70" s="3">
        <v>82</v>
      </c>
      <c r="I70" s="28">
        <f t="shared" ref="I70:I101" si="3">$U$11+$U$12*D70</f>
        <v>414.72597525853104</v>
      </c>
      <c r="J70" s="28">
        <f t="shared" si="1"/>
        <v>2.7259752585310366</v>
      </c>
    </row>
    <row r="71" spans="3:10" x14ac:dyDescent="0.25">
      <c r="C71" s="3" t="s">
        <v>69</v>
      </c>
      <c r="D71" s="4">
        <v>38.949999999999996</v>
      </c>
      <c r="E71" s="3">
        <v>416</v>
      </c>
      <c r="F71" s="3">
        <v>354</v>
      </c>
      <c r="G71" s="3">
        <v>71</v>
      </c>
      <c r="I71" s="28">
        <f t="shared" si="3"/>
        <v>414.72597525853104</v>
      </c>
      <c r="J71" s="28">
        <f t="shared" ref="J71:J134" si="4">I71-E71</f>
        <v>-1.2740247414689634</v>
      </c>
    </row>
    <row r="72" spans="3:10" x14ac:dyDescent="0.25">
      <c r="C72" s="3" t="s">
        <v>70</v>
      </c>
      <c r="D72" s="4">
        <v>37.719999999999992</v>
      </c>
      <c r="E72" s="3">
        <v>419</v>
      </c>
      <c r="F72" s="3">
        <v>356</v>
      </c>
      <c r="G72" s="3">
        <v>67</v>
      </c>
      <c r="I72" s="28">
        <f t="shared" si="3"/>
        <v>423.6043384596187</v>
      </c>
      <c r="J72" s="28">
        <f t="shared" si="4"/>
        <v>4.6043384596187025</v>
      </c>
    </row>
    <row r="73" spans="3:10" x14ac:dyDescent="0.25">
      <c r="C73" s="3" t="s">
        <v>71</v>
      </c>
      <c r="D73" s="4">
        <v>39.769999999999996</v>
      </c>
      <c r="E73" s="3">
        <v>429</v>
      </c>
      <c r="F73" s="3">
        <v>326</v>
      </c>
      <c r="G73" s="3">
        <v>99</v>
      </c>
      <c r="I73" s="28">
        <f t="shared" si="3"/>
        <v>408.80706645780594</v>
      </c>
      <c r="J73" s="28">
        <f t="shared" si="4"/>
        <v>-20.192933542194055</v>
      </c>
    </row>
    <row r="74" spans="3:10" x14ac:dyDescent="0.25">
      <c r="C74" s="3" t="s">
        <v>72</v>
      </c>
      <c r="D74" s="4">
        <v>40.589999999999996</v>
      </c>
      <c r="E74" s="3">
        <v>409</v>
      </c>
      <c r="F74" s="3">
        <v>319</v>
      </c>
      <c r="G74" s="3">
        <v>78</v>
      </c>
      <c r="I74" s="28">
        <f t="shared" si="3"/>
        <v>402.8881576570808</v>
      </c>
      <c r="J74" s="28">
        <f t="shared" si="4"/>
        <v>-6.1118423429192035</v>
      </c>
    </row>
    <row r="75" spans="3:10" x14ac:dyDescent="0.25">
      <c r="C75" s="3" t="s">
        <v>73</v>
      </c>
      <c r="D75" s="4">
        <v>35.26</v>
      </c>
      <c r="E75" s="3">
        <v>415</v>
      </c>
      <c r="F75" s="3">
        <v>336</v>
      </c>
      <c r="G75" s="3">
        <v>66</v>
      </c>
      <c r="I75" s="28">
        <f t="shared" si="3"/>
        <v>441.36106486179398</v>
      </c>
      <c r="J75" s="28">
        <f t="shared" si="4"/>
        <v>26.361064861793977</v>
      </c>
    </row>
    <row r="76" spans="3:10" x14ac:dyDescent="0.25">
      <c r="C76" s="3" t="s">
        <v>74</v>
      </c>
      <c r="D76" s="4">
        <v>34.849999999999994</v>
      </c>
      <c r="E76" s="3">
        <v>437</v>
      </c>
      <c r="F76" s="3">
        <v>336</v>
      </c>
      <c r="G76" s="3">
        <v>92</v>
      </c>
      <c r="I76" s="28">
        <f t="shared" si="3"/>
        <v>444.32051926215655</v>
      </c>
      <c r="J76" s="28">
        <f t="shared" si="4"/>
        <v>7.3205192621565516</v>
      </c>
    </row>
    <row r="77" spans="3:10" x14ac:dyDescent="0.25">
      <c r="C77" s="3" t="s">
        <v>75</v>
      </c>
      <c r="D77" s="4">
        <v>40.589999999999996</v>
      </c>
      <c r="E77" s="3">
        <v>417</v>
      </c>
      <c r="F77" s="3">
        <v>317</v>
      </c>
      <c r="G77" s="3">
        <v>63</v>
      </c>
      <c r="I77" s="28">
        <f t="shared" si="3"/>
        <v>402.8881576570808</v>
      </c>
      <c r="J77" s="28">
        <f t="shared" si="4"/>
        <v>-14.111842342919203</v>
      </c>
    </row>
    <row r="78" spans="3:10" x14ac:dyDescent="0.25">
      <c r="C78" s="3" t="s">
        <v>76</v>
      </c>
      <c r="D78" s="4">
        <v>39.359999999999992</v>
      </c>
      <c r="E78" s="3">
        <v>441</v>
      </c>
      <c r="F78" s="3">
        <v>353</v>
      </c>
      <c r="G78" s="3">
        <v>88</v>
      </c>
      <c r="I78" s="28">
        <f t="shared" si="3"/>
        <v>411.76652085816852</v>
      </c>
      <c r="J78" s="28">
        <f t="shared" si="4"/>
        <v>-29.233479141831481</v>
      </c>
    </row>
    <row r="79" spans="3:10" x14ac:dyDescent="0.25">
      <c r="C79" s="3" t="s">
        <v>77</v>
      </c>
      <c r="D79" s="4">
        <v>34.849999999999994</v>
      </c>
      <c r="E79" s="3">
        <v>421</v>
      </c>
      <c r="F79" s="3">
        <v>320</v>
      </c>
      <c r="G79" s="3">
        <v>101</v>
      </c>
      <c r="I79" s="28">
        <f t="shared" si="3"/>
        <v>444.32051926215655</v>
      </c>
      <c r="J79" s="28">
        <f t="shared" si="4"/>
        <v>23.320519262156552</v>
      </c>
    </row>
    <row r="80" spans="3:10" x14ac:dyDescent="0.25">
      <c r="C80" s="3" t="s">
        <v>78</v>
      </c>
      <c r="D80" s="4">
        <v>33.619999999999997</v>
      </c>
      <c r="E80" s="3">
        <v>436</v>
      </c>
      <c r="F80" s="3">
        <v>331</v>
      </c>
      <c r="G80" s="3">
        <v>74</v>
      </c>
      <c r="I80" s="28">
        <f t="shared" si="3"/>
        <v>453.19888246324422</v>
      </c>
      <c r="J80" s="28">
        <f t="shared" si="4"/>
        <v>17.198882463244217</v>
      </c>
    </row>
    <row r="81" spans="3:10" x14ac:dyDescent="0.25">
      <c r="C81" s="3" t="s">
        <v>79</v>
      </c>
      <c r="D81" s="4">
        <v>38.130000000000003</v>
      </c>
      <c r="E81" s="3">
        <v>447</v>
      </c>
      <c r="F81" s="3">
        <v>362</v>
      </c>
      <c r="G81" s="3">
        <v>103</v>
      </c>
      <c r="I81" s="28">
        <f t="shared" si="3"/>
        <v>420.64488405925607</v>
      </c>
      <c r="J81" s="28">
        <f t="shared" si="4"/>
        <v>-26.355115940743929</v>
      </c>
    </row>
    <row r="82" spans="3:10" x14ac:dyDescent="0.25">
      <c r="C82" s="3" t="s">
        <v>80</v>
      </c>
      <c r="D82" s="4">
        <v>37.309999999999995</v>
      </c>
      <c r="E82" s="3">
        <v>416</v>
      </c>
      <c r="F82" s="3">
        <v>312</v>
      </c>
      <c r="G82" s="3">
        <v>71</v>
      </c>
      <c r="I82" s="28">
        <f t="shared" si="3"/>
        <v>426.56379285998122</v>
      </c>
      <c r="J82" s="28">
        <f t="shared" si="4"/>
        <v>10.56379285998122</v>
      </c>
    </row>
    <row r="83" spans="3:10" x14ac:dyDescent="0.25">
      <c r="C83" s="3" t="s">
        <v>81</v>
      </c>
      <c r="D83" s="4">
        <v>41</v>
      </c>
      <c r="E83" s="3">
        <v>415</v>
      </c>
      <c r="F83" s="3">
        <v>336</v>
      </c>
      <c r="G83" s="3">
        <v>62</v>
      </c>
      <c r="I83" s="28">
        <f t="shared" si="3"/>
        <v>399.92870325671822</v>
      </c>
      <c r="J83" s="28">
        <f t="shared" si="4"/>
        <v>-15.071296743281778</v>
      </c>
    </row>
    <row r="84" spans="3:10" x14ac:dyDescent="0.25">
      <c r="C84" s="3" t="s">
        <v>82</v>
      </c>
      <c r="D84" s="4">
        <v>36.489999999999995</v>
      </c>
      <c r="E84" s="3">
        <v>447</v>
      </c>
      <c r="F84" s="3">
        <v>371</v>
      </c>
      <c r="G84" s="3">
        <v>72</v>
      </c>
      <c r="I84" s="28">
        <f t="shared" si="3"/>
        <v>432.48270166070637</v>
      </c>
      <c r="J84" s="28">
        <f t="shared" si="4"/>
        <v>-14.517298339293632</v>
      </c>
    </row>
    <row r="85" spans="3:10" x14ac:dyDescent="0.25">
      <c r="C85" s="3" t="s">
        <v>83</v>
      </c>
      <c r="D85" s="4">
        <v>36.9</v>
      </c>
      <c r="E85" s="3">
        <v>459</v>
      </c>
      <c r="F85" s="3">
        <v>367</v>
      </c>
      <c r="G85" s="3">
        <v>78</v>
      </c>
      <c r="I85" s="28">
        <f t="shared" si="3"/>
        <v>429.52324726034379</v>
      </c>
      <c r="J85" s="28">
        <f t="shared" si="4"/>
        <v>-29.476752739656206</v>
      </c>
    </row>
    <row r="86" spans="3:10" x14ac:dyDescent="0.25">
      <c r="C86" s="3" t="s">
        <v>84</v>
      </c>
      <c r="D86" s="4">
        <v>38.949999999999996</v>
      </c>
      <c r="E86" s="3">
        <v>425</v>
      </c>
      <c r="F86" s="3">
        <v>332</v>
      </c>
      <c r="G86" s="3">
        <v>77</v>
      </c>
      <c r="I86" s="28">
        <f t="shared" si="3"/>
        <v>414.72597525853104</v>
      </c>
      <c r="J86" s="28">
        <f t="shared" si="4"/>
        <v>-10.274024741468963</v>
      </c>
    </row>
    <row r="87" spans="3:10" x14ac:dyDescent="0.25">
      <c r="C87" s="3" t="s">
        <v>85</v>
      </c>
      <c r="D87" s="4">
        <v>38.130000000000003</v>
      </c>
      <c r="E87" s="3">
        <v>432</v>
      </c>
      <c r="F87" s="3">
        <v>328</v>
      </c>
      <c r="G87" s="3">
        <v>86</v>
      </c>
      <c r="I87" s="28">
        <f t="shared" si="3"/>
        <v>420.64488405925607</v>
      </c>
      <c r="J87" s="28">
        <f t="shared" si="4"/>
        <v>-11.355115940743929</v>
      </c>
    </row>
    <row r="88" spans="3:10" x14ac:dyDescent="0.25">
      <c r="C88" s="3" t="s">
        <v>86</v>
      </c>
      <c r="D88" s="4">
        <v>33.209999999999994</v>
      </c>
      <c r="E88" s="3">
        <v>437</v>
      </c>
      <c r="F88" s="3">
        <v>354</v>
      </c>
      <c r="G88" s="3">
        <v>66</v>
      </c>
      <c r="I88" s="28">
        <f t="shared" si="3"/>
        <v>456.15833686360679</v>
      </c>
      <c r="J88" s="28">
        <f t="shared" si="4"/>
        <v>19.158336863606792</v>
      </c>
    </row>
    <row r="89" spans="3:10" x14ac:dyDescent="0.25">
      <c r="C89" s="3" t="s">
        <v>87</v>
      </c>
      <c r="D89" s="4">
        <v>35.26</v>
      </c>
      <c r="E89" s="3">
        <v>423</v>
      </c>
      <c r="F89" s="3">
        <v>338</v>
      </c>
      <c r="G89" s="3">
        <v>93</v>
      </c>
      <c r="I89" s="28">
        <f t="shared" si="3"/>
        <v>441.36106486179398</v>
      </c>
      <c r="J89" s="28">
        <f t="shared" si="4"/>
        <v>18.361064861793977</v>
      </c>
    </row>
    <row r="90" spans="3:10" x14ac:dyDescent="0.25">
      <c r="C90" s="3" t="s">
        <v>88</v>
      </c>
      <c r="D90" s="4">
        <v>34.44</v>
      </c>
      <c r="E90" s="3">
        <v>459</v>
      </c>
      <c r="F90" s="3">
        <v>349</v>
      </c>
      <c r="G90" s="3">
        <v>110</v>
      </c>
      <c r="I90" s="28">
        <f t="shared" si="3"/>
        <v>447.27997366251907</v>
      </c>
      <c r="J90" s="28">
        <f t="shared" si="4"/>
        <v>-11.720026337480931</v>
      </c>
    </row>
    <row r="91" spans="3:10" x14ac:dyDescent="0.25">
      <c r="C91" s="3" t="s">
        <v>89</v>
      </c>
      <c r="D91" s="4">
        <v>34.44</v>
      </c>
      <c r="E91" s="3">
        <v>473</v>
      </c>
      <c r="F91" s="3">
        <v>355</v>
      </c>
      <c r="G91" s="3">
        <v>95</v>
      </c>
      <c r="I91" s="28">
        <f t="shared" si="3"/>
        <v>447.27997366251907</v>
      </c>
      <c r="J91" s="28">
        <f t="shared" si="4"/>
        <v>-25.720026337480931</v>
      </c>
    </row>
    <row r="92" spans="3:10" x14ac:dyDescent="0.25">
      <c r="C92" s="3" t="s">
        <v>90</v>
      </c>
      <c r="D92" s="4">
        <v>37.719999999999992</v>
      </c>
      <c r="E92" s="3">
        <v>437</v>
      </c>
      <c r="F92" s="3">
        <v>341</v>
      </c>
      <c r="G92" s="3">
        <v>96</v>
      </c>
      <c r="I92" s="28">
        <f t="shared" si="3"/>
        <v>423.6043384596187</v>
      </c>
      <c r="J92" s="28">
        <f t="shared" si="4"/>
        <v>-13.395661540381298</v>
      </c>
    </row>
    <row r="93" spans="3:10" x14ac:dyDescent="0.25">
      <c r="C93" s="3" t="s">
        <v>91</v>
      </c>
      <c r="D93" s="4">
        <v>38.54</v>
      </c>
      <c r="E93" s="3">
        <v>413</v>
      </c>
      <c r="F93" s="3">
        <v>326</v>
      </c>
      <c r="G93" s="3">
        <v>78</v>
      </c>
      <c r="I93" s="28">
        <f t="shared" si="3"/>
        <v>417.68542965889355</v>
      </c>
      <c r="J93" s="28">
        <f t="shared" si="4"/>
        <v>4.685429658893554</v>
      </c>
    </row>
    <row r="94" spans="3:10" x14ac:dyDescent="0.25">
      <c r="C94" s="3" t="s">
        <v>92</v>
      </c>
      <c r="D94" s="4">
        <v>39.359999999999992</v>
      </c>
      <c r="E94" s="3">
        <v>441</v>
      </c>
      <c r="F94" s="3">
        <v>353</v>
      </c>
      <c r="G94" s="3">
        <v>66</v>
      </c>
      <c r="I94" s="28">
        <f t="shared" si="3"/>
        <v>411.76652085816852</v>
      </c>
      <c r="J94" s="28">
        <f t="shared" si="4"/>
        <v>-29.233479141831481</v>
      </c>
    </row>
    <row r="95" spans="3:10" x14ac:dyDescent="0.25">
      <c r="C95" s="3" t="s">
        <v>93</v>
      </c>
      <c r="D95" s="4">
        <v>36.9</v>
      </c>
      <c r="E95" s="3">
        <v>414</v>
      </c>
      <c r="F95" s="3">
        <v>323</v>
      </c>
      <c r="G95" s="3">
        <v>79</v>
      </c>
      <c r="I95" s="28">
        <f t="shared" si="3"/>
        <v>429.52324726034379</v>
      </c>
      <c r="J95" s="28">
        <f t="shared" si="4"/>
        <v>15.523247260343794</v>
      </c>
    </row>
    <row r="96" spans="3:10" x14ac:dyDescent="0.25">
      <c r="C96" s="3" t="s">
        <v>94</v>
      </c>
      <c r="D96" s="4">
        <v>34.44</v>
      </c>
      <c r="E96" s="3">
        <v>455</v>
      </c>
      <c r="F96" s="3">
        <v>382</v>
      </c>
      <c r="G96" s="3">
        <v>73</v>
      </c>
      <c r="I96" s="28">
        <f t="shared" si="3"/>
        <v>447.27997366251907</v>
      </c>
      <c r="J96" s="28">
        <f t="shared" si="4"/>
        <v>-7.720026337480931</v>
      </c>
    </row>
    <row r="97" spans="3:10" x14ac:dyDescent="0.25">
      <c r="C97" s="3" t="s">
        <v>95</v>
      </c>
      <c r="D97" s="4">
        <v>35.669999999999995</v>
      </c>
      <c r="E97" s="3">
        <v>423</v>
      </c>
      <c r="F97" s="3">
        <v>343</v>
      </c>
      <c r="G97" s="3">
        <v>72</v>
      </c>
      <c r="I97" s="28">
        <f t="shared" si="3"/>
        <v>438.40161046143146</v>
      </c>
      <c r="J97" s="28">
        <f t="shared" si="4"/>
        <v>15.40161046143146</v>
      </c>
    </row>
    <row r="98" spans="3:10" x14ac:dyDescent="0.25">
      <c r="C98" s="3" t="s">
        <v>96</v>
      </c>
      <c r="D98" s="4">
        <v>35.669999999999995</v>
      </c>
      <c r="E98" s="3">
        <v>419</v>
      </c>
      <c r="F98" s="3">
        <v>335</v>
      </c>
      <c r="G98" s="3">
        <v>80</v>
      </c>
      <c r="I98" s="28">
        <f t="shared" si="3"/>
        <v>438.40161046143146</v>
      </c>
      <c r="J98" s="28">
        <f t="shared" si="4"/>
        <v>19.40161046143146</v>
      </c>
    </row>
    <row r="99" spans="3:10" x14ac:dyDescent="0.25">
      <c r="C99" s="3" t="s">
        <v>97</v>
      </c>
      <c r="D99" s="4">
        <v>37.719999999999992</v>
      </c>
      <c r="E99" s="3">
        <v>408</v>
      </c>
      <c r="F99" s="3">
        <v>339</v>
      </c>
      <c r="G99" s="3">
        <v>73</v>
      </c>
      <c r="I99" s="28">
        <f t="shared" si="3"/>
        <v>423.6043384596187</v>
      </c>
      <c r="J99" s="28">
        <f t="shared" si="4"/>
        <v>15.604338459618702</v>
      </c>
    </row>
    <row r="100" spans="3:10" x14ac:dyDescent="0.25">
      <c r="C100" s="3" t="s">
        <v>98</v>
      </c>
      <c r="D100" s="4">
        <v>40.589999999999996</v>
      </c>
      <c r="E100" s="3">
        <v>398</v>
      </c>
      <c r="F100" s="3">
        <v>338</v>
      </c>
      <c r="G100" s="3">
        <v>72</v>
      </c>
      <c r="I100" s="28">
        <f t="shared" si="3"/>
        <v>402.8881576570808</v>
      </c>
      <c r="J100" s="28">
        <f t="shared" si="4"/>
        <v>4.8881576570807965</v>
      </c>
    </row>
    <row r="101" spans="3:10" x14ac:dyDescent="0.25">
      <c r="C101" s="3" t="s">
        <v>99</v>
      </c>
      <c r="D101" s="4">
        <v>34.849999999999994</v>
      </c>
      <c r="E101" s="3">
        <v>421</v>
      </c>
      <c r="F101" s="3">
        <v>349</v>
      </c>
      <c r="G101" s="3">
        <v>84</v>
      </c>
      <c r="I101" s="28">
        <f t="shared" si="3"/>
        <v>444.32051926215655</v>
      </c>
      <c r="J101" s="28">
        <f t="shared" si="4"/>
        <v>23.320519262156552</v>
      </c>
    </row>
    <row r="102" spans="3:10" x14ac:dyDescent="0.25">
      <c r="C102" s="3" t="s">
        <v>100</v>
      </c>
      <c r="D102" s="4">
        <v>36.489999999999995</v>
      </c>
      <c r="E102" s="3">
        <v>451</v>
      </c>
      <c r="F102" s="3">
        <v>379</v>
      </c>
      <c r="G102" s="3">
        <v>108</v>
      </c>
      <c r="I102" s="28">
        <f t="shared" ref="I102:I133" si="5">$U$11+$U$12*D102</f>
        <v>432.48270166070637</v>
      </c>
      <c r="J102" s="28">
        <f t="shared" si="4"/>
        <v>-18.517298339293632</v>
      </c>
    </row>
    <row r="103" spans="3:10" x14ac:dyDescent="0.25">
      <c r="C103" s="3" t="s">
        <v>101</v>
      </c>
      <c r="D103" s="4">
        <v>37.719999999999992</v>
      </c>
      <c r="E103" s="3">
        <v>424</v>
      </c>
      <c r="F103" s="3">
        <v>331</v>
      </c>
      <c r="G103" s="3">
        <v>68</v>
      </c>
      <c r="I103" s="28">
        <f t="shared" si="5"/>
        <v>423.6043384596187</v>
      </c>
      <c r="J103" s="28">
        <f t="shared" si="4"/>
        <v>-0.39566154038129753</v>
      </c>
    </row>
    <row r="104" spans="3:10" x14ac:dyDescent="0.25">
      <c r="C104" s="3" t="s">
        <v>102</v>
      </c>
      <c r="D104" s="4">
        <v>38.54</v>
      </c>
      <c r="E104" s="3">
        <v>410</v>
      </c>
      <c r="F104" s="3">
        <v>328</v>
      </c>
      <c r="G104" s="3">
        <v>82</v>
      </c>
      <c r="I104" s="28">
        <f t="shared" si="5"/>
        <v>417.68542965889355</v>
      </c>
      <c r="J104" s="28">
        <f t="shared" si="4"/>
        <v>7.685429658893554</v>
      </c>
    </row>
    <row r="105" spans="3:10" x14ac:dyDescent="0.25">
      <c r="C105" s="3" t="s">
        <v>103</v>
      </c>
      <c r="D105" s="4">
        <v>32.799999999999997</v>
      </c>
      <c r="E105" s="3">
        <v>450</v>
      </c>
      <c r="F105" s="3">
        <v>342</v>
      </c>
      <c r="G105" s="3">
        <v>72</v>
      </c>
      <c r="I105" s="28">
        <f t="shared" si="5"/>
        <v>459.11779126396925</v>
      </c>
      <c r="J105" s="28">
        <f t="shared" si="4"/>
        <v>9.1177912639692522</v>
      </c>
    </row>
    <row r="106" spans="3:10" x14ac:dyDescent="0.25">
      <c r="C106" s="3" t="s">
        <v>104</v>
      </c>
      <c r="D106" s="4">
        <v>40.589999999999996</v>
      </c>
      <c r="E106" s="3">
        <v>415</v>
      </c>
      <c r="F106" s="3">
        <v>349</v>
      </c>
      <c r="G106" s="3">
        <v>104</v>
      </c>
      <c r="I106" s="28">
        <f t="shared" si="5"/>
        <v>402.8881576570808</v>
      </c>
      <c r="J106" s="28">
        <f t="shared" si="4"/>
        <v>-12.111842342919203</v>
      </c>
    </row>
    <row r="107" spans="3:10" x14ac:dyDescent="0.25">
      <c r="C107" s="3" t="s">
        <v>105</v>
      </c>
      <c r="D107" s="4">
        <v>34.44</v>
      </c>
      <c r="E107" s="3">
        <v>460</v>
      </c>
      <c r="F107" s="3">
        <v>363</v>
      </c>
      <c r="G107" s="3">
        <v>97</v>
      </c>
      <c r="I107" s="28">
        <f t="shared" si="5"/>
        <v>447.27997366251907</v>
      </c>
      <c r="J107" s="28">
        <f t="shared" si="4"/>
        <v>-12.720026337480931</v>
      </c>
    </row>
    <row r="108" spans="3:10" x14ac:dyDescent="0.25">
      <c r="C108" s="3" t="s">
        <v>106</v>
      </c>
      <c r="D108" s="4">
        <v>34.849999999999994</v>
      </c>
      <c r="E108" s="3">
        <v>464</v>
      </c>
      <c r="F108" s="3">
        <v>390</v>
      </c>
      <c r="G108" s="3">
        <v>97</v>
      </c>
      <c r="I108" s="28">
        <f t="shared" si="5"/>
        <v>444.32051926215655</v>
      </c>
      <c r="J108" s="28">
        <f t="shared" si="4"/>
        <v>-19.679480737843448</v>
      </c>
    </row>
    <row r="109" spans="3:10" x14ac:dyDescent="0.25">
      <c r="C109" s="3" t="s">
        <v>107</v>
      </c>
      <c r="D109" s="4">
        <v>36.489999999999995</v>
      </c>
      <c r="E109" s="3">
        <v>439</v>
      </c>
      <c r="F109" s="3">
        <v>364</v>
      </c>
      <c r="G109" s="3">
        <v>97</v>
      </c>
      <c r="I109" s="28">
        <f t="shared" si="5"/>
        <v>432.48270166070637</v>
      </c>
      <c r="J109" s="28">
        <f t="shared" si="4"/>
        <v>-6.5172983392936317</v>
      </c>
    </row>
    <row r="110" spans="3:10" x14ac:dyDescent="0.25">
      <c r="C110" s="3" t="s">
        <v>108</v>
      </c>
      <c r="D110" s="4">
        <v>37.309999999999995</v>
      </c>
      <c r="E110" s="3">
        <v>437</v>
      </c>
      <c r="F110" s="3">
        <v>371</v>
      </c>
      <c r="G110" s="3">
        <v>74</v>
      </c>
      <c r="I110" s="28">
        <f t="shared" si="5"/>
        <v>426.56379285998122</v>
      </c>
      <c r="J110" s="28">
        <f t="shared" si="4"/>
        <v>-10.43620714001878</v>
      </c>
    </row>
    <row r="111" spans="3:10" x14ac:dyDescent="0.25">
      <c r="C111" s="3" t="s">
        <v>109</v>
      </c>
      <c r="D111" s="4">
        <v>34.03</v>
      </c>
      <c r="E111" s="3">
        <v>459</v>
      </c>
      <c r="F111" s="3">
        <v>390</v>
      </c>
      <c r="G111" s="3">
        <v>101</v>
      </c>
      <c r="I111" s="28">
        <f t="shared" si="5"/>
        <v>450.23942806288164</v>
      </c>
      <c r="J111" s="28">
        <f t="shared" si="4"/>
        <v>-8.7605719371183568</v>
      </c>
    </row>
    <row r="112" spans="3:10" x14ac:dyDescent="0.25">
      <c r="C112" s="3" t="s">
        <v>110</v>
      </c>
      <c r="D112" s="4">
        <v>40.18</v>
      </c>
      <c r="E112" s="3">
        <v>433</v>
      </c>
      <c r="F112" s="3">
        <v>364</v>
      </c>
      <c r="G112" s="3">
        <v>100</v>
      </c>
      <c r="I112" s="28">
        <f t="shared" si="5"/>
        <v>405.84761205744337</v>
      </c>
      <c r="J112" s="28">
        <f t="shared" si="4"/>
        <v>-27.152387942556629</v>
      </c>
    </row>
    <row r="113" spans="3:10" x14ac:dyDescent="0.25">
      <c r="C113" s="3" t="s">
        <v>111</v>
      </c>
      <c r="D113" s="4">
        <v>34.03</v>
      </c>
      <c r="E113" s="3">
        <v>432</v>
      </c>
      <c r="F113" s="3">
        <v>337</v>
      </c>
      <c r="G113" s="3">
        <v>73</v>
      </c>
      <c r="I113" s="28">
        <f t="shared" si="5"/>
        <v>450.23942806288164</v>
      </c>
      <c r="J113" s="28">
        <f t="shared" si="4"/>
        <v>18.239428062881643</v>
      </c>
    </row>
    <row r="114" spans="3:10" x14ac:dyDescent="0.25">
      <c r="C114" s="3" t="s">
        <v>112</v>
      </c>
      <c r="D114" s="4">
        <v>37.719999999999992</v>
      </c>
      <c r="E114" s="3">
        <v>431</v>
      </c>
      <c r="F114" s="3">
        <v>353</v>
      </c>
      <c r="G114" s="3">
        <v>86</v>
      </c>
      <c r="I114" s="28">
        <f t="shared" si="5"/>
        <v>423.6043384596187</v>
      </c>
      <c r="J114" s="28">
        <f t="shared" si="4"/>
        <v>-7.3956615403812975</v>
      </c>
    </row>
    <row r="115" spans="3:10" x14ac:dyDescent="0.25">
      <c r="C115" s="3" t="s">
        <v>113</v>
      </c>
      <c r="D115" s="4">
        <v>36.489999999999995</v>
      </c>
      <c r="E115" s="3">
        <v>417</v>
      </c>
      <c r="F115" s="3">
        <v>329</v>
      </c>
      <c r="G115" s="3">
        <v>75</v>
      </c>
      <c r="I115" s="28">
        <f t="shared" si="5"/>
        <v>432.48270166070637</v>
      </c>
      <c r="J115" s="28">
        <f t="shared" si="4"/>
        <v>15.482701660706368</v>
      </c>
    </row>
    <row r="116" spans="3:10" x14ac:dyDescent="0.25">
      <c r="C116" s="3" t="s">
        <v>114</v>
      </c>
      <c r="D116" s="4">
        <v>40.18</v>
      </c>
      <c r="E116" s="3">
        <v>380</v>
      </c>
      <c r="F116" s="3">
        <v>285</v>
      </c>
      <c r="G116" s="3">
        <v>95</v>
      </c>
      <c r="I116" s="28">
        <f t="shared" si="5"/>
        <v>405.84761205744337</v>
      </c>
      <c r="J116" s="28">
        <f t="shared" si="4"/>
        <v>25.847612057443371</v>
      </c>
    </row>
    <row r="117" spans="3:10" x14ac:dyDescent="0.25">
      <c r="C117" s="3" t="s">
        <v>115</v>
      </c>
      <c r="D117" s="4">
        <v>40.589999999999996</v>
      </c>
      <c r="E117" s="3">
        <v>423</v>
      </c>
      <c r="F117" s="3">
        <v>343</v>
      </c>
      <c r="G117" s="3">
        <v>89</v>
      </c>
      <c r="I117" s="28">
        <f t="shared" si="5"/>
        <v>402.8881576570808</v>
      </c>
      <c r="J117" s="28">
        <f t="shared" si="4"/>
        <v>-20.111842342919203</v>
      </c>
    </row>
    <row r="118" spans="3:10" x14ac:dyDescent="0.25">
      <c r="C118" s="3" t="s">
        <v>116</v>
      </c>
      <c r="D118" s="4">
        <v>35.26</v>
      </c>
      <c r="E118" s="3">
        <v>431</v>
      </c>
      <c r="F118" s="3">
        <v>332</v>
      </c>
      <c r="G118" s="3">
        <v>86</v>
      </c>
      <c r="I118" s="28">
        <f t="shared" si="5"/>
        <v>441.36106486179398</v>
      </c>
      <c r="J118" s="28">
        <f t="shared" si="4"/>
        <v>10.361064861793977</v>
      </c>
    </row>
    <row r="119" spans="3:10" x14ac:dyDescent="0.25">
      <c r="C119" s="3" t="s">
        <v>117</v>
      </c>
      <c r="D119" s="4">
        <v>35.669999999999995</v>
      </c>
      <c r="E119" s="3">
        <v>451</v>
      </c>
      <c r="F119" s="3">
        <v>379</v>
      </c>
      <c r="G119" s="3">
        <v>95</v>
      </c>
      <c r="I119" s="28">
        <f t="shared" si="5"/>
        <v>438.40161046143146</v>
      </c>
      <c r="J119" s="28">
        <f t="shared" si="4"/>
        <v>-12.59838953856854</v>
      </c>
    </row>
    <row r="120" spans="3:10" x14ac:dyDescent="0.25">
      <c r="C120" s="3" t="s">
        <v>118</v>
      </c>
      <c r="D120" s="4">
        <v>33.209999999999994</v>
      </c>
      <c r="E120" s="3">
        <v>474</v>
      </c>
      <c r="F120" s="3">
        <v>360</v>
      </c>
      <c r="G120" s="3">
        <v>119</v>
      </c>
      <c r="I120" s="28">
        <f t="shared" si="5"/>
        <v>456.15833686360679</v>
      </c>
      <c r="J120" s="28">
        <f t="shared" si="4"/>
        <v>-17.841663136393208</v>
      </c>
    </row>
    <row r="121" spans="3:10" x14ac:dyDescent="0.25">
      <c r="C121" s="3" t="s">
        <v>119</v>
      </c>
      <c r="D121" s="4">
        <v>38.130000000000003</v>
      </c>
      <c r="E121" s="3">
        <v>413</v>
      </c>
      <c r="F121" s="3">
        <v>330</v>
      </c>
      <c r="G121" s="3">
        <v>66</v>
      </c>
      <c r="I121" s="28">
        <f t="shared" si="5"/>
        <v>420.64488405925607</v>
      </c>
      <c r="J121" s="28">
        <f t="shared" si="4"/>
        <v>7.6448840592560714</v>
      </c>
    </row>
    <row r="122" spans="3:10" x14ac:dyDescent="0.25">
      <c r="C122" s="3" t="s">
        <v>120</v>
      </c>
      <c r="D122" s="4">
        <v>35.26</v>
      </c>
      <c r="E122" s="3">
        <v>431</v>
      </c>
      <c r="F122" s="3">
        <v>332</v>
      </c>
      <c r="G122" s="3">
        <v>86</v>
      </c>
      <c r="I122" s="28">
        <f t="shared" si="5"/>
        <v>441.36106486179398</v>
      </c>
      <c r="J122" s="28">
        <f t="shared" si="4"/>
        <v>10.361064861793977</v>
      </c>
    </row>
    <row r="123" spans="3:10" x14ac:dyDescent="0.25">
      <c r="C123" s="3" t="s">
        <v>121</v>
      </c>
      <c r="D123" s="4">
        <v>39.359999999999992</v>
      </c>
      <c r="E123" s="3">
        <v>387</v>
      </c>
      <c r="F123" s="3">
        <v>298</v>
      </c>
      <c r="G123" s="3">
        <v>77</v>
      </c>
      <c r="I123" s="28">
        <f t="shared" si="5"/>
        <v>411.76652085816852</v>
      </c>
      <c r="J123" s="28">
        <f t="shared" si="4"/>
        <v>24.766520858168519</v>
      </c>
    </row>
    <row r="124" spans="3:10" x14ac:dyDescent="0.25">
      <c r="C124" s="3" t="s">
        <v>122</v>
      </c>
      <c r="D124" s="4">
        <v>39.769999999999996</v>
      </c>
      <c r="E124" s="3">
        <v>404</v>
      </c>
      <c r="F124" s="3">
        <v>303</v>
      </c>
      <c r="G124" s="3">
        <v>77</v>
      </c>
      <c r="I124" s="28">
        <f t="shared" si="5"/>
        <v>408.80706645780594</v>
      </c>
      <c r="J124" s="28">
        <f t="shared" si="4"/>
        <v>4.807066457805945</v>
      </c>
    </row>
    <row r="125" spans="3:10" x14ac:dyDescent="0.25">
      <c r="C125" s="3" t="s">
        <v>123</v>
      </c>
      <c r="D125" s="4">
        <v>40.18</v>
      </c>
      <c r="E125" s="3">
        <v>424</v>
      </c>
      <c r="F125" s="3">
        <v>326</v>
      </c>
      <c r="G125" s="3">
        <v>89</v>
      </c>
      <c r="I125" s="28">
        <f t="shared" si="5"/>
        <v>405.84761205744337</v>
      </c>
      <c r="J125" s="28">
        <f t="shared" si="4"/>
        <v>-18.152387942556629</v>
      </c>
    </row>
    <row r="126" spans="3:10" x14ac:dyDescent="0.25">
      <c r="C126" s="3" t="s">
        <v>124</v>
      </c>
      <c r="D126" s="4">
        <v>38.54</v>
      </c>
      <c r="E126" s="3">
        <v>391</v>
      </c>
      <c r="F126" s="3">
        <v>305</v>
      </c>
      <c r="G126" s="3">
        <v>70</v>
      </c>
      <c r="I126" s="28">
        <f t="shared" si="5"/>
        <v>417.68542965889355</v>
      </c>
      <c r="J126" s="28">
        <f t="shared" si="4"/>
        <v>26.685429658893554</v>
      </c>
    </row>
    <row r="127" spans="3:10" x14ac:dyDescent="0.25">
      <c r="C127" s="3" t="s">
        <v>125</v>
      </c>
      <c r="D127" s="4">
        <v>38.54</v>
      </c>
      <c r="E127" s="3">
        <v>446</v>
      </c>
      <c r="F127" s="3">
        <v>348</v>
      </c>
      <c r="G127" s="3">
        <v>98</v>
      </c>
      <c r="I127" s="28">
        <f t="shared" si="5"/>
        <v>417.68542965889355</v>
      </c>
      <c r="J127" s="28">
        <f t="shared" si="4"/>
        <v>-28.314570341106446</v>
      </c>
    </row>
    <row r="128" spans="3:10" x14ac:dyDescent="0.25">
      <c r="C128" s="3" t="s">
        <v>126</v>
      </c>
      <c r="D128" s="4">
        <v>40.589999999999996</v>
      </c>
      <c r="E128" s="3">
        <v>422</v>
      </c>
      <c r="F128" s="3">
        <v>333</v>
      </c>
      <c r="G128" s="3">
        <v>72</v>
      </c>
      <c r="I128" s="28">
        <f t="shared" si="5"/>
        <v>402.8881576570808</v>
      </c>
      <c r="J128" s="28">
        <f t="shared" si="4"/>
        <v>-19.111842342919203</v>
      </c>
    </row>
    <row r="129" spans="3:10" x14ac:dyDescent="0.25">
      <c r="C129" s="3" t="s">
        <v>127</v>
      </c>
      <c r="D129" s="4">
        <v>41</v>
      </c>
      <c r="E129" s="3">
        <v>415</v>
      </c>
      <c r="F129" s="3">
        <v>315</v>
      </c>
      <c r="G129" s="3">
        <v>104</v>
      </c>
      <c r="I129" s="28">
        <f t="shared" si="5"/>
        <v>399.92870325671822</v>
      </c>
      <c r="J129" s="28">
        <f t="shared" si="4"/>
        <v>-15.071296743281778</v>
      </c>
    </row>
    <row r="130" spans="3:10" x14ac:dyDescent="0.25">
      <c r="C130" s="3" t="s">
        <v>128</v>
      </c>
      <c r="D130" s="4">
        <v>40.589999999999996</v>
      </c>
      <c r="E130" s="3">
        <v>422</v>
      </c>
      <c r="F130" s="3">
        <v>346</v>
      </c>
      <c r="G130" s="3">
        <v>89</v>
      </c>
      <c r="I130" s="28">
        <f t="shared" si="5"/>
        <v>402.8881576570808</v>
      </c>
      <c r="J130" s="28">
        <f t="shared" si="4"/>
        <v>-19.111842342919203</v>
      </c>
    </row>
    <row r="131" spans="3:10" x14ac:dyDescent="0.25">
      <c r="C131" s="3" t="s">
        <v>129</v>
      </c>
      <c r="D131" s="4">
        <v>34.03</v>
      </c>
      <c r="E131" s="3">
        <v>460</v>
      </c>
      <c r="F131" s="3">
        <v>345</v>
      </c>
      <c r="G131" s="3">
        <v>97</v>
      </c>
      <c r="I131" s="28">
        <f t="shared" si="5"/>
        <v>450.23942806288164</v>
      </c>
      <c r="J131" s="28">
        <f t="shared" si="4"/>
        <v>-9.7605719371183568</v>
      </c>
    </row>
    <row r="132" spans="3:10" x14ac:dyDescent="0.25">
      <c r="C132" s="3" t="s">
        <v>130</v>
      </c>
      <c r="D132" s="4">
        <v>37.309999999999995</v>
      </c>
      <c r="E132" s="3">
        <v>444</v>
      </c>
      <c r="F132" s="3">
        <v>373</v>
      </c>
      <c r="G132" s="3">
        <v>67</v>
      </c>
      <c r="I132" s="28">
        <f t="shared" si="5"/>
        <v>426.56379285998122</v>
      </c>
      <c r="J132" s="28">
        <f t="shared" si="4"/>
        <v>-17.43620714001878</v>
      </c>
    </row>
    <row r="133" spans="3:10" x14ac:dyDescent="0.25">
      <c r="C133" s="3" t="s">
        <v>131</v>
      </c>
      <c r="D133" s="4">
        <v>34.03</v>
      </c>
      <c r="E133" s="3">
        <v>434</v>
      </c>
      <c r="F133" s="3">
        <v>356</v>
      </c>
      <c r="G133" s="3">
        <v>87</v>
      </c>
      <c r="I133" s="28">
        <f t="shared" si="5"/>
        <v>450.23942806288164</v>
      </c>
      <c r="J133" s="28">
        <f t="shared" si="4"/>
        <v>16.239428062881643</v>
      </c>
    </row>
    <row r="134" spans="3:10" x14ac:dyDescent="0.25">
      <c r="C134" s="3" t="s">
        <v>132</v>
      </c>
      <c r="D134" s="4">
        <v>33.619999999999997</v>
      </c>
      <c r="E134" s="3">
        <v>430</v>
      </c>
      <c r="F134" s="3">
        <v>344</v>
      </c>
      <c r="G134" s="3">
        <v>95</v>
      </c>
      <c r="I134" s="28">
        <f t="shared" ref="I134:I165" si="6">$U$11+$U$12*D134</f>
        <v>453.19888246324422</v>
      </c>
      <c r="J134" s="28">
        <f t="shared" si="4"/>
        <v>23.198882463244217</v>
      </c>
    </row>
    <row r="135" spans="3:10" x14ac:dyDescent="0.25">
      <c r="C135" s="3" t="s">
        <v>133</v>
      </c>
      <c r="D135" s="4">
        <v>36.9</v>
      </c>
      <c r="E135" s="3">
        <v>411</v>
      </c>
      <c r="F135" s="3">
        <v>316</v>
      </c>
      <c r="G135" s="3">
        <v>62</v>
      </c>
      <c r="I135" s="28">
        <f t="shared" si="6"/>
        <v>429.52324726034379</v>
      </c>
      <c r="J135" s="28">
        <f t="shared" ref="J135:J191" si="7">I135-E135</f>
        <v>18.523247260343794</v>
      </c>
    </row>
    <row r="136" spans="3:10" x14ac:dyDescent="0.25">
      <c r="C136" s="3" t="s">
        <v>134</v>
      </c>
      <c r="D136" s="4">
        <v>37.309999999999995</v>
      </c>
      <c r="E136" s="3">
        <v>436</v>
      </c>
      <c r="F136" s="3">
        <v>340</v>
      </c>
      <c r="G136" s="3">
        <v>78</v>
      </c>
      <c r="I136" s="28">
        <f t="shared" si="6"/>
        <v>426.56379285998122</v>
      </c>
      <c r="J136" s="28">
        <f t="shared" si="7"/>
        <v>-9.4362071400187801</v>
      </c>
    </row>
    <row r="137" spans="3:10" x14ac:dyDescent="0.25">
      <c r="C137" s="3" t="s">
        <v>135</v>
      </c>
      <c r="D137" s="4">
        <v>38.130000000000003</v>
      </c>
      <c r="E137" s="3">
        <v>432</v>
      </c>
      <c r="F137" s="3">
        <v>328</v>
      </c>
      <c r="G137" s="3">
        <v>91</v>
      </c>
      <c r="I137" s="28">
        <f t="shared" si="6"/>
        <v>420.64488405925607</v>
      </c>
      <c r="J137" s="28">
        <f t="shared" si="7"/>
        <v>-11.355115940743929</v>
      </c>
    </row>
    <row r="138" spans="3:10" x14ac:dyDescent="0.25">
      <c r="C138" s="3" t="s">
        <v>136</v>
      </c>
      <c r="D138" s="4">
        <v>38.54</v>
      </c>
      <c r="E138" s="3">
        <v>430</v>
      </c>
      <c r="F138" s="3">
        <v>323</v>
      </c>
      <c r="G138" s="3">
        <v>90</v>
      </c>
      <c r="I138" s="28">
        <f t="shared" si="6"/>
        <v>417.68542965889355</v>
      </c>
      <c r="J138" s="28">
        <f t="shared" si="7"/>
        <v>-12.314570341106446</v>
      </c>
    </row>
    <row r="139" spans="3:10" x14ac:dyDescent="0.25">
      <c r="C139" s="3" t="s">
        <v>137</v>
      </c>
      <c r="D139" s="4">
        <v>40.589999999999996</v>
      </c>
      <c r="E139" s="3">
        <v>425</v>
      </c>
      <c r="F139" s="3">
        <v>327</v>
      </c>
      <c r="G139" s="3">
        <v>98</v>
      </c>
      <c r="I139" s="28">
        <f t="shared" si="6"/>
        <v>402.8881576570808</v>
      </c>
      <c r="J139" s="28">
        <f t="shared" si="7"/>
        <v>-22.111842342919203</v>
      </c>
    </row>
    <row r="140" spans="3:10" x14ac:dyDescent="0.25">
      <c r="C140" s="3" t="s">
        <v>138</v>
      </c>
      <c r="D140" s="4">
        <v>38.54</v>
      </c>
      <c r="E140" s="3">
        <v>400</v>
      </c>
      <c r="F140" s="3">
        <v>316</v>
      </c>
      <c r="G140" s="3">
        <v>60</v>
      </c>
      <c r="I140" s="28">
        <f t="shared" si="6"/>
        <v>417.68542965889355</v>
      </c>
      <c r="J140" s="28">
        <f t="shared" si="7"/>
        <v>17.685429658893554</v>
      </c>
    </row>
    <row r="141" spans="3:10" x14ac:dyDescent="0.25">
      <c r="C141" s="3" t="s">
        <v>139</v>
      </c>
      <c r="D141" s="4">
        <v>36.489999999999995</v>
      </c>
      <c r="E141" s="3">
        <v>448</v>
      </c>
      <c r="F141" s="3">
        <v>358</v>
      </c>
      <c r="G141" s="3">
        <v>103</v>
      </c>
      <c r="I141" s="28">
        <f t="shared" si="6"/>
        <v>432.48270166070637</v>
      </c>
      <c r="J141" s="28">
        <f t="shared" si="7"/>
        <v>-15.517298339293632</v>
      </c>
    </row>
    <row r="142" spans="3:10" x14ac:dyDescent="0.25">
      <c r="C142" s="3" t="s">
        <v>140</v>
      </c>
      <c r="D142" s="4">
        <v>39.359999999999992</v>
      </c>
      <c r="E142" s="3">
        <v>394</v>
      </c>
      <c r="F142" s="3">
        <v>299</v>
      </c>
      <c r="G142" s="3">
        <v>87</v>
      </c>
      <c r="I142" s="28">
        <f t="shared" si="6"/>
        <v>411.76652085816852</v>
      </c>
      <c r="J142" s="28">
        <f t="shared" si="7"/>
        <v>17.766520858168519</v>
      </c>
    </row>
    <row r="143" spans="3:10" x14ac:dyDescent="0.25">
      <c r="C143" s="3" t="s">
        <v>141</v>
      </c>
      <c r="D143" s="4">
        <v>34.03</v>
      </c>
      <c r="E143" s="3">
        <v>434</v>
      </c>
      <c r="F143" s="3">
        <v>352</v>
      </c>
      <c r="G143" s="3">
        <v>109</v>
      </c>
      <c r="I143" s="28">
        <f t="shared" si="6"/>
        <v>450.23942806288164</v>
      </c>
      <c r="J143" s="28">
        <f t="shared" si="7"/>
        <v>16.239428062881643</v>
      </c>
    </row>
    <row r="144" spans="3:10" x14ac:dyDescent="0.25">
      <c r="C144" s="3" t="s">
        <v>142</v>
      </c>
      <c r="D144" s="4">
        <v>34.849999999999994</v>
      </c>
      <c r="E144" s="3">
        <v>448</v>
      </c>
      <c r="F144" s="3">
        <v>376</v>
      </c>
      <c r="G144" s="3">
        <v>99</v>
      </c>
      <c r="I144" s="28">
        <f t="shared" si="6"/>
        <v>444.32051926215655</v>
      </c>
      <c r="J144" s="28">
        <f t="shared" si="7"/>
        <v>-3.6794807378434484</v>
      </c>
    </row>
    <row r="145" spans="3:10" x14ac:dyDescent="0.25">
      <c r="C145" s="3" t="s">
        <v>143</v>
      </c>
      <c r="D145" s="4">
        <v>41</v>
      </c>
      <c r="E145" s="3">
        <v>392</v>
      </c>
      <c r="F145" s="3">
        <v>321</v>
      </c>
      <c r="G145" s="3">
        <v>98</v>
      </c>
      <c r="I145" s="28">
        <f t="shared" si="6"/>
        <v>399.92870325671822</v>
      </c>
      <c r="J145" s="28">
        <f t="shared" si="7"/>
        <v>7.9287032567182223</v>
      </c>
    </row>
    <row r="146" spans="3:10" x14ac:dyDescent="0.25">
      <c r="C146" s="3" t="s">
        <v>144</v>
      </c>
      <c r="D146" s="4">
        <v>36.489999999999995</v>
      </c>
      <c r="E146" s="3">
        <v>407</v>
      </c>
      <c r="F146" s="3">
        <v>305</v>
      </c>
      <c r="G146" s="3">
        <v>90</v>
      </c>
      <c r="I146" s="28">
        <f t="shared" si="6"/>
        <v>432.48270166070637</v>
      </c>
      <c r="J146" s="28">
        <f t="shared" si="7"/>
        <v>25.482701660706368</v>
      </c>
    </row>
    <row r="147" spans="3:10" x14ac:dyDescent="0.25">
      <c r="C147" s="3" t="s">
        <v>145</v>
      </c>
      <c r="D147" s="4">
        <v>35.26</v>
      </c>
      <c r="E147" s="3">
        <v>453</v>
      </c>
      <c r="F147" s="3">
        <v>371</v>
      </c>
      <c r="G147" s="3">
        <v>91</v>
      </c>
      <c r="I147" s="28">
        <f t="shared" si="6"/>
        <v>441.36106486179398</v>
      </c>
      <c r="J147" s="28">
        <f t="shared" si="7"/>
        <v>-11.638935138206023</v>
      </c>
    </row>
    <row r="148" spans="3:10" x14ac:dyDescent="0.25">
      <c r="C148" s="3" t="s">
        <v>146</v>
      </c>
      <c r="D148" s="4">
        <v>34.849999999999994</v>
      </c>
      <c r="E148" s="3">
        <v>462</v>
      </c>
      <c r="F148" s="3">
        <v>351</v>
      </c>
      <c r="G148" s="3">
        <v>83</v>
      </c>
      <c r="I148" s="28">
        <f t="shared" si="6"/>
        <v>444.32051926215655</v>
      </c>
      <c r="J148" s="28">
        <f t="shared" si="7"/>
        <v>-17.679480737843448</v>
      </c>
    </row>
    <row r="149" spans="3:10" x14ac:dyDescent="0.25">
      <c r="C149" s="3" t="s">
        <v>147</v>
      </c>
      <c r="D149" s="4">
        <v>38.54</v>
      </c>
      <c r="E149" s="3">
        <v>410</v>
      </c>
      <c r="F149" s="3">
        <v>332</v>
      </c>
      <c r="G149" s="3">
        <v>90</v>
      </c>
      <c r="I149" s="28">
        <f t="shared" si="6"/>
        <v>417.68542965889355</v>
      </c>
      <c r="J149" s="28">
        <f t="shared" si="7"/>
        <v>7.685429658893554</v>
      </c>
    </row>
    <row r="150" spans="3:10" x14ac:dyDescent="0.25">
      <c r="C150" s="3" t="s">
        <v>148</v>
      </c>
      <c r="D150" s="4">
        <v>34.849999999999994</v>
      </c>
      <c r="E150" s="3">
        <v>468</v>
      </c>
      <c r="F150" s="3">
        <v>365</v>
      </c>
      <c r="G150" s="3">
        <v>108</v>
      </c>
      <c r="I150" s="28">
        <f t="shared" si="6"/>
        <v>444.32051926215655</v>
      </c>
      <c r="J150" s="28">
        <f t="shared" si="7"/>
        <v>-23.679480737843448</v>
      </c>
    </row>
    <row r="151" spans="3:10" x14ac:dyDescent="0.25">
      <c r="C151" s="3" t="s">
        <v>149</v>
      </c>
      <c r="D151" s="4">
        <v>36.9</v>
      </c>
      <c r="E151" s="3">
        <v>427</v>
      </c>
      <c r="F151" s="3">
        <v>342</v>
      </c>
      <c r="G151" s="3">
        <v>98</v>
      </c>
      <c r="I151" s="28">
        <f t="shared" si="6"/>
        <v>429.52324726034379</v>
      </c>
      <c r="J151" s="28">
        <f t="shared" si="7"/>
        <v>2.5232472603437941</v>
      </c>
    </row>
    <row r="152" spans="3:10" x14ac:dyDescent="0.25">
      <c r="C152" s="3" t="s">
        <v>150</v>
      </c>
      <c r="D152" s="4">
        <v>38.130000000000003</v>
      </c>
      <c r="E152" s="3">
        <v>445</v>
      </c>
      <c r="F152" s="3">
        <v>369</v>
      </c>
      <c r="G152" s="3">
        <v>89</v>
      </c>
      <c r="I152" s="28">
        <f t="shared" si="6"/>
        <v>420.64488405925607</v>
      </c>
      <c r="J152" s="28">
        <f t="shared" si="7"/>
        <v>-24.355115940743929</v>
      </c>
    </row>
    <row r="153" spans="3:10" x14ac:dyDescent="0.25">
      <c r="C153" s="3" t="s">
        <v>151</v>
      </c>
      <c r="D153" s="4">
        <v>40.589999999999996</v>
      </c>
      <c r="E153" s="3">
        <v>382</v>
      </c>
      <c r="F153" s="3">
        <v>313</v>
      </c>
      <c r="G153" s="3">
        <v>57</v>
      </c>
      <c r="I153" s="28">
        <f t="shared" si="6"/>
        <v>402.8881576570808</v>
      </c>
      <c r="J153" s="28">
        <f t="shared" si="7"/>
        <v>20.888157657080797</v>
      </c>
    </row>
    <row r="154" spans="3:10" x14ac:dyDescent="0.25">
      <c r="C154" s="3" t="s">
        <v>152</v>
      </c>
      <c r="D154" s="4">
        <v>38.54</v>
      </c>
      <c r="E154" s="3">
        <v>434</v>
      </c>
      <c r="F154" s="3">
        <v>360</v>
      </c>
      <c r="G154" s="3">
        <v>104</v>
      </c>
      <c r="I154" s="28">
        <f t="shared" si="6"/>
        <v>417.68542965889355</v>
      </c>
      <c r="J154" s="28">
        <f t="shared" si="7"/>
        <v>-16.314570341106446</v>
      </c>
    </row>
    <row r="155" spans="3:10" x14ac:dyDescent="0.25">
      <c r="C155" s="3" t="s">
        <v>153</v>
      </c>
      <c r="D155" s="4">
        <v>38.54</v>
      </c>
      <c r="E155" s="3">
        <v>426</v>
      </c>
      <c r="F155" s="3">
        <v>341</v>
      </c>
      <c r="G155" s="3">
        <v>94</v>
      </c>
      <c r="I155" s="28">
        <f t="shared" si="6"/>
        <v>417.68542965889355</v>
      </c>
      <c r="J155" s="28">
        <f t="shared" si="7"/>
        <v>-8.314570341106446</v>
      </c>
    </row>
    <row r="156" spans="3:10" x14ac:dyDescent="0.25">
      <c r="C156" s="3" t="s">
        <v>154</v>
      </c>
      <c r="D156" s="4">
        <v>36.08</v>
      </c>
      <c r="E156" s="3">
        <v>448</v>
      </c>
      <c r="F156" s="3">
        <v>381</v>
      </c>
      <c r="G156" s="3">
        <v>76</v>
      </c>
      <c r="I156" s="28">
        <f t="shared" si="6"/>
        <v>435.44215606106889</v>
      </c>
      <c r="J156" s="28">
        <f t="shared" si="7"/>
        <v>-12.557843938931114</v>
      </c>
    </row>
    <row r="157" spans="3:10" x14ac:dyDescent="0.25">
      <c r="C157" s="3" t="s">
        <v>155</v>
      </c>
      <c r="D157" s="4">
        <v>36.9</v>
      </c>
      <c r="E157" s="3">
        <v>403</v>
      </c>
      <c r="F157" s="3">
        <v>334</v>
      </c>
      <c r="G157" s="3">
        <v>64</v>
      </c>
      <c r="I157" s="28">
        <f t="shared" si="6"/>
        <v>429.52324726034379</v>
      </c>
      <c r="J157" s="28">
        <f t="shared" si="7"/>
        <v>26.523247260343794</v>
      </c>
    </row>
    <row r="158" spans="3:10" x14ac:dyDescent="0.25">
      <c r="C158" s="3" t="s">
        <v>156</v>
      </c>
      <c r="D158" s="4">
        <v>36.9</v>
      </c>
      <c r="E158" s="3">
        <v>413</v>
      </c>
      <c r="F158" s="3">
        <v>322</v>
      </c>
      <c r="G158" s="3">
        <v>87</v>
      </c>
      <c r="I158" s="28">
        <f t="shared" si="6"/>
        <v>429.52324726034379</v>
      </c>
      <c r="J158" s="28">
        <f t="shared" si="7"/>
        <v>16.523247260343794</v>
      </c>
    </row>
    <row r="159" spans="3:10" x14ac:dyDescent="0.25">
      <c r="C159" s="3" t="s">
        <v>157</v>
      </c>
      <c r="D159" s="4">
        <v>34.44</v>
      </c>
      <c r="E159" s="3">
        <v>420</v>
      </c>
      <c r="F159" s="3">
        <v>353</v>
      </c>
      <c r="G159" s="3">
        <v>101</v>
      </c>
      <c r="I159" s="28">
        <f t="shared" si="6"/>
        <v>447.27997366251907</v>
      </c>
      <c r="J159" s="28">
        <f t="shared" si="7"/>
        <v>27.279973662519069</v>
      </c>
    </row>
    <row r="160" spans="3:10" x14ac:dyDescent="0.25">
      <c r="C160" s="3" t="s">
        <v>158</v>
      </c>
      <c r="D160" s="4">
        <v>40.18</v>
      </c>
      <c r="E160" s="3">
        <v>404</v>
      </c>
      <c r="F160" s="3">
        <v>311</v>
      </c>
      <c r="G160" s="3">
        <v>73</v>
      </c>
      <c r="I160" s="28">
        <f t="shared" si="6"/>
        <v>405.84761205744337</v>
      </c>
      <c r="J160" s="28">
        <f t="shared" si="7"/>
        <v>1.8476120574433708</v>
      </c>
    </row>
    <row r="161" spans="3:10" x14ac:dyDescent="0.25">
      <c r="C161" s="3" t="s">
        <v>159</v>
      </c>
      <c r="D161" s="4">
        <v>33.209999999999994</v>
      </c>
      <c r="E161" s="3">
        <v>483</v>
      </c>
      <c r="F161" s="3">
        <v>362</v>
      </c>
      <c r="G161" s="3">
        <v>106</v>
      </c>
      <c r="I161" s="28">
        <f t="shared" si="6"/>
        <v>456.15833686360679</v>
      </c>
      <c r="J161" s="28">
        <f t="shared" si="7"/>
        <v>-26.841663136393208</v>
      </c>
    </row>
    <row r="162" spans="3:10" x14ac:dyDescent="0.25">
      <c r="C162" s="3" t="s">
        <v>160</v>
      </c>
      <c r="D162" s="4">
        <v>37.719999999999992</v>
      </c>
      <c r="E162" s="3">
        <v>454</v>
      </c>
      <c r="F162" s="3">
        <v>363</v>
      </c>
      <c r="G162" s="3">
        <v>114</v>
      </c>
      <c r="I162" s="28">
        <f t="shared" si="6"/>
        <v>423.6043384596187</v>
      </c>
      <c r="J162" s="28">
        <f t="shared" si="7"/>
        <v>-30.395661540381298</v>
      </c>
    </row>
    <row r="163" spans="3:10" x14ac:dyDescent="0.25">
      <c r="C163" s="3" t="s">
        <v>161</v>
      </c>
      <c r="D163" s="4">
        <v>37.309999999999995</v>
      </c>
      <c r="E163" s="3">
        <v>432</v>
      </c>
      <c r="F163" s="3">
        <v>346</v>
      </c>
      <c r="G163" s="3">
        <v>65</v>
      </c>
      <c r="I163" s="28">
        <f t="shared" si="6"/>
        <v>426.56379285998122</v>
      </c>
      <c r="J163" s="28">
        <f t="shared" si="7"/>
        <v>-5.4362071400187801</v>
      </c>
    </row>
    <row r="164" spans="3:10" x14ac:dyDescent="0.25">
      <c r="C164" s="3" t="s">
        <v>162</v>
      </c>
      <c r="D164" s="4">
        <v>41</v>
      </c>
      <c r="E164" s="3">
        <v>386</v>
      </c>
      <c r="F164" s="3">
        <v>293</v>
      </c>
      <c r="G164" s="3">
        <v>97</v>
      </c>
      <c r="I164" s="28">
        <f t="shared" si="6"/>
        <v>399.92870325671822</v>
      </c>
      <c r="J164" s="28">
        <f t="shared" si="7"/>
        <v>13.928703256718222</v>
      </c>
    </row>
    <row r="165" spans="3:10" x14ac:dyDescent="0.25">
      <c r="C165" s="3" t="s">
        <v>163</v>
      </c>
      <c r="D165" s="4">
        <v>36.9</v>
      </c>
      <c r="E165" s="3">
        <v>402</v>
      </c>
      <c r="F165" s="3">
        <v>302</v>
      </c>
      <c r="G165" s="3">
        <v>96</v>
      </c>
      <c r="I165" s="28">
        <f t="shared" si="6"/>
        <v>429.52324726034379</v>
      </c>
      <c r="J165" s="28">
        <f t="shared" si="7"/>
        <v>27.523247260343794</v>
      </c>
    </row>
    <row r="166" spans="3:10" x14ac:dyDescent="0.25">
      <c r="C166" s="3" t="s">
        <v>164</v>
      </c>
      <c r="D166" s="4">
        <v>33.209999999999994</v>
      </c>
      <c r="E166" s="3">
        <v>468</v>
      </c>
      <c r="F166" s="3">
        <v>360</v>
      </c>
      <c r="G166" s="3">
        <v>89</v>
      </c>
      <c r="I166" s="28">
        <f t="shared" ref="I166:I191" si="8">$U$11+$U$12*D166</f>
        <v>456.15833686360679</v>
      </c>
      <c r="J166" s="28">
        <f t="shared" si="7"/>
        <v>-11.841663136393208</v>
      </c>
    </row>
    <row r="167" spans="3:10" x14ac:dyDescent="0.25">
      <c r="C167" s="3" t="s">
        <v>165</v>
      </c>
      <c r="D167" s="4">
        <v>39.359999999999992</v>
      </c>
      <c r="E167" s="3">
        <v>400</v>
      </c>
      <c r="F167" s="3">
        <v>320</v>
      </c>
      <c r="G167" s="3">
        <v>96</v>
      </c>
      <c r="I167" s="28">
        <f t="shared" si="8"/>
        <v>411.76652085816852</v>
      </c>
      <c r="J167" s="28">
        <f t="shared" si="7"/>
        <v>11.766520858168519</v>
      </c>
    </row>
    <row r="168" spans="3:10" x14ac:dyDescent="0.25">
      <c r="C168" s="3" t="s">
        <v>166</v>
      </c>
      <c r="D168" s="4">
        <v>35.669999999999995</v>
      </c>
      <c r="E168" s="3">
        <v>419</v>
      </c>
      <c r="F168" s="3">
        <v>335</v>
      </c>
      <c r="G168" s="3">
        <v>63</v>
      </c>
      <c r="I168" s="28">
        <f t="shared" si="8"/>
        <v>438.40161046143146</v>
      </c>
      <c r="J168" s="28">
        <f t="shared" si="7"/>
        <v>19.40161046143146</v>
      </c>
    </row>
    <row r="169" spans="3:10" x14ac:dyDescent="0.25">
      <c r="C169" s="3" t="s">
        <v>167</v>
      </c>
      <c r="D169" s="4">
        <v>36.9</v>
      </c>
      <c r="E169" s="3">
        <v>408</v>
      </c>
      <c r="F169" s="3">
        <v>314</v>
      </c>
      <c r="G169" s="3">
        <v>86</v>
      </c>
      <c r="I169" s="28">
        <f t="shared" si="8"/>
        <v>429.52324726034379</v>
      </c>
      <c r="J169" s="28">
        <f t="shared" si="7"/>
        <v>21.523247260343794</v>
      </c>
    </row>
    <row r="170" spans="3:10" x14ac:dyDescent="0.25">
      <c r="C170" s="3" t="s">
        <v>168</v>
      </c>
      <c r="D170" s="4">
        <v>35.669999999999995</v>
      </c>
      <c r="E170" s="3">
        <v>452</v>
      </c>
      <c r="F170" s="3">
        <v>366</v>
      </c>
      <c r="G170" s="3">
        <v>90</v>
      </c>
      <c r="I170" s="28">
        <f t="shared" si="8"/>
        <v>438.40161046143146</v>
      </c>
      <c r="J170" s="28">
        <f t="shared" si="7"/>
        <v>-13.59838953856854</v>
      </c>
    </row>
    <row r="171" spans="3:10" x14ac:dyDescent="0.25">
      <c r="C171" s="3" t="s">
        <v>169</v>
      </c>
      <c r="D171" s="4">
        <v>36.489999999999995</v>
      </c>
      <c r="E171" s="3">
        <v>410</v>
      </c>
      <c r="F171" s="3">
        <v>349</v>
      </c>
      <c r="G171" s="3">
        <v>86</v>
      </c>
      <c r="I171" s="28">
        <f t="shared" si="8"/>
        <v>432.48270166070637</v>
      </c>
      <c r="J171" s="28">
        <f t="shared" si="7"/>
        <v>22.482701660706368</v>
      </c>
    </row>
    <row r="172" spans="3:10" x14ac:dyDescent="0.25">
      <c r="C172" s="3" t="s">
        <v>170</v>
      </c>
      <c r="D172" s="4">
        <v>39.769999999999996</v>
      </c>
      <c r="E172" s="3">
        <v>395</v>
      </c>
      <c r="F172" s="3">
        <v>332</v>
      </c>
      <c r="G172" s="3">
        <v>59</v>
      </c>
      <c r="I172" s="28">
        <f t="shared" si="8"/>
        <v>408.80706645780594</v>
      </c>
      <c r="J172" s="28">
        <f t="shared" si="7"/>
        <v>13.807066457805945</v>
      </c>
    </row>
    <row r="173" spans="3:10" x14ac:dyDescent="0.25">
      <c r="C173" s="3" t="s">
        <v>171</v>
      </c>
      <c r="D173" s="4">
        <v>40.589999999999996</v>
      </c>
      <c r="E173" s="3">
        <v>430</v>
      </c>
      <c r="F173" s="3">
        <v>344</v>
      </c>
      <c r="G173" s="3">
        <v>69</v>
      </c>
      <c r="I173" s="28">
        <f t="shared" si="8"/>
        <v>402.8881576570808</v>
      </c>
      <c r="J173" s="28">
        <f t="shared" si="7"/>
        <v>-27.111842342919203</v>
      </c>
    </row>
    <row r="174" spans="3:10" x14ac:dyDescent="0.25">
      <c r="C174" s="3" t="s">
        <v>172</v>
      </c>
      <c r="D174" s="4">
        <v>39.769999999999996</v>
      </c>
      <c r="E174" s="3">
        <v>388</v>
      </c>
      <c r="F174" s="3">
        <v>318</v>
      </c>
      <c r="G174" s="3">
        <v>74</v>
      </c>
      <c r="I174" s="28">
        <f t="shared" si="8"/>
        <v>408.80706645780594</v>
      </c>
      <c r="J174" s="28">
        <f t="shared" si="7"/>
        <v>20.807066457805945</v>
      </c>
    </row>
    <row r="175" spans="3:10" x14ac:dyDescent="0.25">
      <c r="C175" s="3" t="s">
        <v>173</v>
      </c>
      <c r="D175" s="4">
        <v>38.130000000000003</v>
      </c>
      <c r="E175" s="3">
        <v>393</v>
      </c>
      <c r="F175" s="3">
        <v>307</v>
      </c>
      <c r="G175" s="3">
        <v>67</v>
      </c>
      <c r="I175" s="28">
        <f t="shared" si="8"/>
        <v>420.64488405925607</v>
      </c>
      <c r="J175" s="28">
        <f t="shared" si="7"/>
        <v>27.644884059256071</v>
      </c>
    </row>
    <row r="176" spans="3:10" x14ac:dyDescent="0.25">
      <c r="C176" s="3" t="s">
        <v>174</v>
      </c>
      <c r="D176" s="4">
        <v>33.619999999999997</v>
      </c>
      <c r="E176" s="3">
        <v>473</v>
      </c>
      <c r="F176" s="3">
        <v>374</v>
      </c>
      <c r="G176" s="3">
        <v>118</v>
      </c>
      <c r="I176" s="28">
        <f t="shared" si="8"/>
        <v>453.19888246324422</v>
      </c>
      <c r="J176" s="28">
        <f t="shared" si="7"/>
        <v>-19.801117536755783</v>
      </c>
    </row>
    <row r="177" spans="3:10" x14ac:dyDescent="0.25">
      <c r="C177" s="3" t="s">
        <v>175</v>
      </c>
      <c r="D177" s="4">
        <v>36.08</v>
      </c>
      <c r="E177" s="3">
        <v>465</v>
      </c>
      <c r="F177" s="3">
        <v>349</v>
      </c>
      <c r="G177" s="3">
        <v>88</v>
      </c>
      <c r="I177" s="28">
        <f t="shared" si="8"/>
        <v>435.44215606106889</v>
      </c>
      <c r="J177" s="28">
        <f t="shared" si="7"/>
        <v>-29.557843938931114</v>
      </c>
    </row>
    <row r="178" spans="3:10" x14ac:dyDescent="0.25">
      <c r="C178" s="3" t="s">
        <v>176</v>
      </c>
      <c r="D178" s="4">
        <v>39.769999999999996</v>
      </c>
      <c r="E178" s="3">
        <v>395</v>
      </c>
      <c r="F178" s="3">
        <v>296</v>
      </c>
      <c r="G178" s="3">
        <v>87</v>
      </c>
      <c r="I178" s="28">
        <f t="shared" si="8"/>
        <v>408.80706645780594</v>
      </c>
      <c r="J178" s="28">
        <f t="shared" si="7"/>
        <v>13.807066457805945</v>
      </c>
    </row>
    <row r="179" spans="3:10" x14ac:dyDescent="0.25">
      <c r="C179" s="3" t="s">
        <v>177</v>
      </c>
      <c r="D179" s="4">
        <v>32.799999999999997</v>
      </c>
      <c r="E179" s="3">
        <v>431</v>
      </c>
      <c r="F179" s="3">
        <v>328</v>
      </c>
      <c r="G179" s="3">
        <v>91</v>
      </c>
      <c r="I179" s="28">
        <f t="shared" si="8"/>
        <v>459.11779126396925</v>
      </c>
      <c r="J179" s="28">
        <f t="shared" si="7"/>
        <v>28.117791263969252</v>
      </c>
    </row>
    <row r="180" spans="3:10" x14ac:dyDescent="0.25">
      <c r="C180" s="3" t="s">
        <v>178</v>
      </c>
      <c r="D180" s="4">
        <v>36.9</v>
      </c>
      <c r="E180" s="3">
        <v>452</v>
      </c>
      <c r="F180" s="3">
        <v>348</v>
      </c>
      <c r="G180" s="3">
        <v>77</v>
      </c>
      <c r="I180" s="28">
        <f t="shared" si="8"/>
        <v>429.52324726034379</v>
      </c>
      <c r="J180" s="28">
        <f t="shared" si="7"/>
        <v>-22.476752739656206</v>
      </c>
    </row>
    <row r="181" spans="3:10" x14ac:dyDescent="0.25">
      <c r="C181" s="3" t="s">
        <v>179</v>
      </c>
      <c r="D181" s="4">
        <v>39.359999999999992</v>
      </c>
      <c r="E181" s="3">
        <v>397</v>
      </c>
      <c r="F181" s="3">
        <v>310</v>
      </c>
      <c r="G181" s="3">
        <v>95</v>
      </c>
      <c r="I181" s="28">
        <f t="shared" si="8"/>
        <v>411.76652085816852</v>
      </c>
      <c r="J181" s="28">
        <f t="shared" si="7"/>
        <v>14.766520858168519</v>
      </c>
    </row>
    <row r="182" spans="3:10" x14ac:dyDescent="0.25">
      <c r="C182" s="3" t="s">
        <v>180</v>
      </c>
      <c r="D182" s="4">
        <v>33.209999999999994</v>
      </c>
      <c r="E182" s="3">
        <v>446</v>
      </c>
      <c r="F182" s="3">
        <v>375</v>
      </c>
      <c r="G182" s="3">
        <v>89</v>
      </c>
      <c r="I182" s="28">
        <f t="shared" si="8"/>
        <v>456.15833686360679</v>
      </c>
      <c r="J182" s="28">
        <f t="shared" si="7"/>
        <v>10.158336863606792</v>
      </c>
    </row>
    <row r="183" spans="3:10" x14ac:dyDescent="0.25">
      <c r="C183" s="3" t="s">
        <v>181</v>
      </c>
      <c r="D183" s="4">
        <v>38.949999999999996</v>
      </c>
      <c r="E183" s="3">
        <v>408</v>
      </c>
      <c r="F183" s="3">
        <v>326</v>
      </c>
      <c r="G183" s="3">
        <v>61</v>
      </c>
      <c r="I183" s="28">
        <f t="shared" si="8"/>
        <v>414.72597525853104</v>
      </c>
      <c r="J183" s="28">
        <f t="shared" si="7"/>
        <v>6.7259752585310366</v>
      </c>
    </row>
    <row r="184" spans="3:10" x14ac:dyDescent="0.25">
      <c r="C184" s="3" t="s">
        <v>182</v>
      </c>
      <c r="D184" s="4">
        <v>40.18</v>
      </c>
      <c r="E184" s="3">
        <v>430</v>
      </c>
      <c r="F184" s="3">
        <v>361</v>
      </c>
      <c r="G184" s="3">
        <v>69</v>
      </c>
      <c r="I184" s="28">
        <f t="shared" si="8"/>
        <v>405.84761205744337</v>
      </c>
      <c r="J184" s="28">
        <f t="shared" si="7"/>
        <v>-24.152387942556629</v>
      </c>
    </row>
    <row r="185" spans="3:10" x14ac:dyDescent="0.25">
      <c r="C185" s="3" t="s">
        <v>183</v>
      </c>
      <c r="D185" s="4">
        <v>35.669999999999995</v>
      </c>
      <c r="E185" s="3">
        <v>414</v>
      </c>
      <c r="F185" s="3">
        <v>323</v>
      </c>
      <c r="G185" s="3">
        <v>75</v>
      </c>
      <c r="I185" s="28">
        <f t="shared" si="8"/>
        <v>438.40161046143146</v>
      </c>
      <c r="J185" s="28">
        <f t="shared" si="7"/>
        <v>24.40161046143146</v>
      </c>
    </row>
    <row r="186" spans="3:10" x14ac:dyDescent="0.25">
      <c r="C186" s="3" t="s">
        <v>184</v>
      </c>
      <c r="D186" s="4">
        <v>38.949999999999996</v>
      </c>
      <c r="E186" s="3">
        <v>418</v>
      </c>
      <c r="F186" s="3">
        <v>314</v>
      </c>
      <c r="G186" s="3">
        <v>92</v>
      </c>
      <c r="I186" s="28">
        <f t="shared" si="8"/>
        <v>414.72597525853104</v>
      </c>
      <c r="J186" s="28">
        <f t="shared" si="7"/>
        <v>-3.2740247414689634</v>
      </c>
    </row>
    <row r="187" spans="3:10" x14ac:dyDescent="0.25">
      <c r="C187" s="3" t="s">
        <v>185</v>
      </c>
      <c r="D187" s="4">
        <v>34.849999999999994</v>
      </c>
      <c r="E187" s="3">
        <v>447</v>
      </c>
      <c r="F187" s="3">
        <v>380</v>
      </c>
      <c r="G187" s="3">
        <v>103</v>
      </c>
      <c r="I187" s="28">
        <f t="shared" si="8"/>
        <v>444.32051926215655</v>
      </c>
      <c r="J187" s="28">
        <f t="shared" si="7"/>
        <v>-2.6794807378434484</v>
      </c>
    </row>
    <row r="188" spans="3:10" x14ac:dyDescent="0.25">
      <c r="C188" s="3" t="s">
        <v>186</v>
      </c>
      <c r="D188" s="4">
        <v>38.54</v>
      </c>
      <c r="E188" s="3">
        <v>404</v>
      </c>
      <c r="F188" s="3">
        <v>327</v>
      </c>
      <c r="G188" s="3">
        <v>81</v>
      </c>
      <c r="I188" s="28">
        <f t="shared" si="8"/>
        <v>417.68542965889355</v>
      </c>
      <c r="J188" s="28">
        <f t="shared" si="7"/>
        <v>13.685429658893554</v>
      </c>
    </row>
    <row r="189" spans="3:10" x14ac:dyDescent="0.25">
      <c r="C189" s="3" t="s">
        <v>187</v>
      </c>
      <c r="D189" s="4">
        <v>40.589999999999996</v>
      </c>
      <c r="E189" s="3">
        <v>408</v>
      </c>
      <c r="F189" s="3">
        <v>310</v>
      </c>
      <c r="G189" s="3">
        <v>61</v>
      </c>
      <c r="I189" s="28">
        <f t="shared" si="8"/>
        <v>402.8881576570808</v>
      </c>
      <c r="J189" s="28">
        <f t="shared" si="7"/>
        <v>-5.1118423429192035</v>
      </c>
    </row>
    <row r="190" spans="3:10" x14ac:dyDescent="0.25">
      <c r="C190" s="3" t="s">
        <v>188</v>
      </c>
      <c r="D190" s="4">
        <v>32.799999999999997</v>
      </c>
      <c r="E190" s="3">
        <v>457</v>
      </c>
      <c r="F190" s="3">
        <v>356</v>
      </c>
      <c r="G190" s="3">
        <v>82</v>
      </c>
      <c r="I190" s="28">
        <f t="shared" si="8"/>
        <v>459.11779126396925</v>
      </c>
      <c r="J190" s="28">
        <f t="shared" si="7"/>
        <v>2.1177912639692522</v>
      </c>
    </row>
    <row r="191" spans="3:10" ht="15.75" thickBot="1" x14ac:dyDescent="0.3">
      <c r="C191" s="5" t="s">
        <v>189</v>
      </c>
      <c r="D191" s="6">
        <v>38.949999999999996</v>
      </c>
      <c r="E191" s="5">
        <v>421</v>
      </c>
      <c r="F191" s="5">
        <v>324</v>
      </c>
      <c r="G191" s="5">
        <v>93</v>
      </c>
      <c r="I191" s="29">
        <f t="shared" si="8"/>
        <v>414.72597525853104</v>
      </c>
      <c r="J191" s="29">
        <f t="shared" si="7"/>
        <v>-6.2740247414689634</v>
      </c>
    </row>
  </sheetData>
  <mergeCells count="2">
    <mergeCell ref="E4:G4"/>
    <mergeCell ref="I4:J4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AE903-3378-43E6-AC4E-1F2D7317BB88}">
  <dimension ref="B1:S191"/>
  <sheetViews>
    <sheetView showGridLines="0" zoomScaleNormal="100" workbookViewId="0">
      <selection activeCell="I5" sqref="I5"/>
    </sheetView>
  </sheetViews>
  <sheetFormatPr defaultRowHeight="15" x14ac:dyDescent="0.25"/>
  <cols>
    <col min="1" max="1" width="0.85546875" customWidth="1"/>
    <col min="2" max="2" width="1.85546875" customWidth="1"/>
    <col min="3" max="3" width="7.28515625" bestFit="1" customWidth="1"/>
    <col min="4" max="4" width="11" customWidth="1"/>
    <col min="5" max="5" width="6.28515625" bestFit="1" customWidth="1"/>
    <col min="6" max="6" width="11" customWidth="1"/>
    <col min="7" max="7" width="7.7109375" bestFit="1" customWidth="1"/>
    <col min="8" max="8" width="1.7109375" customWidth="1"/>
    <col min="9" max="10" width="11" customWidth="1"/>
    <col min="11" max="11" width="7.140625" customWidth="1"/>
    <col min="12" max="12" width="10.28515625" bestFit="1" customWidth="1"/>
    <col min="13" max="13" width="6.28515625" bestFit="1" customWidth="1"/>
    <col min="14" max="14" width="12.140625" bestFit="1" customWidth="1"/>
    <col min="15" max="15" width="9.28515625" customWidth="1"/>
    <col min="16" max="16" width="24.7109375" bestFit="1" customWidth="1"/>
    <col min="17" max="17" width="6" customWidth="1"/>
    <col min="18" max="18" width="18.7109375" bestFit="1" customWidth="1"/>
    <col min="19" max="19" width="9.140625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0.5" customHeight="1" thickBot="1" x14ac:dyDescent="0.3">
      <c r="C3" s="2"/>
      <c r="D3" s="2"/>
      <c r="E3" s="2"/>
      <c r="F3" s="2"/>
      <c r="G3" s="2"/>
      <c r="I3" s="2"/>
      <c r="J3" s="2"/>
    </row>
    <row r="4" spans="2:19" x14ac:dyDescent="0.25">
      <c r="C4" s="8"/>
      <c r="D4" s="8"/>
      <c r="E4" s="43" t="s">
        <v>190</v>
      </c>
      <c r="F4" s="43"/>
      <c r="G4" s="43"/>
      <c r="I4" s="44" t="s">
        <v>205</v>
      </c>
      <c r="J4" s="44"/>
      <c r="L4" s="41" t="s">
        <v>206</v>
      </c>
      <c r="M4" s="41" t="s">
        <v>207</v>
      </c>
      <c r="N4" s="41" t="s">
        <v>208</v>
      </c>
      <c r="P4" s="41" t="s">
        <v>214</v>
      </c>
    </row>
    <row r="5" spans="2:19" ht="15.75" thickBot="1" x14ac:dyDescent="0.3">
      <c r="C5" s="7" t="s">
        <v>3</v>
      </c>
      <c r="D5" s="9" t="s">
        <v>0</v>
      </c>
      <c r="E5" s="7" t="s">
        <v>191</v>
      </c>
      <c r="F5" s="7" t="s">
        <v>2</v>
      </c>
      <c r="G5" s="7" t="s">
        <v>1</v>
      </c>
      <c r="I5" s="27" t="s">
        <v>199</v>
      </c>
      <c r="J5" s="27" t="s">
        <v>203</v>
      </c>
      <c r="L5" s="45" t="s">
        <v>209</v>
      </c>
      <c r="M5" s="40" t="s">
        <v>0</v>
      </c>
      <c r="N5" s="40" t="s">
        <v>191</v>
      </c>
      <c r="P5" s="40" t="s">
        <v>215</v>
      </c>
      <c r="R5" s="16" t="s">
        <v>198</v>
      </c>
      <c r="S5" s="16"/>
    </row>
    <row r="6" spans="2:19" x14ac:dyDescent="0.25">
      <c r="C6" s="3" t="s">
        <v>4</v>
      </c>
      <c r="D6" s="4">
        <v>38.130000000000003</v>
      </c>
      <c r="E6" s="3">
        <v>391</v>
      </c>
      <c r="F6" s="3">
        <v>313</v>
      </c>
      <c r="G6" s="3">
        <v>90</v>
      </c>
      <c r="I6" s="28">
        <f>$S$10+$S$11*D6</f>
        <v>334.44287032567183</v>
      </c>
      <c r="J6" s="28">
        <f>I6-F6</f>
        <v>21.442870325671834</v>
      </c>
      <c r="L6" s="45" t="s">
        <v>210</v>
      </c>
      <c r="M6" s="40" t="s">
        <v>0</v>
      </c>
      <c r="N6" s="40" t="s">
        <v>2</v>
      </c>
      <c r="P6" s="40" t="s">
        <v>216</v>
      </c>
      <c r="R6" s="17" t="s">
        <v>197</v>
      </c>
      <c r="S6" s="18">
        <f>RSQ(F6:F191,D6:D191)</f>
        <v>0.33750716486028237</v>
      </c>
    </row>
    <row r="7" spans="2:19" x14ac:dyDescent="0.25">
      <c r="C7" s="3" t="s">
        <v>5</v>
      </c>
      <c r="D7" s="4">
        <v>37.309999999999995</v>
      </c>
      <c r="E7" s="3">
        <v>418</v>
      </c>
      <c r="F7" s="3">
        <v>326</v>
      </c>
      <c r="G7" s="3">
        <v>100</v>
      </c>
      <c r="I7" s="28">
        <f t="shared" ref="I7:I70" si="0">$S$10+$S$11*D7</f>
        <v>339.34378951032653</v>
      </c>
      <c r="J7" s="28">
        <f t="shared" ref="J7:J70" si="1">I7-F7</f>
        <v>13.34378951032653</v>
      </c>
      <c r="L7" s="45" t="s">
        <v>211</v>
      </c>
      <c r="M7" s="40" t="s">
        <v>0</v>
      </c>
      <c r="N7" s="40" t="s">
        <v>1</v>
      </c>
      <c r="P7" s="40" t="s">
        <v>217</v>
      </c>
      <c r="R7" s="19" t="s">
        <v>196</v>
      </c>
      <c r="S7" s="20">
        <f>CORREL(D6:D191,F6:F191)</f>
        <v>-0.58095366842828555</v>
      </c>
    </row>
    <row r="8" spans="2:19" x14ac:dyDescent="0.25">
      <c r="C8" s="3" t="s">
        <v>6</v>
      </c>
      <c r="D8" s="4">
        <v>34.849999999999994</v>
      </c>
      <c r="E8" s="3">
        <v>459</v>
      </c>
      <c r="F8" s="3">
        <v>358</v>
      </c>
      <c r="G8" s="3">
        <v>115</v>
      </c>
      <c r="I8" s="28">
        <f t="shared" si="0"/>
        <v>354.04654706429045</v>
      </c>
      <c r="J8" s="28">
        <f t="shared" si="1"/>
        <v>-3.9534529357095494</v>
      </c>
      <c r="L8" s="45" t="s">
        <v>212</v>
      </c>
      <c r="M8" s="40" t="s">
        <v>191</v>
      </c>
      <c r="N8" s="40" t="s">
        <v>2</v>
      </c>
      <c r="P8" s="40" t="s">
        <v>218</v>
      </c>
    </row>
    <row r="9" spans="2:19" x14ac:dyDescent="0.25">
      <c r="C9" s="3" t="s">
        <v>7</v>
      </c>
      <c r="D9" s="4">
        <v>38.949999999999996</v>
      </c>
      <c r="E9" s="3">
        <v>424</v>
      </c>
      <c r="F9" s="3">
        <v>331</v>
      </c>
      <c r="G9" s="3">
        <v>81</v>
      </c>
      <c r="I9" s="28">
        <f t="shared" si="0"/>
        <v>329.54195114101725</v>
      </c>
      <c r="J9" s="28">
        <f t="shared" si="1"/>
        <v>-1.4580488589827496</v>
      </c>
      <c r="L9" s="46" t="s">
        <v>213</v>
      </c>
      <c r="M9" s="42" t="s">
        <v>191</v>
      </c>
      <c r="N9" s="42" t="s">
        <v>1</v>
      </c>
      <c r="P9" s="40" t="s">
        <v>219</v>
      </c>
      <c r="R9" s="11" t="s">
        <v>195</v>
      </c>
      <c r="S9" s="11"/>
    </row>
    <row r="10" spans="2:19" ht="18" x14ac:dyDescent="0.35">
      <c r="C10" s="3" t="s">
        <v>8</v>
      </c>
      <c r="D10" s="4">
        <v>35.669999999999995</v>
      </c>
      <c r="E10" s="3">
        <v>447</v>
      </c>
      <c r="F10" s="3">
        <v>380</v>
      </c>
      <c r="G10" s="26">
        <v>89</v>
      </c>
      <c r="I10" s="28">
        <f t="shared" si="0"/>
        <v>349.14562787963581</v>
      </c>
      <c r="J10" s="28">
        <f t="shared" si="1"/>
        <v>-30.854372120364189</v>
      </c>
      <c r="P10" s="42" t="s">
        <v>220</v>
      </c>
      <c r="R10" s="12" t="s">
        <v>193</v>
      </c>
      <c r="S10" s="13">
        <f>INTERCEPT(F6:F191,D6:D191)</f>
        <v>562.33561241211271</v>
      </c>
    </row>
    <row r="11" spans="2:19" ht="18" x14ac:dyDescent="0.35">
      <c r="C11" s="3" t="s">
        <v>9</v>
      </c>
      <c r="D11" s="4">
        <v>39.769999999999996</v>
      </c>
      <c r="E11" s="3">
        <v>383</v>
      </c>
      <c r="F11" s="3">
        <v>291</v>
      </c>
      <c r="G11" s="3">
        <v>92</v>
      </c>
      <c r="I11" s="28">
        <f t="shared" si="0"/>
        <v>324.64103195636255</v>
      </c>
      <c r="J11" s="28">
        <f t="shared" si="1"/>
        <v>33.641031956362554</v>
      </c>
      <c r="R11" s="14" t="s">
        <v>194</v>
      </c>
      <c r="S11" s="15">
        <f>SLOPE(F6:F191,D6:D191)</f>
        <v>-5.9767307129934659</v>
      </c>
    </row>
    <row r="12" spans="2:19" x14ac:dyDescent="0.25">
      <c r="C12" s="3" t="s">
        <v>10</v>
      </c>
      <c r="D12" s="4">
        <v>40.18</v>
      </c>
      <c r="E12" s="3">
        <v>399</v>
      </c>
      <c r="F12" s="3">
        <v>307</v>
      </c>
      <c r="G12" s="3">
        <v>96</v>
      </c>
      <c r="I12" s="28">
        <f t="shared" si="0"/>
        <v>322.19057236403523</v>
      </c>
      <c r="J12" s="28">
        <f t="shared" si="1"/>
        <v>15.190572364035233</v>
      </c>
    </row>
    <row r="13" spans="2:19" x14ac:dyDescent="0.25">
      <c r="C13" s="3" t="s">
        <v>11</v>
      </c>
      <c r="D13" s="4">
        <v>36.08</v>
      </c>
      <c r="E13" s="3">
        <v>440</v>
      </c>
      <c r="F13" s="3">
        <v>361</v>
      </c>
      <c r="G13" s="3">
        <v>66</v>
      </c>
      <c r="I13" s="28">
        <f t="shared" si="0"/>
        <v>346.69516828730843</v>
      </c>
      <c r="J13" s="28">
        <f t="shared" si="1"/>
        <v>-14.304831712691566</v>
      </c>
      <c r="R13" s="47" t="s">
        <v>204</v>
      </c>
      <c r="S13" s="31">
        <f>STEYX(F6:F191,D6:D191)</f>
        <v>20.48147918818033</v>
      </c>
    </row>
    <row r="14" spans="2:19" x14ac:dyDescent="0.25">
      <c r="C14" s="3" t="s">
        <v>12</v>
      </c>
      <c r="D14" s="4">
        <v>35.26</v>
      </c>
      <c r="E14" s="3">
        <v>436</v>
      </c>
      <c r="F14" s="3">
        <v>344</v>
      </c>
      <c r="G14" s="3">
        <v>74</v>
      </c>
      <c r="I14" s="28">
        <f t="shared" si="0"/>
        <v>351.59608747196307</v>
      </c>
      <c r="J14" s="28">
        <f t="shared" si="1"/>
        <v>7.5960874719630738</v>
      </c>
    </row>
    <row r="15" spans="2:19" x14ac:dyDescent="0.25">
      <c r="C15" s="3" t="s">
        <v>13</v>
      </c>
      <c r="D15" s="4">
        <v>39.359999999999992</v>
      </c>
      <c r="E15" s="3">
        <v>413</v>
      </c>
      <c r="F15" s="3">
        <v>351</v>
      </c>
      <c r="G15" s="3">
        <v>62</v>
      </c>
      <c r="I15" s="28">
        <f t="shared" si="0"/>
        <v>327.09149154868993</v>
      </c>
      <c r="J15" s="28">
        <f t="shared" si="1"/>
        <v>-23.90850845131007</v>
      </c>
      <c r="R15" s="21" t="s">
        <v>200</v>
      </c>
      <c r="S15" s="21"/>
    </row>
    <row r="16" spans="2:19" x14ac:dyDescent="0.25">
      <c r="C16" s="3" t="s">
        <v>14</v>
      </c>
      <c r="D16" s="4">
        <v>33.619999999999997</v>
      </c>
      <c r="E16" s="3">
        <v>428</v>
      </c>
      <c r="F16" s="3">
        <v>338</v>
      </c>
      <c r="G16" s="3">
        <v>64</v>
      </c>
      <c r="I16" s="28">
        <f t="shared" si="0"/>
        <v>361.39792584127241</v>
      </c>
      <c r="J16" s="28">
        <f t="shared" si="1"/>
        <v>23.397925841272411</v>
      </c>
      <c r="R16" s="22" t="s">
        <v>221</v>
      </c>
      <c r="S16" s="23">
        <v>40</v>
      </c>
    </row>
    <row r="17" spans="3:19" x14ac:dyDescent="0.25">
      <c r="C17" s="3" t="s">
        <v>15</v>
      </c>
      <c r="D17" s="4">
        <v>32.799999999999997</v>
      </c>
      <c r="E17" s="3">
        <v>479</v>
      </c>
      <c r="F17" s="3">
        <v>374</v>
      </c>
      <c r="G17" s="3">
        <v>101</v>
      </c>
      <c r="I17" s="28">
        <f t="shared" si="0"/>
        <v>366.29884502592705</v>
      </c>
      <c r="J17" s="28">
        <f t="shared" si="1"/>
        <v>-7.7011549740729492</v>
      </c>
      <c r="R17" s="24" t="s">
        <v>202</v>
      </c>
      <c r="S17" s="25">
        <f>S10+S11*S16</f>
        <v>323.26638389237405</v>
      </c>
    </row>
    <row r="18" spans="3:19" x14ac:dyDescent="0.25">
      <c r="C18" s="3" t="s">
        <v>16</v>
      </c>
      <c r="D18" s="4">
        <v>33.209999999999994</v>
      </c>
      <c r="E18" s="3">
        <v>462</v>
      </c>
      <c r="F18" s="3">
        <v>388</v>
      </c>
      <c r="G18" s="3">
        <v>69</v>
      </c>
      <c r="I18" s="28">
        <f t="shared" si="0"/>
        <v>363.84838543359973</v>
      </c>
      <c r="J18" s="28">
        <f t="shared" si="1"/>
        <v>-24.151614566400269</v>
      </c>
    </row>
    <row r="19" spans="3:19" x14ac:dyDescent="0.25">
      <c r="C19" s="3" t="s">
        <v>17</v>
      </c>
      <c r="D19" s="4">
        <v>40.18</v>
      </c>
      <c r="E19" s="3">
        <v>387</v>
      </c>
      <c r="F19" s="3">
        <v>325</v>
      </c>
      <c r="G19" s="3">
        <v>77</v>
      </c>
      <c r="I19" s="28">
        <f t="shared" si="0"/>
        <v>322.19057236403523</v>
      </c>
      <c r="J19" s="28">
        <f t="shared" si="1"/>
        <v>-2.8094276359647665</v>
      </c>
    </row>
    <row r="20" spans="3:19" x14ac:dyDescent="0.25">
      <c r="C20" s="3" t="s">
        <v>18</v>
      </c>
      <c r="D20" s="4">
        <v>36.489999999999995</v>
      </c>
      <c r="E20" s="3">
        <v>454</v>
      </c>
      <c r="F20" s="3">
        <v>341</v>
      </c>
      <c r="G20" s="3">
        <v>114</v>
      </c>
      <c r="I20" s="28">
        <f t="shared" si="0"/>
        <v>344.24470869498117</v>
      </c>
      <c r="J20" s="28">
        <f t="shared" si="1"/>
        <v>3.2447086949811705</v>
      </c>
    </row>
    <row r="21" spans="3:19" x14ac:dyDescent="0.25">
      <c r="C21" s="3" t="s">
        <v>19</v>
      </c>
      <c r="D21" s="4">
        <v>38.54</v>
      </c>
      <c r="E21" s="3">
        <v>418</v>
      </c>
      <c r="F21" s="3">
        <v>314</v>
      </c>
      <c r="G21" s="3">
        <v>88</v>
      </c>
      <c r="I21" s="28">
        <f t="shared" si="0"/>
        <v>331.99241073334451</v>
      </c>
      <c r="J21" s="28">
        <f t="shared" si="1"/>
        <v>17.992410733344514</v>
      </c>
    </row>
    <row r="22" spans="3:19" x14ac:dyDescent="0.25">
      <c r="C22" s="3" t="s">
        <v>20</v>
      </c>
      <c r="D22" s="4">
        <v>34.03</v>
      </c>
      <c r="E22" s="3">
        <v>447</v>
      </c>
      <c r="F22" s="3">
        <v>375</v>
      </c>
      <c r="G22" s="3">
        <v>107</v>
      </c>
      <c r="I22" s="28">
        <f t="shared" si="0"/>
        <v>358.94746624894503</v>
      </c>
      <c r="J22" s="28">
        <f t="shared" si="1"/>
        <v>-16.052533751054966</v>
      </c>
    </row>
    <row r="23" spans="3:19" x14ac:dyDescent="0.25">
      <c r="C23" s="3" t="s">
        <v>21</v>
      </c>
      <c r="D23" s="4">
        <v>39.359999999999992</v>
      </c>
      <c r="E23" s="3">
        <v>442</v>
      </c>
      <c r="F23" s="3">
        <v>376</v>
      </c>
      <c r="G23" s="3">
        <v>102</v>
      </c>
      <c r="I23" s="28">
        <f t="shared" si="0"/>
        <v>327.09149154868993</v>
      </c>
      <c r="J23" s="28">
        <f t="shared" si="1"/>
        <v>-48.90850845131007</v>
      </c>
    </row>
    <row r="24" spans="3:19" x14ac:dyDescent="0.25">
      <c r="C24" s="3" t="s">
        <v>22</v>
      </c>
      <c r="D24" s="4">
        <v>40.589999999999996</v>
      </c>
      <c r="E24" s="3">
        <v>381</v>
      </c>
      <c r="F24" s="3">
        <v>312</v>
      </c>
      <c r="G24" s="3">
        <v>95</v>
      </c>
      <c r="I24" s="28">
        <f t="shared" si="0"/>
        <v>319.74011277170791</v>
      </c>
      <c r="J24" s="28">
        <f t="shared" si="1"/>
        <v>7.7401127717079135</v>
      </c>
    </row>
    <row r="25" spans="3:19" x14ac:dyDescent="0.25">
      <c r="C25" s="3" t="s">
        <v>23</v>
      </c>
      <c r="D25" s="4">
        <v>38.130000000000003</v>
      </c>
      <c r="E25" s="3">
        <v>401</v>
      </c>
      <c r="F25" s="3">
        <v>301</v>
      </c>
      <c r="G25" s="3">
        <v>68</v>
      </c>
      <c r="I25" s="28">
        <f t="shared" si="0"/>
        <v>334.44287032567183</v>
      </c>
      <c r="J25" s="28">
        <f t="shared" si="1"/>
        <v>33.442870325671834</v>
      </c>
    </row>
    <row r="26" spans="3:19" x14ac:dyDescent="0.25">
      <c r="C26" s="3" t="s">
        <v>24</v>
      </c>
      <c r="D26" s="4">
        <v>33.209999999999994</v>
      </c>
      <c r="E26" s="3">
        <v>468</v>
      </c>
      <c r="F26" s="3">
        <v>370</v>
      </c>
      <c r="G26" s="3">
        <v>70</v>
      </c>
      <c r="I26" s="28">
        <f t="shared" si="0"/>
        <v>363.84838543359973</v>
      </c>
      <c r="J26" s="28">
        <f t="shared" si="1"/>
        <v>-6.1516145664002693</v>
      </c>
    </row>
    <row r="27" spans="3:19" x14ac:dyDescent="0.25">
      <c r="C27" s="3" t="s">
        <v>25</v>
      </c>
      <c r="D27" s="4">
        <v>35.669999999999995</v>
      </c>
      <c r="E27" s="3">
        <v>428</v>
      </c>
      <c r="F27" s="3">
        <v>321</v>
      </c>
      <c r="G27" s="3">
        <v>64</v>
      </c>
      <c r="I27" s="28">
        <f t="shared" si="0"/>
        <v>349.14562787963581</v>
      </c>
      <c r="J27" s="28">
        <f t="shared" si="1"/>
        <v>28.145627879635811</v>
      </c>
    </row>
    <row r="28" spans="3:19" x14ac:dyDescent="0.25">
      <c r="C28" s="3" t="s">
        <v>26</v>
      </c>
      <c r="D28" s="4">
        <v>33.209999999999994</v>
      </c>
      <c r="E28" s="3">
        <v>480</v>
      </c>
      <c r="F28" s="3">
        <v>374</v>
      </c>
      <c r="G28" s="3">
        <v>115</v>
      </c>
      <c r="I28" s="28">
        <f t="shared" si="0"/>
        <v>363.84838543359973</v>
      </c>
      <c r="J28" s="28">
        <f t="shared" si="1"/>
        <v>-10.151614566400269</v>
      </c>
    </row>
    <row r="29" spans="3:19" x14ac:dyDescent="0.25">
      <c r="C29" s="3" t="s">
        <v>27</v>
      </c>
      <c r="D29" s="4">
        <v>33.209999999999994</v>
      </c>
      <c r="E29" s="3">
        <v>436</v>
      </c>
      <c r="F29" s="3">
        <v>327</v>
      </c>
      <c r="G29" s="3">
        <v>70</v>
      </c>
      <c r="I29" s="28">
        <f t="shared" si="0"/>
        <v>363.84838543359973</v>
      </c>
      <c r="J29" s="28">
        <f t="shared" si="1"/>
        <v>36.848385433599731</v>
      </c>
    </row>
    <row r="30" spans="3:19" x14ac:dyDescent="0.25">
      <c r="C30" s="3" t="s">
        <v>28</v>
      </c>
      <c r="D30" s="4">
        <v>34.849999999999994</v>
      </c>
      <c r="E30" s="3">
        <v>474</v>
      </c>
      <c r="F30" s="3">
        <v>370</v>
      </c>
      <c r="G30" s="3">
        <v>76</v>
      </c>
      <c r="I30" s="28">
        <f t="shared" si="0"/>
        <v>354.04654706429045</v>
      </c>
      <c r="J30" s="28">
        <f t="shared" si="1"/>
        <v>-15.953452935709549</v>
      </c>
    </row>
    <row r="31" spans="3:19" x14ac:dyDescent="0.25">
      <c r="C31" s="3" t="s">
        <v>29</v>
      </c>
      <c r="D31" s="4">
        <v>33.209999999999994</v>
      </c>
      <c r="E31" s="3">
        <v>487</v>
      </c>
      <c r="F31" s="3">
        <v>414</v>
      </c>
      <c r="G31" s="3">
        <v>93</v>
      </c>
      <c r="I31" s="28">
        <f t="shared" si="0"/>
        <v>363.84838543359973</v>
      </c>
      <c r="J31" s="28">
        <f t="shared" si="1"/>
        <v>-50.151614566400269</v>
      </c>
    </row>
    <row r="32" spans="3:19" x14ac:dyDescent="0.25">
      <c r="C32" s="3" t="s">
        <v>30</v>
      </c>
      <c r="D32" s="4">
        <v>36.08</v>
      </c>
      <c r="E32" s="3">
        <v>459</v>
      </c>
      <c r="F32" s="3">
        <v>386</v>
      </c>
      <c r="G32" s="3">
        <v>73</v>
      </c>
      <c r="I32" s="28">
        <f t="shared" si="0"/>
        <v>346.69516828730843</v>
      </c>
      <c r="J32" s="28">
        <f t="shared" si="1"/>
        <v>-39.304831712691566</v>
      </c>
    </row>
    <row r="33" spans="3:10" x14ac:dyDescent="0.25">
      <c r="C33" s="3" t="s">
        <v>31</v>
      </c>
      <c r="D33" s="4">
        <v>38.949999999999996</v>
      </c>
      <c r="E33" s="3">
        <v>421</v>
      </c>
      <c r="F33" s="3">
        <v>354</v>
      </c>
      <c r="G33" s="3">
        <v>76</v>
      </c>
      <c r="I33" s="28">
        <f t="shared" si="0"/>
        <v>329.54195114101725</v>
      </c>
      <c r="J33" s="28">
        <f t="shared" si="1"/>
        <v>-24.45804885898275</v>
      </c>
    </row>
    <row r="34" spans="3:10" x14ac:dyDescent="0.25">
      <c r="C34" s="3" t="s">
        <v>32</v>
      </c>
      <c r="D34" s="4">
        <v>38.949999999999996</v>
      </c>
      <c r="E34" s="3">
        <v>401</v>
      </c>
      <c r="F34" s="3">
        <v>313</v>
      </c>
      <c r="G34" s="3">
        <v>92</v>
      </c>
      <c r="I34" s="28">
        <f t="shared" si="0"/>
        <v>329.54195114101725</v>
      </c>
      <c r="J34" s="28">
        <f t="shared" si="1"/>
        <v>16.54195114101725</v>
      </c>
    </row>
    <row r="35" spans="3:10" x14ac:dyDescent="0.25">
      <c r="C35" s="3" t="s">
        <v>33</v>
      </c>
      <c r="D35" s="4">
        <v>36.489999999999995</v>
      </c>
      <c r="E35" s="3">
        <v>420</v>
      </c>
      <c r="F35" s="3">
        <v>319</v>
      </c>
      <c r="G35" s="3">
        <v>67</v>
      </c>
      <c r="I35" s="28">
        <f t="shared" si="0"/>
        <v>344.24470869498117</v>
      </c>
      <c r="J35" s="28">
        <f t="shared" si="1"/>
        <v>25.244708694981171</v>
      </c>
    </row>
    <row r="36" spans="3:10" x14ac:dyDescent="0.25">
      <c r="C36" s="3" t="s">
        <v>34</v>
      </c>
      <c r="D36" s="4">
        <v>33.209999999999994</v>
      </c>
      <c r="E36" s="3">
        <v>435</v>
      </c>
      <c r="F36" s="3">
        <v>365</v>
      </c>
      <c r="G36" s="3">
        <v>104</v>
      </c>
      <c r="I36" s="28">
        <f t="shared" si="0"/>
        <v>363.84838543359973</v>
      </c>
      <c r="J36" s="28">
        <f t="shared" si="1"/>
        <v>-1.1516145664002693</v>
      </c>
    </row>
    <row r="37" spans="3:10" x14ac:dyDescent="0.25">
      <c r="C37" s="3" t="s">
        <v>35</v>
      </c>
      <c r="D37" s="4">
        <v>36.08</v>
      </c>
      <c r="E37" s="3">
        <v>458</v>
      </c>
      <c r="F37" s="3">
        <v>357</v>
      </c>
      <c r="G37" s="3">
        <v>92</v>
      </c>
      <c r="I37" s="28">
        <f t="shared" si="0"/>
        <v>346.69516828730843</v>
      </c>
      <c r="J37" s="28">
        <f t="shared" si="1"/>
        <v>-10.304831712691566</v>
      </c>
    </row>
    <row r="38" spans="3:10" x14ac:dyDescent="0.25">
      <c r="C38" s="3" t="s">
        <v>36</v>
      </c>
      <c r="D38" s="4">
        <v>41</v>
      </c>
      <c r="E38" s="3">
        <v>379</v>
      </c>
      <c r="F38" s="3">
        <v>284</v>
      </c>
      <c r="G38" s="3">
        <v>87</v>
      </c>
      <c r="I38" s="28">
        <f t="shared" si="0"/>
        <v>317.28965317938059</v>
      </c>
      <c r="J38" s="28">
        <f t="shared" si="1"/>
        <v>33.289653179380593</v>
      </c>
    </row>
    <row r="39" spans="3:10" x14ac:dyDescent="0.25">
      <c r="C39" s="3" t="s">
        <v>37</v>
      </c>
      <c r="D39" s="4">
        <v>38.54</v>
      </c>
      <c r="E39" s="3">
        <v>426</v>
      </c>
      <c r="F39" s="3">
        <v>337</v>
      </c>
      <c r="G39" s="3">
        <v>98</v>
      </c>
      <c r="I39" s="28">
        <f t="shared" si="0"/>
        <v>331.99241073334451</v>
      </c>
      <c r="J39" s="28">
        <f t="shared" si="1"/>
        <v>-5.0075892666554864</v>
      </c>
    </row>
    <row r="40" spans="3:10" x14ac:dyDescent="0.25">
      <c r="C40" s="3" t="s">
        <v>38</v>
      </c>
      <c r="D40" s="4">
        <v>33.619999999999997</v>
      </c>
      <c r="E40" s="3">
        <v>443</v>
      </c>
      <c r="F40" s="3">
        <v>368</v>
      </c>
      <c r="G40" s="3">
        <v>111</v>
      </c>
      <c r="I40" s="28">
        <f t="shared" si="0"/>
        <v>361.39792584127241</v>
      </c>
      <c r="J40" s="28">
        <f t="shared" si="1"/>
        <v>-6.6020741587275893</v>
      </c>
    </row>
    <row r="41" spans="3:10" x14ac:dyDescent="0.25">
      <c r="C41" s="3" t="s">
        <v>39</v>
      </c>
      <c r="D41" s="4">
        <v>33.209999999999994</v>
      </c>
      <c r="E41" s="3">
        <v>483</v>
      </c>
      <c r="F41" s="3">
        <v>406</v>
      </c>
      <c r="G41" s="3">
        <v>101</v>
      </c>
      <c r="I41" s="28">
        <f t="shared" si="0"/>
        <v>363.84838543359973</v>
      </c>
      <c r="J41" s="28">
        <f t="shared" si="1"/>
        <v>-42.151614566400269</v>
      </c>
    </row>
    <row r="42" spans="3:10" x14ac:dyDescent="0.25">
      <c r="C42" s="3" t="s">
        <v>40</v>
      </c>
      <c r="D42" s="4">
        <v>35.669999999999995</v>
      </c>
      <c r="E42" s="3">
        <v>409</v>
      </c>
      <c r="F42" s="3">
        <v>348</v>
      </c>
      <c r="G42" s="3">
        <v>82</v>
      </c>
      <c r="I42" s="28">
        <f t="shared" si="0"/>
        <v>349.14562787963581</v>
      </c>
      <c r="J42" s="28">
        <f t="shared" si="1"/>
        <v>1.1456278796358106</v>
      </c>
    </row>
    <row r="43" spans="3:10" x14ac:dyDescent="0.25">
      <c r="C43" s="3" t="s">
        <v>41</v>
      </c>
      <c r="D43" s="4">
        <v>39.769999999999996</v>
      </c>
      <c r="E43" s="3">
        <v>406</v>
      </c>
      <c r="F43" s="3">
        <v>325</v>
      </c>
      <c r="G43" s="3">
        <v>85</v>
      </c>
      <c r="I43" s="28">
        <f t="shared" si="0"/>
        <v>324.64103195636255</v>
      </c>
      <c r="J43" s="28">
        <f t="shared" si="1"/>
        <v>-0.3589680436374465</v>
      </c>
    </row>
    <row r="44" spans="3:10" x14ac:dyDescent="0.25">
      <c r="C44" s="3" t="s">
        <v>42</v>
      </c>
      <c r="D44" s="4">
        <v>32.799999999999997</v>
      </c>
      <c r="E44" s="3">
        <v>454</v>
      </c>
      <c r="F44" s="3">
        <v>359</v>
      </c>
      <c r="G44" s="3">
        <v>104</v>
      </c>
      <c r="I44" s="28">
        <f t="shared" si="0"/>
        <v>366.29884502592705</v>
      </c>
      <c r="J44" s="28">
        <f t="shared" si="1"/>
        <v>7.2988450259270508</v>
      </c>
    </row>
    <row r="45" spans="3:10" x14ac:dyDescent="0.25">
      <c r="C45" s="3" t="s">
        <v>43</v>
      </c>
      <c r="D45" s="4">
        <v>34.849999999999994</v>
      </c>
      <c r="E45" s="3">
        <v>468</v>
      </c>
      <c r="F45" s="3">
        <v>351</v>
      </c>
      <c r="G45" s="3">
        <v>80</v>
      </c>
      <c r="I45" s="28">
        <f t="shared" si="0"/>
        <v>354.04654706429045</v>
      </c>
      <c r="J45" s="28">
        <f t="shared" si="1"/>
        <v>3.0465470642904506</v>
      </c>
    </row>
    <row r="46" spans="3:10" x14ac:dyDescent="0.25">
      <c r="C46" s="3" t="s">
        <v>44</v>
      </c>
      <c r="D46" s="4">
        <v>36.08</v>
      </c>
      <c r="E46" s="3">
        <v>421</v>
      </c>
      <c r="F46" s="3">
        <v>345</v>
      </c>
      <c r="G46" s="3">
        <v>63</v>
      </c>
      <c r="I46" s="28">
        <f t="shared" si="0"/>
        <v>346.69516828730843</v>
      </c>
      <c r="J46" s="28">
        <f t="shared" si="1"/>
        <v>1.6951682873084337</v>
      </c>
    </row>
    <row r="47" spans="3:10" x14ac:dyDescent="0.25">
      <c r="C47" s="3" t="s">
        <v>45</v>
      </c>
      <c r="D47" s="4">
        <v>37.309999999999995</v>
      </c>
      <c r="E47" s="3">
        <v>404</v>
      </c>
      <c r="F47" s="3">
        <v>311</v>
      </c>
      <c r="G47" s="3">
        <v>73</v>
      </c>
      <c r="I47" s="28">
        <f t="shared" si="0"/>
        <v>339.34378951032653</v>
      </c>
      <c r="J47" s="28">
        <f t="shared" si="1"/>
        <v>28.34378951032653</v>
      </c>
    </row>
    <row r="48" spans="3:10" x14ac:dyDescent="0.25">
      <c r="C48" s="3" t="s">
        <v>46</v>
      </c>
      <c r="D48" s="4">
        <v>40.589999999999996</v>
      </c>
      <c r="E48" s="3">
        <v>387</v>
      </c>
      <c r="F48" s="3">
        <v>298</v>
      </c>
      <c r="G48" s="3">
        <v>74</v>
      </c>
      <c r="I48" s="28">
        <f t="shared" si="0"/>
        <v>319.74011277170791</v>
      </c>
      <c r="J48" s="28">
        <f t="shared" si="1"/>
        <v>21.740112771707913</v>
      </c>
    </row>
    <row r="49" spans="3:10" x14ac:dyDescent="0.25">
      <c r="C49" s="3" t="s">
        <v>47</v>
      </c>
      <c r="D49" s="4">
        <v>36.489999999999995</v>
      </c>
      <c r="E49" s="3">
        <v>412</v>
      </c>
      <c r="F49" s="3">
        <v>309</v>
      </c>
      <c r="G49" s="3">
        <v>74</v>
      </c>
      <c r="I49" s="28">
        <f t="shared" si="0"/>
        <v>344.24470869498117</v>
      </c>
      <c r="J49" s="28">
        <f t="shared" si="1"/>
        <v>35.244708694981171</v>
      </c>
    </row>
    <row r="50" spans="3:10" x14ac:dyDescent="0.25">
      <c r="C50" s="3" t="s">
        <v>48</v>
      </c>
      <c r="D50" s="4">
        <v>41</v>
      </c>
      <c r="E50" s="3">
        <v>400</v>
      </c>
      <c r="F50" s="3">
        <v>324</v>
      </c>
      <c r="G50" s="3">
        <v>84</v>
      </c>
      <c r="I50" s="28">
        <f t="shared" si="0"/>
        <v>317.28965317938059</v>
      </c>
      <c r="J50" s="28">
        <f t="shared" si="1"/>
        <v>-6.7103468206194066</v>
      </c>
    </row>
    <row r="51" spans="3:10" x14ac:dyDescent="0.25">
      <c r="C51" s="3" t="s">
        <v>49</v>
      </c>
      <c r="D51" s="4">
        <v>38.949999999999996</v>
      </c>
      <c r="E51" s="3">
        <v>418</v>
      </c>
      <c r="F51" s="3">
        <v>351</v>
      </c>
      <c r="G51" s="3">
        <v>67</v>
      </c>
      <c r="I51" s="28">
        <f t="shared" si="0"/>
        <v>329.54195114101725</v>
      </c>
      <c r="J51" s="28">
        <f t="shared" si="1"/>
        <v>-21.45804885898275</v>
      </c>
    </row>
    <row r="52" spans="3:10" x14ac:dyDescent="0.25">
      <c r="C52" s="3" t="s">
        <v>50</v>
      </c>
      <c r="D52" s="4">
        <v>34.849999999999994</v>
      </c>
      <c r="E52" s="3">
        <v>441</v>
      </c>
      <c r="F52" s="3">
        <v>375</v>
      </c>
      <c r="G52" s="3">
        <v>88</v>
      </c>
      <c r="I52" s="28">
        <f t="shared" si="0"/>
        <v>354.04654706429045</v>
      </c>
      <c r="J52" s="28">
        <f t="shared" si="1"/>
        <v>-20.953452935709549</v>
      </c>
    </row>
    <row r="53" spans="3:10" x14ac:dyDescent="0.25">
      <c r="C53" s="3" t="s">
        <v>51</v>
      </c>
      <c r="D53" s="4">
        <v>37.309999999999995</v>
      </c>
      <c r="E53" s="3">
        <v>409</v>
      </c>
      <c r="F53" s="3">
        <v>335</v>
      </c>
      <c r="G53" s="3">
        <v>86</v>
      </c>
      <c r="I53" s="28">
        <f t="shared" si="0"/>
        <v>339.34378951032653</v>
      </c>
      <c r="J53" s="28">
        <f t="shared" si="1"/>
        <v>4.3437895103265305</v>
      </c>
    </row>
    <row r="54" spans="3:10" x14ac:dyDescent="0.25">
      <c r="C54" s="3" t="s">
        <v>52</v>
      </c>
      <c r="D54" s="4">
        <v>36.08</v>
      </c>
      <c r="E54" s="3">
        <v>443</v>
      </c>
      <c r="F54" s="3">
        <v>346</v>
      </c>
      <c r="G54" s="3">
        <v>71</v>
      </c>
      <c r="I54" s="28">
        <f t="shared" si="0"/>
        <v>346.69516828730843</v>
      </c>
      <c r="J54" s="28">
        <f t="shared" si="1"/>
        <v>0.69516828730843372</v>
      </c>
    </row>
    <row r="55" spans="3:10" x14ac:dyDescent="0.25">
      <c r="C55" s="3" t="s">
        <v>53</v>
      </c>
      <c r="D55" s="4">
        <v>38.130000000000003</v>
      </c>
      <c r="E55" s="3">
        <v>425</v>
      </c>
      <c r="F55" s="3">
        <v>340</v>
      </c>
      <c r="G55" s="3">
        <v>94</v>
      </c>
      <c r="I55" s="28">
        <f t="shared" si="0"/>
        <v>334.44287032567183</v>
      </c>
      <c r="J55" s="28">
        <f t="shared" si="1"/>
        <v>-5.5571296743281664</v>
      </c>
    </row>
    <row r="56" spans="3:10" x14ac:dyDescent="0.25">
      <c r="C56" s="3" t="s">
        <v>54</v>
      </c>
      <c r="D56" s="4">
        <v>35.669999999999995</v>
      </c>
      <c r="E56" s="3">
        <v>445</v>
      </c>
      <c r="F56" s="3">
        <v>369</v>
      </c>
      <c r="G56" s="3">
        <v>67</v>
      </c>
      <c r="I56" s="28">
        <f t="shared" si="0"/>
        <v>349.14562787963581</v>
      </c>
      <c r="J56" s="28">
        <f t="shared" si="1"/>
        <v>-19.854372120364189</v>
      </c>
    </row>
    <row r="57" spans="3:10" x14ac:dyDescent="0.25">
      <c r="C57" s="3" t="s">
        <v>55</v>
      </c>
      <c r="D57" s="4">
        <v>34.849999999999994</v>
      </c>
      <c r="E57" s="3">
        <v>467</v>
      </c>
      <c r="F57" s="3">
        <v>369</v>
      </c>
      <c r="G57" s="3">
        <v>93</v>
      </c>
      <c r="I57" s="28">
        <f t="shared" si="0"/>
        <v>354.04654706429045</v>
      </c>
      <c r="J57" s="28">
        <f t="shared" si="1"/>
        <v>-14.953452935709549</v>
      </c>
    </row>
    <row r="58" spans="3:10" x14ac:dyDescent="0.25">
      <c r="C58" s="3" t="s">
        <v>56</v>
      </c>
      <c r="D58" s="4">
        <v>34.849999999999994</v>
      </c>
      <c r="E58" s="3">
        <v>473</v>
      </c>
      <c r="F58" s="3">
        <v>364</v>
      </c>
      <c r="G58" s="3">
        <v>71</v>
      </c>
      <c r="I58" s="28">
        <f t="shared" si="0"/>
        <v>354.04654706429045</v>
      </c>
      <c r="J58" s="28">
        <f t="shared" si="1"/>
        <v>-9.9534529357095494</v>
      </c>
    </row>
    <row r="59" spans="3:10" x14ac:dyDescent="0.25">
      <c r="C59" s="3" t="s">
        <v>57</v>
      </c>
      <c r="D59" s="4">
        <v>36.08</v>
      </c>
      <c r="E59" s="3">
        <v>437</v>
      </c>
      <c r="F59" s="3">
        <v>350</v>
      </c>
      <c r="G59" s="3">
        <v>96</v>
      </c>
      <c r="I59" s="28">
        <f t="shared" si="0"/>
        <v>346.69516828730843</v>
      </c>
      <c r="J59" s="28">
        <f t="shared" si="1"/>
        <v>-3.3048317126915663</v>
      </c>
    </row>
    <row r="60" spans="3:10" x14ac:dyDescent="0.25">
      <c r="C60" s="3" t="s">
        <v>58</v>
      </c>
      <c r="D60" s="4">
        <v>33.209999999999994</v>
      </c>
      <c r="E60" s="3">
        <v>445</v>
      </c>
      <c r="F60" s="3">
        <v>338</v>
      </c>
      <c r="G60" s="3">
        <v>71</v>
      </c>
      <c r="I60" s="28">
        <f t="shared" si="0"/>
        <v>363.84838543359973</v>
      </c>
      <c r="J60" s="28">
        <f t="shared" si="1"/>
        <v>25.848385433599731</v>
      </c>
    </row>
    <row r="61" spans="3:10" x14ac:dyDescent="0.25">
      <c r="C61" s="3" t="s">
        <v>59</v>
      </c>
      <c r="D61" s="4">
        <v>41</v>
      </c>
      <c r="E61" s="3">
        <v>380</v>
      </c>
      <c r="F61" s="3">
        <v>289</v>
      </c>
      <c r="G61" s="3">
        <v>65</v>
      </c>
      <c r="I61" s="28">
        <f t="shared" si="0"/>
        <v>317.28965317938059</v>
      </c>
      <c r="J61" s="28">
        <f t="shared" si="1"/>
        <v>28.289653179380593</v>
      </c>
    </row>
    <row r="62" spans="3:10" x14ac:dyDescent="0.25">
      <c r="C62" s="3" t="s">
        <v>60</v>
      </c>
      <c r="D62" s="4">
        <v>41</v>
      </c>
      <c r="E62" s="3">
        <v>415</v>
      </c>
      <c r="F62" s="3">
        <v>311</v>
      </c>
      <c r="G62" s="3">
        <v>104</v>
      </c>
      <c r="I62" s="28">
        <f t="shared" si="0"/>
        <v>317.28965317938059</v>
      </c>
      <c r="J62" s="28">
        <f t="shared" si="1"/>
        <v>6.2896531793805934</v>
      </c>
    </row>
    <row r="63" spans="3:10" x14ac:dyDescent="0.25">
      <c r="C63" s="3" t="s">
        <v>61</v>
      </c>
      <c r="D63" s="4">
        <v>37.309999999999995</v>
      </c>
      <c r="E63" s="3">
        <v>430</v>
      </c>
      <c r="F63" s="3">
        <v>327</v>
      </c>
      <c r="G63" s="3">
        <v>77</v>
      </c>
      <c r="I63" s="28">
        <f t="shared" si="0"/>
        <v>339.34378951032653</v>
      </c>
      <c r="J63" s="28">
        <f t="shared" si="1"/>
        <v>12.34378951032653</v>
      </c>
    </row>
    <row r="64" spans="3:10" x14ac:dyDescent="0.25">
      <c r="C64" s="3" t="s">
        <v>62</v>
      </c>
      <c r="D64" s="4">
        <v>35.26</v>
      </c>
      <c r="E64" s="3">
        <v>433</v>
      </c>
      <c r="F64" s="3">
        <v>338</v>
      </c>
      <c r="G64" s="3">
        <v>100</v>
      </c>
      <c r="I64" s="28">
        <f t="shared" si="0"/>
        <v>351.59608747196307</v>
      </c>
      <c r="J64" s="28">
        <f t="shared" si="1"/>
        <v>13.596087471963074</v>
      </c>
    </row>
    <row r="65" spans="3:10" x14ac:dyDescent="0.25">
      <c r="C65" s="3" t="s">
        <v>63</v>
      </c>
      <c r="D65" s="4">
        <v>39.359999999999992</v>
      </c>
      <c r="E65" s="3">
        <v>395</v>
      </c>
      <c r="F65" s="3">
        <v>332</v>
      </c>
      <c r="G65" s="3">
        <v>83</v>
      </c>
      <c r="I65" s="28">
        <f t="shared" si="0"/>
        <v>327.09149154868993</v>
      </c>
      <c r="J65" s="28">
        <f t="shared" si="1"/>
        <v>-4.9085084513100696</v>
      </c>
    </row>
    <row r="66" spans="3:10" x14ac:dyDescent="0.25">
      <c r="C66" s="3" t="s">
        <v>64</v>
      </c>
      <c r="D66" s="4">
        <v>38.130000000000003</v>
      </c>
      <c r="E66" s="3">
        <v>423</v>
      </c>
      <c r="F66" s="3">
        <v>334</v>
      </c>
      <c r="G66" s="3">
        <v>106</v>
      </c>
      <c r="I66" s="28">
        <f t="shared" si="0"/>
        <v>334.44287032567183</v>
      </c>
      <c r="J66" s="28">
        <f t="shared" si="1"/>
        <v>0.4428703256718336</v>
      </c>
    </row>
    <row r="67" spans="3:10" x14ac:dyDescent="0.25">
      <c r="C67" s="3" t="s">
        <v>65</v>
      </c>
      <c r="D67" s="4">
        <v>33.619999999999997</v>
      </c>
      <c r="E67" s="3">
        <v>463</v>
      </c>
      <c r="F67" s="3">
        <v>384</v>
      </c>
      <c r="G67" s="3">
        <v>93</v>
      </c>
      <c r="I67" s="28">
        <f t="shared" si="0"/>
        <v>361.39792584127241</v>
      </c>
      <c r="J67" s="28">
        <f t="shared" si="1"/>
        <v>-22.602074158727589</v>
      </c>
    </row>
    <row r="68" spans="3:10" x14ac:dyDescent="0.25">
      <c r="C68" s="3" t="s">
        <v>66</v>
      </c>
      <c r="D68" s="4">
        <v>35.669999999999995</v>
      </c>
      <c r="E68" s="3">
        <v>436</v>
      </c>
      <c r="F68" s="3">
        <v>331</v>
      </c>
      <c r="G68" s="3">
        <v>74</v>
      </c>
      <c r="I68" s="28">
        <f t="shared" si="0"/>
        <v>349.14562787963581</v>
      </c>
      <c r="J68" s="28">
        <f t="shared" si="1"/>
        <v>18.145627879635811</v>
      </c>
    </row>
    <row r="69" spans="3:10" x14ac:dyDescent="0.25">
      <c r="C69" s="3" t="s">
        <v>67</v>
      </c>
      <c r="D69" s="4">
        <v>38.949999999999996</v>
      </c>
      <c r="E69" s="3">
        <v>394</v>
      </c>
      <c r="F69" s="3">
        <v>296</v>
      </c>
      <c r="G69" s="3">
        <v>83</v>
      </c>
      <c r="I69" s="28">
        <f t="shared" si="0"/>
        <v>329.54195114101725</v>
      </c>
      <c r="J69" s="28">
        <f t="shared" si="1"/>
        <v>33.54195114101725</v>
      </c>
    </row>
    <row r="70" spans="3:10" x14ac:dyDescent="0.25">
      <c r="C70" s="3" t="s">
        <v>68</v>
      </c>
      <c r="D70" s="4">
        <v>38.949999999999996</v>
      </c>
      <c r="E70" s="3">
        <v>412</v>
      </c>
      <c r="F70" s="3">
        <v>350</v>
      </c>
      <c r="G70" s="3">
        <v>82</v>
      </c>
      <c r="I70" s="28">
        <f t="shared" si="0"/>
        <v>329.54195114101725</v>
      </c>
      <c r="J70" s="28">
        <f t="shared" si="1"/>
        <v>-20.45804885898275</v>
      </c>
    </row>
    <row r="71" spans="3:10" x14ac:dyDescent="0.25">
      <c r="C71" s="3" t="s">
        <v>69</v>
      </c>
      <c r="D71" s="4">
        <v>38.949999999999996</v>
      </c>
      <c r="E71" s="3">
        <v>416</v>
      </c>
      <c r="F71" s="3">
        <v>354</v>
      </c>
      <c r="G71" s="3">
        <v>71</v>
      </c>
      <c r="I71" s="28">
        <f t="shared" ref="I71:I134" si="2">$S$10+$S$11*D71</f>
        <v>329.54195114101725</v>
      </c>
      <c r="J71" s="28">
        <f t="shared" ref="J71:J134" si="3">I71-F71</f>
        <v>-24.45804885898275</v>
      </c>
    </row>
    <row r="72" spans="3:10" x14ac:dyDescent="0.25">
      <c r="C72" s="3" t="s">
        <v>70</v>
      </c>
      <c r="D72" s="4">
        <v>37.719999999999992</v>
      </c>
      <c r="E72" s="3">
        <v>419</v>
      </c>
      <c r="F72" s="3">
        <v>356</v>
      </c>
      <c r="G72" s="3">
        <v>67</v>
      </c>
      <c r="I72" s="28">
        <f t="shared" si="2"/>
        <v>336.89332991799921</v>
      </c>
      <c r="J72" s="28">
        <f t="shared" si="3"/>
        <v>-19.10667008200079</v>
      </c>
    </row>
    <row r="73" spans="3:10" x14ac:dyDescent="0.25">
      <c r="C73" s="3" t="s">
        <v>71</v>
      </c>
      <c r="D73" s="4">
        <v>39.769999999999996</v>
      </c>
      <c r="E73" s="3">
        <v>429</v>
      </c>
      <c r="F73" s="3">
        <v>326</v>
      </c>
      <c r="G73" s="3">
        <v>99</v>
      </c>
      <c r="I73" s="28">
        <f t="shared" si="2"/>
        <v>324.64103195636255</v>
      </c>
      <c r="J73" s="28">
        <f t="shared" si="3"/>
        <v>-1.3589680436374465</v>
      </c>
    </row>
    <row r="74" spans="3:10" x14ac:dyDescent="0.25">
      <c r="C74" s="3" t="s">
        <v>72</v>
      </c>
      <c r="D74" s="4">
        <v>40.589999999999996</v>
      </c>
      <c r="E74" s="3">
        <v>409</v>
      </c>
      <c r="F74" s="3">
        <v>319</v>
      </c>
      <c r="G74" s="3">
        <v>78</v>
      </c>
      <c r="I74" s="28">
        <f t="shared" si="2"/>
        <v>319.74011277170791</v>
      </c>
      <c r="J74" s="28">
        <f t="shared" si="3"/>
        <v>0.74011277170791345</v>
      </c>
    </row>
    <row r="75" spans="3:10" x14ac:dyDescent="0.25">
      <c r="C75" s="3" t="s">
        <v>73</v>
      </c>
      <c r="D75" s="4">
        <v>35.26</v>
      </c>
      <c r="E75" s="3">
        <v>415</v>
      </c>
      <c r="F75" s="3">
        <v>336</v>
      </c>
      <c r="G75" s="3">
        <v>66</v>
      </c>
      <c r="I75" s="28">
        <f t="shared" si="2"/>
        <v>351.59608747196307</v>
      </c>
      <c r="J75" s="28">
        <f t="shared" si="3"/>
        <v>15.596087471963074</v>
      </c>
    </row>
    <row r="76" spans="3:10" x14ac:dyDescent="0.25">
      <c r="C76" s="3" t="s">
        <v>74</v>
      </c>
      <c r="D76" s="4">
        <v>34.849999999999994</v>
      </c>
      <c r="E76" s="3">
        <v>437</v>
      </c>
      <c r="F76" s="3">
        <v>336</v>
      </c>
      <c r="G76" s="3">
        <v>92</v>
      </c>
      <c r="I76" s="28">
        <f t="shared" si="2"/>
        <v>354.04654706429045</v>
      </c>
      <c r="J76" s="28">
        <f t="shared" si="3"/>
        <v>18.046547064290451</v>
      </c>
    </row>
    <row r="77" spans="3:10" x14ac:dyDescent="0.25">
      <c r="C77" s="3" t="s">
        <v>75</v>
      </c>
      <c r="D77" s="4">
        <v>40.589999999999996</v>
      </c>
      <c r="E77" s="3">
        <v>417</v>
      </c>
      <c r="F77" s="3">
        <v>317</v>
      </c>
      <c r="G77" s="3">
        <v>63</v>
      </c>
      <c r="I77" s="28">
        <f t="shared" si="2"/>
        <v>319.74011277170791</v>
      </c>
      <c r="J77" s="28">
        <f t="shared" si="3"/>
        <v>2.7401127717079135</v>
      </c>
    </row>
    <row r="78" spans="3:10" x14ac:dyDescent="0.25">
      <c r="C78" s="3" t="s">
        <v>76</v>
      </c>
      <c r="D78" s="4">
        <v>39.359999999999992</v>
      </c>
      <c r="E78" s="3">
        <v>441</v>
      </c>
      <c r="F78" s="3">
        <v>353</v>
      </c>
      <c r="G78" s="3">
        <v>88</v>
      </c>
      <c r="I78" s="28">
        <f t="shared" si="2"/>
        <v>327.09149154868993</v>
      </c>
      <c r="J78" s="28">
        <f t="shared" si="3"/>
        <v>-25.90850845131007</v>
      </c>
    </row>
    <row r="79" spans="3:10" x14ac:dyDescent="0.25">
      <c r="C79" s="3" t="s">
        <v>77</v>
      </c>
      <c r="D79" s="4">
        <v>34.849999999999994</v>
      </c>
      <c r="E79" s="3">
        <v>421</v>
      </c>
      <c r="F79" s="3">
        <v>320</v>
      </c>
      <c r="G79" s="3">
        <v>101</v>
      </c>
      <c r="I79" s="28">
        <f t="shared" si="2"/>
        <v>354.04654706429045</v>
      </c>
      <c r="J79" s="28">
        <f t="shared" si="3"/>
        <v>34.046547064290451</v>
      </c>
    </row>
    <row r="80" spans="3:10" x14ac:dyDescent="0.25">
      <c r="C80" s="3" t="s">
        <v>78</v>
      </c>
      <c r="D80" s="4">
        <v>33.619999999999997</v>
      </c>
      <c r="E80" s="3">
        <v>436</v>
      </c>
      <c r="F80" s="3">
        <v>331</v>
      </c>
      <c r="G80" s="3">
        <v>74</v>
      </c>
      <c r="I80" s="28">
        <f t="shared" si="2"/>
        <v>361.39792584127241</v>
      </c>
      <c r="J80" s="28">
        <f t="shared" si="3"/>
        <v>30.397925841272411</v>
      </c>
    </row>
    <row r="81" spans="3:10" x14ac:dyDescent="0.25">
      <c r="C81" s="3" t="s">
        <v>79</v>
      </c>
      <c r="D81" s="4">
        <v>38.130000000000003</v>
      </c>
      <c r="E81" s="3">
        <v>447</v>
      </c>
      <c r="F81" s="3">
        <v>362</v>
      </c>
      <c r="G81" s="3">
        <v>103</v>
      </c>
      <c r="I81" s="28">
        <f t="shared" si="2"/>
        <v>334.44287032567183</v>
      </c>
      <c r="J81" s="28">
        <f t="shared" si="3"/>
        <v>-27.557129674328166</v>
      </c>
    </row>
    <row r="82" spans="3:10" x14ac:dyDescent="0.25">
      <c r="C82" s="3" t="s">
        <v>80</v>
      </c>
      <c r="D82" s="4">
        <v>37.309999999999995</v>
      </c>
      <c r="E82" s="3">
        <v>416</v>
      </c>
      <c r="F82" s="3">
        <v>312</v>
      </c>
      <c r="G82" s="3">
        <v>71</v>
      </c>
      <c r="I82" s="28">
        <f t="shared" si="2"/>
        <v>339.34378951032653</v>
      </c>
      <c r="J82" s="28">
        <f t="shared" si="3"/>
        <v>27.34378951032653</v>
      </c>
    </row>
    <row r="83" spans="3:10" x14ac:dyDescent="0.25">
      <c r="C83" s="3" t="s">
        <v>81</v>
      </c>
      <c r="D83" s="4">
        <v>41</v>
      </c>
      <c r="E83" s="3">
        <v>415</v>
      </c>
      <c r="F83" s="3">
        <v>336</v>
      </c>
      <c r="G83" s="3">
        <v>62</v>
      </c>
      <c r="I83" s="28">
        <f t="shared" si="2"/>
        <v>317.28965317938059</v>
      </c>
      <c r="J83" s="28">
        <f t="shared" si="3"/>
        <v>-18.710346820619407</v>
      </c>
    </row>
    <row r="84" spans="3:10" x14ac:dyDescent="0.25">
      <c r="C84" s="3" t="s">
        <v>82</v>
      </c>
      <c r="D84" s="4">
        <v>36.489999999999995</v>
      </c>
      <c r="E84" s="3">
        <v>447</v>
      </c>
      <c r="F84" s="3">
        <v>371</v>
      </c>
      <c r="G84" s="3">
        <v>72</v>
      </c>
      <c r="I84" s="28">
        <f t="shared" si="2"/>
        <v>344.24470869498117</v>
      </c>
      <c r="J84" s="28">
        <f t="shared" si="3"/>
        <v>-26.755291305018829</v>
      </c>
    </row>
    <row r="85" spans="3:10" x14ac:dyDescent="0.25">
      <c r="C85" s="3" t="s">
        <v>83</v>
      </c>
      <c r="D85" s="4">
        <v>36.9</v>
      </c>
      <c r="E85" s="3">
        <v>459</v>
      </c>
      <c r="F85" s="3">
        <v>367</v>
      </c>
      <c r="G85" s="3">
        <v>78</v>
      </c>
      <c r="I85" s="28">
        <f t="shared" si="2"/>
        <v>341.79424910265379</v>
      </c>
      <c r="J85" s="28">
        <f t="shared" si="3"/>
        <v>-25.205750897346206</v>
      </c>
    </row>
    <row r="86" spans="3:10" x14ac:dyDescent="0.25">
      <c r="C86" s="3" t="s">
        <v>84</v>
      </c>
      <c r="D86" s="4">
        <v>38.949999999999996</v>
      </c>
      <c r="E86" s="3">
        <v>425</v>
      </c>
      <c r="F86" s="3">
        <v>332</v>
      </c>
      <c r="G86" s="3">
        <v>77</v>
      </c>
      <c r="I86" s="28">
        <f t="shared" si="2"/>
        <v>329.54195114101725</v>
      </c>
      <c r="J86" s="28">
        <f t="shared" si="3"/>
        <v>-2.4580488589827496</v>
      </c>
    </row>
    <row r="87" spans="3:10" x14ac:dyDescent="0.25">
      <c r="C87" s="3" t="s">
        <v>85</v>
      </c>
      <c r="D87" s="4">
        <v>38.130000000000003</v>
      </c>
      <c r="E87" s="3">
        <v>432</v>
      </c>
      <c r="F87" s="3">
        <v>328</v>
      </c>
      <c r="G87" s="3">
        <v>86</v>
      </c>
      <c r="I87" s="28">
        <f t="shared" si="2"/>
        <v>334.44287032567183</v>
      </c>
      <c r="J87" s="28">
        <f t="shared" si="3"/>
        <v>6.4428703256718336</v>
      </c>
    </row>
    <row r="88" spans="3:10" x14ac:dyDescent="0.25">
      <c r="C88" s="3" t="s">
        <v>86</v>
      </c>
      <c r="D88" s="4">
        <v>33.209999999999994</v>
      </c>
      <c r="E88" s="3">
        <v>437</v>
      </c>
      <c r="F88" s="3">
        <v>354</v>
      </c>
      <c r="G88" s="3">
        <v>66</v>
      </c>
      <c r="I88" s="28">
        <f t="shared" si="2"/>
        <v>363.84838543359973</v>
      </c>
      <c r="J88" s="28">
        <f t="shared" si="3"/>
        <v>9.8483854335997307</v>
      </c>
    </row>
    <row r="89" spans="3:10" x14ac:dyDescent="0.25">
      <c r="C89" s="3" t="s">
        <v>87</v>
      </c>
      <c r="D89" s="4">
        <v>35.26</v>
      </c>
      <c r="E89" s="3">
        <v>423</v>
      </c>
      <c r="F89" s="3">
        <v>338</v>
      </c>
      <c r="G89" s="3">
        <v>93</v>
      </c>
      <c r="I89" s="28">
        <f t="shared" si="2"/>
        <v>351.59608747196307</v>
      </c>
      <c r="J89" s="28">
        <f t="shared" si="3"/>
        <v>13.596087471963074</v>
      </c>
    </row>
    <row r="90" spans="3:10" x14ac:dyDescent="0.25">
      <c r="C90" s="3" t="s">
        <v>88</v>
      </c>
      <c r="D90" s="4">
        <v>34.44</v>
      </c>
      <c r="E90" s="3">
        <v>459</v>
      </c>
      <c r="F90" s="3">
        <v>349</v>
      </c>
      <c r="G90" s="3">
        <v>110</v>
      </c>
      <c r="I90" s="28">
        <f t="shared" si="2"/>
        <v>356.49700665661777</v>
      </c>
      <c r="J90" s="28">
        <f t="shared" si="3"/>
        <v>7.4970066566177707</v>
      </c>
    </row>
    <row r="91" spans="3:10" x14ac:dyDescent="0.25">
      <c r="C91" s="3" t="s">
        <v>89</v>
      </c>
      <c r="D91" s="4">
        <v>34.44</v>
      </c>
      <c r="E91" s="3">
        <v>473</v>
      </c>
      <c r="F91" s="3">
        <v>355</v>
      </c>
      <c r="G91" s="3">
        <v>95</v>
      </c>
      <c r="I91" s="28">
        <f t="shared" si="2"/>
        <v>356.49700665661777</v>
      </c>
      <c r="J91" s="28">
        <f t="shared" si="3"/>
        <v>1.4970066566177707</v>
      </c>
    </row>
    <row r="92" spans="3:10" x14ac:dyDescent="0.25">
      <c r="C92" s="3" t="s">
        <v>90</v>
      </c>
      <c r="D92" s="4">
        <v>37.719999999999992</v>
      </c>
      <c r="E92" s="3">
        <v>437</v>
      </c>
      <c r="F92" s="3">
        <v>341</v>
      </c>
      <c r="G92" s="3">
        <v>96</v>
      </c>
      <c r="I92" s="28">
        <f t="shared" si="2"/>
        <v>336.89332991799921</v>
      </c>
      <c r="J92" s="28">
        <f t="shared" si="3"/>
        <v>-4.1066700820007895</v>
      </c>
    </row>
    <row r="93" spans="3:10" x14ac:dyDescent="0.25">
      <c r="C93" s="3" t="s">
        <v>91</v>
      </c>
      <c r="D93" s="4">
        <v>38.54</v>
      </c>
      <c r="E93" s="3">
        <v>413</v>
      </c>
      <c r="F93" s="3">
        <v>326</v>
      </c>
      <c r="G93" s="3">
        <v>78</v>
      </c>
      <c r="I93" s="28">
        <f t="shared" si="2"/>
        <v>331.99241073334451</v>
      </c>
      <c r="J93" s="28">
        <f t="shared" si="3"/>
        <v>5.9924107333445136</v>
      </c>
    </row>
    <row r="94" spans="3:10" x14ac:dyDescent="0.25">
      <c r="C94" s="3" t="s">
        <v>92</v>
      </c>
      <c r="D94" s="4">
        <v>39.359999999999992</v>
      </c>
      <c r="E94" s="3">
        <v>441</v>
      </c>
      <c r="F94" s="3">
        <v>353</v>
      </c>
      <c r="G94" s="3">
        <v>66</v>
      </c>
      <c r="I94" s="28">
        <f t="shared" si="2"/>
        <v>327.09149154868993</v>
      </c>
      <c r="J94" s="28">
        <f t="shared" si="3"/>
        <v>-25.90850845131007</v>
      </c>
    </row>
    <row r="95" spans="3:10" x14ac:dyDescent="0.25">
      <c r="C95" s="3" t="s">
        <v>93</v>
      </c>
      <c r="D95" s="4">
        <v>36.9</v>
      </c>
      <c r="E95" s="3">
        <v>414</v>
      </c>
      <c r="F95" s="3">
        <v>323</v>
      </c>
      <c r="G95" s="3">
        <v>79</v>
      </c>
      <c r="I95" s="28">
        <f t="shared" si="2"/>
        <v>341.79424910265379</v>
      </c>
      <c r="J95" s="28">
        <f t="shared" si="3"/>
        <v>18.794249102653794</v>
      </c>
    </row>
    <row r="96" spans="3:10" x14ac:dyDescent="0.25">
      <c r="C96" s="3" t="s">
        <v>94</v>
      </c>
      <c r="D96" s="4">
        <v>34.44</v>
      </c>
      <c r="E96" s="3">
        <v>455</v>
      </c>
      <c r="F96" s="3">
        <v>382</v>
      </c>
      <c r="G96" s="3">
        <v>73</v>
      </c>
      <c r="I96" s="28">
        <f t="shared" si="2"/>
        <v>356.49700665661777</v>
      </c>
      <c r="J96" s="28">
        <f t="shared" si="3"/>
        <v>-25.502993343382229</v>
      </c>
    </row>
    <row r="97" spans="3:10" x14ac:dyDescent="0.25">
      <c r="C97" s="3" t="s">
        <v>95</v>
      </c>
      <c r="D97" s="4">
        <v>35.669999999999995</v>
      </c>
      <c r="E97" s="3">
        <v>423</v>
      </c>
      <c r="F97" s="3">
        <v>343</v>
      </c>
      <c r="G97" s="3">
        <v>72</v>
      </c>
      <c r="I97" s="28">
        <f t="shared" si="2"/>
        <v>349.14562787963581</v>
      </c>
      <c r="J97" s="28">
        <f t="shared" si="3"/>
        <v>6.1456278796358106</v>
      </c>
    </row>
    <row r="98" spans="3:10" x14ac:dyDescent="0.25">
      <c r="C98" s="3" t="s">
        <v>96</v>
      </c>
      <c r="D98" s="4">
        <v>35.669999999999995</v>
      </c>
      <c r="E98" s="3">
        <v>419</v>
      </c>
      <c r="F98" s="3">
        <v>335</v>
      </c>
      <c r="G98" s="3">
        <v>80</v>
      </c>
      <c r="I98" s="28">
        <f t="shared" si="2"/>
        <v>349.14562787963581</v>
      </c>
      <c r="J98" s="28">
        <f t="shared" si="3"/>
        <v>14.145627879635811</v>
      </c>
    </row>
    <row r="99" spans="3:10" x14ac:dyDescent="0.25">
      <c r="C99" s="3" t="s">
        <v>97</v>
      </c>
      <c r="D99" s="4">
        <v>37.719999999999992</v>
      </c>
      <c r="E99" s="3">
        <v>408</v>
      </c>
      <c r="F99" s="3">
        <v>339</v>
      </c>
      <c r="G99" s="3">
        <v>73</v>
      </c>
      <c r="I99" s="28">
        <f t="shared" si="2"/>
        <v>336.89332991799921</v>
      </c>
      <c r="J99" s="28">
        <f t="shared" si="3"/>
        <v>-2.1066700820007895</v>
      </c>
    </row>
    <row r="100" spans="3:10" x14ac:dyDescent="0.25">
      <c r="C100" s="3" t="s">
        <v>98</v>
      </c>
      <c r="D100" s="4">
        <v>40.589999999999996</v>
      </c>
      <c r="E100" s="3">
        <v>398</v>
      </c>
      <c r="F100" s="3">
        <v>338</v>
      </c>
      <c r="G100" s="3">
        <v>72</v>
      </c>
      <c r="I100" s="28">
        <f t="shared" si="2"/>
        <v>319.74011277170791</v>
      </c>
      <c r="J100" s="28">
        <f t="shared" si="3"/>
        <v>-18.259887228292087</v>
      </c>
    </row>
    <row r="101" spans="3:10" x14ac:dyDescent="0.25">
      <c r="C101" s="3" t="s">
        <v>99</v>
      </c>
      <c r="D101" s="4">
        <v>34.849999999999994</v>
      </c>
      <c r="E101" s="3">
        <v>421</v>
      </c>
      <c r="F101" s="3">
        <v>349</v>
      </c>
      <c r="G101" s="3">
        <v>84</v>
      </c>
      <c r="I101" s="28">
        <f t="shared" si="2"/>
        <v>354.04654706429045</v>
      </c>
      <c r="J101" s="28">
        <f t="shared" si="3"/>
        <v>5.0465470642904506</v>
      </c>
    </row>
    <row r="102" spans="3:10" x14ac:dyDescent="0.25">
      <c r="C102" s="3" t="s">
        <v>100</v>
      </c>
      <c r="D102" s="4">
        <v>36.489999999999995</v>
      </c>
      <c r="E102" s="3">
        <v>451</v>
      </c>
      <c r="F102" s="3">
        <v>379</v>
      </c>
      <c r="G102" s="3">
        <v>108</v>
      </c>
      <c r="I102" s="28">
        <f t="shared" si="2"/>
        <v>344.24470869498117</v>
      </c>
      <c r="J102" s="28">
        <f t="shared" si="3"/>
        <v>-34.755291305018829</v>
      </c>
    </row>
    <row r="103" spans="3:10" x14ac:dyDescent="0.25">
      <c r="C103" s="3" t="s">
        <v>101</v>
      </c>
      <c r="D103" s="4">
        <v>37.719999999999992</v>
      </c>
      <c r="E103" s="3">
        <v>424</v>
      </c>
      <c r="F103" s="3">
        <v>331</v>
      </c>
      <c r="G103" s="3">
        <v>68</v>
      </c>
      <c r="I103" s="28">
        <f t="shared" si="2"/>
        <v>336.89332991799921</v>
      </c>
      <c r="J103" s="28">
        <f t="shared" si="3"/>
        <v>5.8933299179992105</v>
      </c>
    </row>
    <row r="104" spans="3:10" x14ac:dyDescent="0.25">
      <c r="C104" s="3" t="s">
        <v>102</v>
      </c>
      <c r="D104" s="4">
        <v>38.54</v>
      </c>
      <c r="E104" s="3">
        <v>410</v>
      </c>
      <c r="F104" s="3">
        <v>328</v>
      </c>
      <c r="G104" s="3">
        <v>82</v>
      </c>
      <c r="I104" s="28">
        <f t="shared" si="2"/>
        <v>331.99241073334451</v>
      </c>
      <c r="J104" s="28">
        <f t="shared" si="3"/>
        <v>3.9924107333445136</v>
      </c>
    </row>
    <row r="105" spans="3:10" x14ac:dyDescent="0.25">
      <c r="C105" s="3" t="s">
        <v>103</v>
      </c>
      <c r="D105" s="4">
        <v>32.799999999999997</v>
      </c>
      <c r="E105" s="3">
        <v>450</v>
      </c>
      <c r="F105" s="3">
        <v>342</v>
      </c>
      <c r="G105" s="3">
        <v>72</v>
      </c>
      <c r="I105" s="28">
        <f t="shared" si="2"/>
        <v>366.29884502592705</v>
      </c>
      <c r="J105" s="28">
        <f t="shared" si="3"/>
        <v>24.298845025927051</v>
      </c>
    </row>
    <row r="106" spans="3:10" x14ac:dyDescent="0.25">
      <c r="C106" s="3" t="s">
        <v>104</v>
      </c>
      <c r="D106" s="4">
        <v>40.589999999999996</v>
      </c>
      <c r="E106" s="3">
        <v>415</v>
      </c>
      <c r="F106" s="3">
        <v>349</v>
      </c>
      <c r="G106" s="3">
        <v>104</v>
      </c>
      <c r="I106" s="28">
        <f t="shared" si="2"/>
        <v>319.74011277170791</v>
      </c>
      <c r="J106" s="28">
        <f t="shared" si="3"/>
        <v>-29.259887228292087</v>
      </c>
    </row>
    <row r="107" spans="3:10" x14ac:dyDescent="0.25">
      <c r="C107" s="3" t="s">
        <v>105</v>
      </c>
      <c r="D107" s="4">
        <v>34.44</v>
      </c>
      <c r="E107" s="3">
        <v>460</v>
      </c>
      <c r="F107" s="3">
        <v>363</v>
      </c>
      <c r="G107" s="3">
        <v>97</v>
      </c>
      <c r="I107" s="28">
        <f t="shared" si="2"/>
        <v>356.49700665661777</v>
      </c>
      <c r="J107" s="28">
        <f t="shared" si="3"/>
        <v>-6.5029933433822293</v>
      </c>
    </row>
    <row r="108" spans="3:10" x14ac:dyDescent="0.25">
      <c r="C108" s="3" t="s">
        <v>106</v>
      </c>
      <c r="D108" s="4">
        <v>34.849999999999994</v>
      </c>
      <c r="E108" s="3">
        <v>464</v>
      </c>
      <c r="F108" s="3">
        <v>390</v>
      </c>
      <c r="G108" s="3">
        <v>97</v>
      </c>
      <c r="I108" s="28">
        <f t="shared" si="2"/>
        <v>354.04654706429045</v>
      </c>
      <c r="J108" s="28">
        <f t="shared" si="3"/>
        <v>-35.953452935709549</v>
      </c>
    </row>
    <row r="109" spans="3:10" x14ac:dyDescent="0.25">
      <c r="C109" s="3" t="s">
        <v>107</v>
      </c>
      <c r="D109" s="4">
        <v>36.489999999999995</v>
      </c>
      <c r="E109" s="3">
        <v>439</v>
      </c>
      <c r="F109" s="3">
        <v>364</v>
      </c>
      <c r="G109" s="3">
        <v>97</v>
      </c>
      <c r="I109" s="28">
        <f t="shared" si="2"/>
        <v>344.24470869498117</v>
      </c>
      <c r="J109" s="28">
        <f t="shared" si="3"/>
        <v>-19.755291305018829</v>
      </c>
    </row>
    <row r="110" spans="3:10" x14ac:dyDescent="0.25">
      <c r="C110" s="3" t="s">
        <v>108</v>
      </c>
      <c r="D110" s="4">
        <v>37.309999999999995</v>
      </c>
      <c r="E110" s="3">
        <v>437</v>
      </c>
      <c r="F110" s="3">
        <v>371</v>
      </c>
      <c r="G110" s="3">
        <v>74</v>
      </c>
      <c r="I110" s="28">
        <f t="shared" si="2"/>
        <v>339.34378951032653</v>
      </c>
      <c r="J110" s="28">
        <f t="shared" si="3"/>
        <v>-31.65621048967347</v>
      </c>
    </row>
    <row r="111" spans="3:10" x14ac:dyDescent="0.25">
      <c r="C111" s="3" t="s">
        <v>109</v>
      </c>
      <c r="D111" s="4">
        <v>34.03</v>
      </c>
      <c r="E111" s="3">
        <v>459</v>
      </c>
      <c r="F111" s="3">
        <v>390</v>
      </c>
      <c r="G111" s="3">
        <v>101</v>
      </c>
      <c r="I111" s="28">
        <f t="shared" si="2"/>
        <v>358.94746624894503</v>
      </c>
      <c r="J111" s="28">
        <f t="shared" si="3"/>
        <v>-31.052533751054966</v>
      </c>
    </row>
    <row r="112" spans="3:10" x14ac:dyDescent="0.25">
      <c r="C112" s="3" t="s">
        <v>110</v>
      </c>
      <c r="D112" s="4">
        <v>40.18</v>
      </c>
      <c r="E112" s="3">
        <v>433</v>
      </c>
      <c r="F112" s="3">
        <v>364</v>
      </c>
      <c r="G112" s="3">
        <v>100</v>
      </c>
      <c r="I112" s="28">
        <f t="shared" si="2"/>
        <v>322.19057236403523</v>
      </c>
      <c r="J112" s="28">
        <f t="shared" si="3"/>
        <v>-41.809427635964767</v>
      </c>
    </row>
    <row r="113" spans="3:10" x14ac:dyDescent="0.25">
      <c r="C113" s="3" t="s">
        <v>111</v>
      </c>
      <c r="D113" s="4">
        <v>34.03</v>
      </c>
      <c r="E113" s="3">
        <v>432</v>
      </c>
      <c r="F113" s="3">
        <v>337</v>
      </c>
      <c r="G113" s="3">
        <v>73</v>
      </c>
      <c r="I113" s="28">
        <f t="shared" si="2"/>
        <v>358.94746624894503</v>
      </c>
      <c r="J113" s="28">
        <f t="shared" si="3"/>
        <v>21.947466248945034</v>
      </c>
    </row>
    <row r="114" spans="3:10" x14ac:dyDescent="0.25">
      <c r="C114" s="3" t="s">
        <v>112</v>
      </c>
      <c r="D114" s="4">
        <v>37.719999999999992</v>
      </c>
      <c r="E114" s="3">
        <v>431</v>
      </c>
      <c r="F114" s="3">
        <v>353</v>
      </c>
      <c r="G114" s="3">
        <v>86</v>
      </c>
      <c r="I114" s="28">
        <f t="shared" si="2"/>
        <v>336.89332991799921</v>
      </c>
      <c r="J114" s="28">
        <f t="shared" si="3"/>
        <v>-16.10667008200079</v>
      </c>
    </row>
    <row r="115" spans="3:10" x14ac:dyDescent="0.25">
      <c r="C115" s="3" t="s">
        <v>113</v>
      </c>
      <c r="D115" s="4">
        <v>36.489999999999995</v>
      </c>
      <c r="E115" s="3">
        <v>417</v>
      </c>
      <c r="F115" s="3">
        <v>329</v>
      </c>
      <c r="G115" s="3">
        <v>75</v>
      </c>
      <c r="I115" s="28">
        <f t="shared" si="2"/>
        <v>344.24470869498117</v>
      </c>
      <c r="J115" s="28">
        <f t="shared" si="3"/>
        <v>15.244708694981171</v>
      </c>
    </row>
    <row r="116" spans="3:10" x14ac:dyDescent="0.25">
      <c r="C116" s="3" t="s">
        <v>114</v>
      </c>
      <c r="D116" s="4">
        <v>40.18</v>
      </c>
      <c r="E116" s="3">
        <v>380</v>
      </c>
      <c r="F116" s="3">
        <v>285</v>
      </c>
      <c r="G116" s="3">
        <v>95</v>
      </c>
      <c r="I116" s="28">
        <f t="shared" si="2"/>
        <v>322.19057236403523</v>
      </c>
      <c r="J116" s="28">
        <f t="shared" si="3"/>
        <v>37.190572364035233</v>
      </c>
    </row>
    <row r="117" spans="3:10" x14ac:dyDescent="0.25">
      <c r="C117" s="3" t="s">
        <v>115</v>
      </c>
      <c r="D117" s="4">
        <v>40.589999999999996</v>
      </c>
      <c r="E117" s="3">
        <v>423</v>
      </c>
      <c r="F117" s="3">
        <v>343</v>
      </c>
      <c r="G117" s="3">
        <v>89</v>
      </c>
      <c r="I117" s="28">
        <f t="shared" si="2"/>
        <v>319.74011277170791</v>
      </c>
      <c r="J117" s="28">
        <f t="shared" si="3"/>
        <v>-23.259887228292087</v>
      </c>
    </row>
    <row r="118" spans="3:10" x14ac:dyDescent="0.25">
      <c r="C118" s="3" t="s">
        <v>116</v>
      </c>
      <c r="D118" s="4">
        <v>35.26</v>
      </c>
      <c r="E118" s="3">
        <v>431</v>
      </c>
      <c r="F118" s="3">
        <v>332</v>
      </c>
      <c r="G118" s="3">
        <v>86</v>
      </c>
      <c r="I118" s="28">
        <f t="shared" si="2"/>
        <v>351.59608747196307</v>
      </c>
      <c r="J118" s="28">
        <f t="shared" si="3"/>
        <v>19.596087471963074</v>
      </c>
    </row>
    <row r="119" spans="3:10" x14ac:dyDescent="0.25">
      <c r="C119" s="3" t="s">
        <v>117</v>
      </c>
      <c r="D119" s="4">
        <v>35.669999999999995</v>
      </c>
      <c r="E119" s="3">
        <v>451</v>
      </c>
      <c r="F119" s="3">
        <v>379</v>
      </c>
      <c r="G119" s="3">
        <v>95</v>
      </c>
      <c r="I119" s="28">
        <f t="shared" si="2"/>
        <v>349.14562787963581</v>
      </c>
      <c r="J119" s="28">
        <f t="shared" si="3"/>
        <v>-29.854372120364189</v>
      </c>
    </row>
    <row r="120" spans="3:10" x14ac:dyDescent="0.25">
      <c r="C120" s="3" t="s">
        <v>118</v>
      </c>
      <c r="D120" s="4">
        <v>33.209999999999994</v>
      </c>
      <c r="E120" s="3">
        <v>474</v>
      </c>
      <c r="F120" s="3">
        <v>360</v>
      </c>
      <c r="G120" s="3">
        <v>119</v>
      </c>
      <c r="I120" s="28">
        <f t="shared" si="2"/>
        <v>363.84838543359973</v>
      </c>
      <c r="J120" s="28">
        <f t="shared" si="3"/>
        <v>3.8483854335997307</v>
      </c>
    </row>
    <row r="121" spans="3:10" x14ac:dyDescent="0.25">
      <c r="C121" s="3" t="s">
        <v>119</v>
      </c>
      <c r="D121" s="4">
        <v>38.130000000000003</v>
      </c>
      <c r="E121" s="3">
        <v>413</v>
      </c>
      <c r="F121" s="3">
        <v>330</v>
      </c>
      <c r="G121" s="3">
        <v>66</v>
      </c>
      <c r="I121" s="28">
        <f t="shared" si="2"/>
        <v>334.44287032567183</v>
      </c>
      <c r="J121" s="28">
        <f t="shared" si="3"/>
        <v>4.4428703256718336</v>
      </c>
    </row>
    <row r="122" spans="3:10" x14ac:dyDescent="0.25">
      <c r="C122" s="3" t="s">
        <v>120</v>
      </c>
      <c r="D122" s="4">
        <v>35.26</v>
      </c>
      <c r="E122" s="3">
        <v>431</v>
      </c>
      <c r="F122" s="3">
        <v>332</v>
      </c>
      <c r="G122" s="3">
        <v>86</v>
      </c>
      <c r="I122" s="28">
        <f t="shared" si="2"/>
        <v>351.59608747196307</v>
      </c>
      <c r="J122" s="28">
        <f t="shared" si="3"/>
        <v>19.596087471963074</v>
      </c>
    </row>
    <row r="123" spans="3:10" x14ac:dyDescent="0.25">
      <c r="C123" s="3" t="s">
        <v>121</v>
      </c>
      <c r="D123" s="4">
        <v>39.359999999999992</v>
      </c>
      <c r="E123" s="3">
        <v>387</v>
      </c>
      <c r="F123" s="3">
        <v>298</v>
      </c>
      <c r="G123" s="3">
        <v>77</v>
      </c>
      <c r="I123" s="28">
        <f t="shared" si="2"/>
        <v>327.09149154868993</v>
      </c>
      <c r="J123" s="28">
        <f t="shared" si="3"/>
        <v>29.09149154868993</v>
      </c>
    </row>
    <row r="124" spans="3:10" x14ac:dyDescent="0.25">
      <c r="C124" s="3" t="s">
        <v>122</v>
      </c>
      <c r="D124" s="4">
        <v>39.769999999999996</v>
      </c>
      <c r="E124" s="3">
        <v>404</v>
      </c>
      <c r="F124" s="3">
        <v>303</v>
      </c>
      <c r="G124" s="3">
        <v>77</v>
      </c>
      <c r="I124" s="28">
        <f t="shared" si="2"/>
        <v>324.64103195636255</v>
      </c>
      <c r="J124" s="28">
        <f t="shared" si="3"/>
        <v>21.641031956362554</v>
      </c>
    </row>
    <row r="125" spans="3:10" x14ac:dyDescent="0.25">
      <c r="C125" s="3" t="s">
        <v>123</v>
      </c>
      <c r="D125" s="4">
        <v>40.18</v>
      </c>
      <c r="E125" s="3">
        <v>424</v>
      </c>
      <c r="F125" s="3">
        <v>326</v>
      </c>
      <c r="G125" s="3">
        <v>89</v>
      </c>
      <c r="I125" s="28">
        <f t="shared" si="2"/>
        <v>322.19057236403523</v>
      </c>
      <c r="J125" s="28">
        <f t="shared" si="3"/>
        <v>-3.8094276359647665</v>
      </c>
    </row>
    <row r="126" spans="3:10" x14ac:dyDescent="0.25">
      <c r="C126" s="3" t="s">
        <v>124</v>
      </c>
      <c r="D126" s="4">
        <v>38.54</v>
      </c>
      <c r="E126" s="3">
        <v>391</v>
      </c>
      <c r="F126" s="3">
        <v>305</v>
      </c>
      <c r="G126" s="3">
        <v>70</v>
      </c>
      <c r="I126" s="28">
        <f t="shared" si="2"/>
        <v>331.99241073334451</v>
      </c>
      <c r="J126" s="28">
        <f t="shared" si="3"/>
        <v>26.992410733344514</v>
      </c>
    </row>
    <row r="127" spans="3:10" x14ac:dyDescent="0.25">
      <c r="C127" s="3" t="s">
        <v>125</v>
      </c>
      <c r="D127" s="4">
        <v>38.54</v>
      </c>
      <c r="E127" s="3">
        <v>446</v>
      </c>
      <c r="F127" s="3">
        <v>348</v>
      </c>
      <c r="G127" s="3">
        <v>98</v>
      </c>
      <c r="I127" s="28">
        <f t="shared" si="2"/>
        <v>331.99241073334451</v>
      </c>
      <c r="J127" s="28">
        <f t="shared" si="3"/>
        <v>-16.007589266655486</v>
      </c>
    </row>
    <row r="128" spans="3:10" x14ac:dyDescent="0.25">
      <c r="C128" s="3" t="s">
        <v>126</v>
      </c>
      <c r="D128" s="4">
        <v>40.589999999999996</v>
      </c>
      <c r="E128" s="3">
        <v>422</v>
      </c>
      <c r="F128" s="3">
        <v>333</v>
      </c>
      <c r="G128" s="3">
        <v>72</v>
      </c>
      <c r="I128" s="28">
        <f t="shared" si="2"/>
        <v>319.74011277170791</v>
      </c>
      <c r="J128" s="28">
        <f t="shared" si="3"/>
        <v>-13.259887228292087</v>
      </c>
    </row>
    <row r="129" spans="3:10" x14ac:dyDescent="0.25">
      <c r="C129" s="3" t="s">
        <v>127</v>
      </c>
      <c r="D129" s="4">
        <v>41</v>
      </c>
      <c r="E129" s="3">
        <v>415</v>
      </c>
      <c r="F129" s="3">
        <v>315</v>
      </c>
      <c r="G129" s="3">
        <v>104</v>
      </c>
      <c r="I129" s="28">
        <f t="shared" si="2"/>
        <v>317.28965317938059</v>
      </c>
      <c r="J129" s="28">
        <f t="shared" si="3"/>
        <v>2.2896531793805934</v>
      </c>
    </row>
    <row r="130" spans="3:10" x14ac:dyDescent="0.25">
      <c r="C130" s="3" t="s">
        <v>128</v>
      </c>
      <c r="D130" s="4">
        <v>40.589999999999996</v>
      </c>
      <c r="E130" s="3">
        <v>422</v>
      </c>
      <c r="F130" s="3">
        <v>346</v>
      </c>
      <c r="G130" s="3">
        <v>89</v>
      </c>
      <c r="I130" s="28">
        <f t="shared" si="2"/>
        <v>319.74011277170791</v>
      </c>
      <c r="J130" s="28">
        <f t="shared" si="3"/>
        <v>-26.259887228292087</v>
      </c>
    </row>
    <row r="131" spans="3:10" x14ac:dyDescent="0.25">
      <c r="C131" s="3" t="s">
        <v>129</v>
      </c>
      <c r="D131" s="4">
        <v>34.03</v>
      </c>
      <c r="E131" s="3">
        <v>460</v>
      </c>
      <c r="F131" s="3">
        <v>345</v>
      </c>
      <c r="G131" s="3">
        <v>97</v>
      </c>
      <c r="I131" s="28">
        <f t="shared" si="2"/>
        <v>358.94746624894503</v>
      </c>
      <c r="J131" s="28">
        <f t="shared" si="3"/>
        <v>13.947466248945034</v>
      </c>
    </row>
    <row r="132" spans="3:10" x14ac:dyDescent="0.25">
      <c r="C132" s="3" t="s">
        <v>130</v>
      </c>
      <c r="D132" s="4">
        <v>37.309999999999995</v>
      </c>
      <c r="E132" s="3">
        <v>444</v>
      </c>
      <c r="F132" s="3">
        <v>373</v>
      </c>
      <c r="G132" s="3">
        <v>67</v>
      </c>
      <c r="I132" s="28">
        <f t="shared" si="2"/>
        <v>339.34378951032653</v>
      </c>
      <c r="J132" s="28">
        <f t="shared" si="3"/>
        <v>-33.65621048967347</v>
      </c>
    </row>
    <row r="133" spans="3:10" x14ac:dyDescent="0.25">
      <c r="C133" s="3" t="s">
        <v>131</v>
      </c>
      <c r="D133" s="4">
        <v>34.03</v>
      </c>
      <c r="E133" s="3">
        <v>434</v>
      </c>
      <c r="F133" s="3">
        <v>356</v>
      </c>
      <c r="G133" s="3">
        <v>87</v>
      </c>
      <c r="I133" s="28">
        <f t="shared" si="2"/>
        <v>358.94746624894503</v>
      </c>
      <c r="J133" s="28">
        <f t="shared" si="3"/>
        <v>2.9474662489450338</v>
      </c>
    </row>
    <row r="134" spans="3:10" x14ac:dyDescent="0.25">
      <c r="C134" s="3" t="s">
        <v>132</v>
      </c>
      <c r="D134" s="4">
        <v>33.619999999999997</v>
      </c>
      <c r="E134" s="3">
        <v>430</v>
      </c>
      <c r="F134" s="3">
        <v>344</v>
      </c>
      <c r="G134" s="3">
        <v>95</v>
      </c>
      <c r="I134" s="28">
        <f t="shared" si="2"/>
        <v>361.39792584127241</v>
      </c>
      <c r="J134" s="28">
        <f t="shared" si="3"/>
        <v>17.397925841272411</v>
      </c>
    </row>
    <row r="135" spans="3:10" x14ac:dyDescent="0.25">
      <c r="C135" s="3" t="s">
        <v>133</v>
      </c>
      <c r="D135" s="4">
        <v>36.9</v>
      </c>
      <c r="E135" s="3">
        <v>411</v>
      </c>
      <c r="F135" s="3">
        <v>316</v>
      </c>
      <c r="G135" s="3">
        <v>62</v>
      </c>
      <c r="I135" s="28">
        <f t="shared" ref="I135:I191" si="4">$S$10+$S$11*D135</f>
        <v>341.79424910265379</v>
      </c>
      <c r="J135" s="28">
        <f t="shared" ref="J135:J191" si="5">I135-F135</f>
        <v>25.794249102653794</v>
      </c>
    </row>
    <row r="136" spans="3:10" x14ac:dyDescent="0.25">
      <c r="C136" s="3" t="s">
        <v>134</v>
      </c>
      <c r="D136" s="4">
        <v>37.309999999999995</v>
      </c>
      <c r="E136" s="3">
        <v>436</v>
      </c>
      <c r="F136" s="3">
        <v>340</v>
      </c>
      <c r="G136" s="3">
        <v>78</v>
      </c>
      <c r="I136" s="28">
        <f t="shared" si="4"/>
        <v>339.34378951032653</v>
      </c>
      <c r="J136" s="28">
        <f t="shared" si="5"/>
        <v>-0.65621048967346951</v>
      </c>
    </row>
    <row r="137" spans="3:10" x14ac:dyDescent="0.25">
      <c r="C137" s="3" t="s">
        <v>135</v>
      </c>
      <c r="D137" s="4">
        <v>38.130000000000003</v>
      </c>
      <c r="E137" s="3">
        <v>432</v>
      </c>
      <c r="F137" s="3">
        <v>328</v>
      </c>
      <c r="G137" s="3">
        <v>91</v>
      </c>
      <c r="I137" s="28">
        <f t="shared" si="4"/>
        <v>334.44287032567183</v>
      </c>
      <c r="J137" s="28">
        <f t="shared" si="5"/>
        <v>6.4428703256718336</v>
      </c>
    </row>
    <row r="138" spans="3:10" x14ac:dyDescent="0.25">
      <c r="C138" s="3" t="s">
        <v>136</v>
      </c>
      <c r="D138" s="4">
        <v>38.54</v>
      </c>
      <c r="E138" s="3">
        <v>430</v>
      </c>
      <c r="F138" s="3">
        <v>323</v>
      </c>
      <c r="G138" s="3">
        <v>90</v>
      </c>
      <c r="I138" s="28">
        <f t="shared" si="4"/>
        <v>331.99241073334451</v>
      </c>
      <c r="J138" s="28">
        <f t="shared" si="5"/>
        <v>8.9924107333445136</v>
      </c>
    </row>
    <row r="139" spans="3:10" x14ac:dyDescent="0.25">
      <c r="C139" s="3" t="s">
        <v>137</v>
      </c>
      <c r="D139" s="4">
        <v>40.589999999999996</v>
      </c>
      <c r="E139" s="3">
        <v>425</v>
      </c>
      <c r="F139" s="3">
        <v>327</v>
      </c>
      <c r="G139" s="3">
        <v>98</v>
      </c>
      <c r="I139" s="28">
        <f t="shared" si="4"/>
        <v>319.74011277170791</v>
      </c>
      <c r="J139" s="28">
        <f t="shared" si="5"/>
        <v>-7.2598872282920865</v>
      </c>
    </row>
    <row r="140" spans="3:10" x14ac:dyDescent="0.25">
      <c r="C140" s="3" t="s">
        <v>138</v>
      </c>
      <c r="D140" s="4">
        <v>38.54</v>
      </c>
      <c r="E140" s="3">
        <v>400</v>
      </c>
      <c r="F140" s="3">
        <v>316</v>
      </c>
      <c r="G140" s="3">
        <v>60</v>
      </c>
      <c r="I140" s="28">
        <f t="shared" si="4"/>
        <v>331.99241073334451</v>
      </c>
      <c r="J140" s="28">
        <f t="shared" si="5"/>
        <v>15.992410733344514</v>
      </c>
    </row>
    <row r="141" spans="3:10" x14ac:dyDescent="0.25">
      <c r="C141" s="3" t="s">
        <v>139</v>
      </c>
      <c r="D141" s="4">
        <v>36.489999999999995</v>
      </c>
      <c r="E141" s="3">
        <v>448</v>
      </c>
      <c r="F141" s="3">
        <v>358</v>
      </c>
      <c r="G141" s="3">
        <v>103</v>
      </c>
      <c r="I141" s="28">
        <f t="shared" si="4"/>
        <v>344.24470869498117</v>
      </c>
      <c r="J141" s="28">
        <f t="shared" si="5"/>
        <v>-13.755291305018829</v>
      </c>
    </row>
    <row r="142" spans="3:10" x14ac:dyDescent="0.25">
      <c r="C142" s="3" t="s">
        <v>140</v>
      </c>
      <c r="D142" s="4">
        <v>39.359999999999992</v>
      </c>
      <c r="E142" s="3">
        <v>394</v>
      </c>
      <c r="F142" s="3">
        <v>299</v>
      </c>
      <c r="G142" s="3">
        <v>87</v>
      </c>
      <c r="I142" s="28">
        <f t="shared" si="4"/>
        <v>327.09149154868993</v>
      </c>
      <c r="J142" s="28">
        <f t="shared" si="5"/>
        <v>28.09149154868993</v>
      </c>
    </row>
    <row r="143" spans="3:10" x14ac:dyDescent="0.25">
      <c r="C143" s="3" t="s">
        <v>141</v>
      </c>
      <c r="D143" s="4">
        <v>34.03</v>
      </c>
      <c r="E143" s="3">
        <v>434</v>
      </c>
      <c r="F143" s="3">
        <v>352</v>
      </c>
      <c r="G143" s="3">
        <v>109</v>
      </c>
      <c r="I143" s="28">
        <f t="shared" si="4"/>
        <v>358.94746624894503</v>
      </c>
      <c r="J143" s="28">
        <f t="shared" si="5"/>
        <v>6.9474662489450338</v>
      </c>
    </row>
    <row r="144" spans="3:10" x14ac:dyDescent="0.25">
      <c r="C144" s="3" t="s">
        <v>142</v>
      </c>
      <c r="D144" s="4">
        <v>34.849999999999994</v>
      </c>
      <c r="E144" s="3">
        <v>448</v>
      </c>
      <c r="F144" s="3">
        <v>376</v>
      </c>
      <c r="G144" s="3">
        <v>99</v>
      </c>
      <c r="I144" s="28">
        <f t="shared" si="4"/>
        <v>354.04654706429045</v>
      </c>
      <c r="J144" s="28">
        <f t="shared" si="5"/>
        <v>-21.953452935709549</v>
      </c>
    </row>
    <row r="145" spans="3:10" x14ac:dyDescent="0.25">
      <c r="C145" s="3" t="s">
        <v>143</v>
      </c>
      <c r="D145" s="4">
        <v>41</v>
      </c>
      <c r="E145" s="3">
        <v>392</v>
      </c>
      <c r="F145" s="3">
        <v>321</v>
      </c>
      <c r="G145" s="3">
        <v>98</v>
      </c>
      <c r="I145" s="28">
        <f t="shared" si="4"/>
        <v>317.28965317938059</v>
      </c>
      <c r="J145" s="28">
        <f t="shared" si="5"/>
        <v>-3.7103468206194066</v>
      </c>
    </row>
    <row r="146" spans="3:10" x14ac:dyDescent="0.25">
      <c r="C146" s="3" t="s">
        <v>144</v>
      </c>
      <c r="D146" s="4">
        <v>36.489999999999995</v>
      </c>
      <c r="E146" s="3">
        <v>407</v>
      </c>
      <c r="F146" s="3">
        <v>305</v>
      </c>
      <c r="G146" s="3">
        <v>90</v>
      </c>
      <c r="I146" s="28">
        <f t="shared" si="4"/>
        <v>344.24470869498117</v>
      </c>
      <c r="J146" s="28">
        <f t="shared" si="5"/>
        <v>39.244708694981171</v>
      </c>
    </row>
    <row r="147" spans="3:10" x14ac:dyDescent="0.25">
      <c r="C147" s="3" t="s">
        <v>145</v>
      </c>
      <c r="D147" s="4">
        <v>35.26</v>
      </c>
      <c r="E147" s="3">
        <v>453</v>
      </c>
      <c r="F147" s="3">
        <v>371</v>
      </c>
      <c r="G147" s="3">
        <v>91</v>
      </c>
      <c r="I147" s="28">
        <f t="shared" si="4"/>
        <v>351.59608747196307</v>
      </c>
      <c r="J147" s="28">
        <f t="shared" si="5"/>
        <v>-19.403912528036926</v>
      </c>
    </row>
    <row r="148" spans="3:10" x14ac:dyDescent="0.25">
      <c r="C148" s="3" t="s">
        <v>146</v>
      </c>
      <c r="D148" s="4">
        <v>34.849999999999994</v>
      </c>
      <c r="E148" s="3">
        <v>462</v>
      </c>
      <c r="F148" s="3">
        <v>351</v>
      </c>
      <c r="G148" s="3">
        <v>83</v>
      </c>
      <c r="I148" s="28">
        <f t="shared" si="4"/>
        <v>354.04654706429045</v>
      </c>
      <c r="J148" s="28">
        <f t="shared" si="5"/>
        <v>3.0465470642904506</v>
      </c>
    </row>
    <row r="149" spans="3:10" x14ac:dyDescent="0.25">
      <c r="C149" s="3" t="s">
        <v>147</v>
      </c>
      <c r="D149" s="4">
        <v>38.54</v>
      </c>
      <c r="E149" s="3">
        <v>410</v>
      </c>
      <c r="F149" s="3">
        <v>332</v>
      </c>
      <c r="G149" s="3">
        <v>90</v>
      </c>
      <c r="I149" s="28">
        <f t="shared" si="4"/>
        <v>331.99241073334451</v>
      </c>
      <c r="J149" s="28">
        <f t="shared" si="5"/>
        <v>-7.5892666554864263E-3</v>
      </c>
    </row>
    <row r="150" spans="3:10" x14ac:dyDescent="0.25">
      <c r="C150" s="3" t="s">
        <v>148</v>
      </c>
      <c r="D150" s="4">
        <v>34.849999999999994</v>
      </c>
      <c r="E150" s="3">
        <v>468</v>
      </c>
      <c r="F150" s="3">
        <v>365</v>
      </c>
      <c r="G150" s="3">
        <v>108</v>
      </c>
      <c r="I150" s="28">
        <f t="shared" si="4"/>
        <v>354.04654706429045</v>
      </c>
      <c r="J150" s="28">
        <f t="shared" si="5"/>
        <v>-10.953452935709549</v>
      </c>
    </row>
    <row r="151" spans="3:10" x14ac:dyDescent="0.25">
      <c r="C151" s="3" t="s">
        <v>149</v>
      </c>
      <c r="D151" s="4">
        <v>36.9</v>
      </c>
      <c r="E151" s="3">
        <v>427</v>
      </c>
      <c r="F151" s="3">
        <v>342</v>
      </c>
      <c r="G151" s="3">
        <v>98</v>
      </c>
      <c r="I151" s="28">
        <f t="shared" si="4"/>
        <v>341.79424910265379</v>
      </c>
      <c r="J151" s="28">
        <f t="shared" si="5"/>
        <v>-0.20575089734620633</v>
      </c>
    </row>
    <row r="152" spans="3:10" x14ac:dyDescent="0.25">
      <c r="C152" s="3" t="s">
        <v>150</v>
      </c>
      <c r="D152" s="4">
        <v>38.130000000000003</v>
      </c>
      <c r="E152" s="3">
        <v>445</v>
      </c>
      <c r="F152" s="3">
        <v>369</v>
      </c>
      <c r="G152" s="3">
        <v>89</v>
      </c>
      <c r="I152" s="28">
        <f t="shared" si="4"/>
        <v>334.44287032567183</v>
      </c>
      <c r="J152" s="28">
        <f t="shared" si="5"/>
        <v>-34.557129674328166</v>
      </c>
    </row>
    <row r="153" spans="3:10" x14ac:dyDescent="0.25">
      <c r="C153" s="3" t="s">
        <v>151</v>
      </c>
      <c r="D153" s="4">
        <v>40.589999999999996</v>
      </c>
      <c r="E153" s="3">
        <v>382</v>
      </c>
      <c r="F153" s="3">
        <v>313</v>
      </c>
      <c r="G153" s="3">
        <v>57</v>
      </c>
      <c r="I153" s="28">
        <f t="shared" si="4"/>
        <v>319.74011277170791</v>
      </c>
      <c r="J153" s="28">
        <f t="shared" si="5"/>
        <v>6.7401127717079135</v>
      </c>
    </row>
    <row r="154" spans="3:10" x14ac:dyDescent="0.25">
      <c r="C154" s="3" t="s">
        <v>152</v>
      </c>
      <c r="D154" s="4">
        <v>38.54</v>
      </c>
      <c r="E154" s="3">
        <v>434</v>
      </c>
      <c r="F154" s="3">
        <v>360</v>
      </c>
      <c r="G154" s="3">
        <v>104</v>
      </c>
      <c r="I154" s="28">
        <f t="shared" si="4"/>
        <v>331.99241073334451</v>
      </c>
      <c r="J154" s="28">
        <f t="shared" si="5"/>
        <v>-28.007589266655486</v>
      </c>
    </row>
    <row r="155" spans="3:10" x14ac:dyDescent="0.25">
      <c r="C155" s="3" t="s">
        <v>153</v>
      </c>
      <c r="D155" s="4">
        <v>38.54</v>
      </c>
      <c r="E155" s="3">
        <v>426</v>
      </c>
      <c r="F155" s="3">
        <v>341</v>
      </c>
      <c r="G155" s="3">
        <v>94</v>
      </c>
      <c r="I155" s="28">
        <f t="shared" si="4"/>
        <v>331.99241073334451</v>
      </c>
      <c r="J155" s="28">
        <f t="shared" si="5"/>
        <v>-9.0075892666554864</v>
      </c>
    </row>
    <row r="156" spans="3:10" x14ac:dyDescent="0.25">
      <c r="C156" s="3" t="s">
        <v>154</v>
      </c>
      <c r="D156" s="4">
        <v>36.08</v>
      </c>
      <c r="E156" s="3">
        <v>448</v>
      </c>
      <c r="F156" s="3">
        <v>381</v>
      </c>
      <c r="G156" s="3">
        <v>76</v>
      </c>
      <c r="I156" s="28">
        <f t="shared" si="4"/>
        <v>346.69516828730843</v>
      </c>
      <c r="J156" s="28">
        <f t="shared" si="5"/>
        <v>-34.304831712691566</v>
      </c>
    </row>
    <row r="157" spans="3:10" x14ac:dyDescent="0.25">
      <c r="C157" s="3" t="s">
        <v>155</v>
      </c>
      <c r="D157" s="4">
        <v>36.9</v>
      </c>
      <c r="E157" s="3">
        <v>403</v>
      </c>
      <c r="F157" s="3">
        <v>334</v>
      </c>
      <c r="G157" s="3">
        <v>64</v>
      </c>
      <c r="I157" s="28">
        <f t="shared" si="4"/>
        <v>341.79424910265379</v>
      </c>
      <c r="J157" s="28">
        <f t="shared" si="5"/>
        <v>7.7942491026537937</v>
      </c>
    </row>
    <row r="158" spans="3:10" x14ac:dyDescent="0.25">
      <c r="C158" s="3" t="s">
        <v>156</v>
      </c>
      <c r="D158" s="4">
        <v>36.9</v>
      </c>
      <c r="E158" s="3">
        <v>413</v>
      </c>
      <c r="F158" s="3">
        <v>322</v>
      </c>
      <c r="G158" s="3">
        <v>87</v>
      </c>
      <c r="I158" s="28">
        <f t="shared" si="4"/>
        <v>341.79424910265379</v>
      </c>
      <c r="J158" s="28">
        <f t="shared" si="5"/>
        <v>19.794249102653794</v>
      </c>
    </row>
    <row r="159" spans="3:10" x14ac:dyDescent="0.25">
      <c r="C159" s="3" t="s">
        <v>157</v>
      </c>
      <c r="D159" s="4">
        <v>34.44</v>
      </c>
      <c r="E159" s="3">
        <v>420</v>
      </c>
      <c r="F159" s="3">
        <v>353</v>
      </c>
      <c r="G159" s="3">
        <v>101</v>
      </c>
      <c r="I159" s="28">
        <f t="shared" si="4"/>
        <v>356.49700665661777</v>
      </c>
      <c r="J159" s="28">
        <f t="shared" si="5"/>
        <v>3.4970066566177707</v>
      </c>
    </row>
    <row r="160" spans="3:10" x14ac:dyDescent="0.25">
      <c r="C160" s="3" t="s">
        <v>158</v>
      </c>
      <c r="D160" s="4">
        <v>40.18</v>
      </c>
      <c r="E160" s="3">
        <v>404</v>
      </c>
      <c r="F160" s="3">
        <v>311</v>
      </c>
      <c r="G160" s="3">
        <v>73</v>
      </c>
      <c r="I160" s="28">
        <f t="shared" si="4"/>
        <v>322.19057236403523</v>
      </c>
      <c r="J160" s="28">
        <f t="shared" si="5"/>
        <v>11.190572364035233</v>
      </c>
    </row>
    <row r="161" spans="3:10" x14ac:dyDescent="0.25">
      <c r="C161" s="3" t="s">
        <v>159</v>
      </c>
      <c r="D161" s="4">
        <v>33.209999999999994</v>
      </c>
      <c r="E161" s="3">
        <v>483</v>
      </c>
      <c r="F161" s="3">
        <v>362</v>
      </c>
      <c r="G161" s="3">
        <v>106</v>
      </c>
      <c r="I161" s="28">
        <f t="shared" si="4"/>
        <v>363.84838543359973</v>
      </c>
      <c r="J161" s="28">
        <f t="shared" si="5"/>
        <v>1.8483854335997307</v>
      </c>
    </row>
    <row r="162" spans="3:10" x14ac:dyDescent="0.25">
      <c r="C162" s="3" t="s">
        <v>160</v>
      </c>
      <c r="D162" s="4">
        <v>37.719999999999992</v>
      </c>
      <c r="E162" s="3">
        <v>454</v>
      </c>
      <c r="F162" s="3">
        <v>363</v>
      </c>
      <c r="G162" s="3">
        <v>114</v>
      </c>
      <c r="I162" s="28">
        <f t="shared" si="4"/>
        <v>336.89332991799921</v>
      </c>
      <c r="J162" s="28">
        <f t="shared" si="5"/>
        <v>-26.10667008200079</v>
      </c>
    </row>
    <row r="163" spans="3:10" x14ac:dyDescent="0.25">
      <c r="C163" s="3" t="s">
        <v>161</v>
      </c>
      <c r="D163" s="4">
        <v>37.309999999999995</v>
      </c>
      <c r="E163" s="3">
        <v>432</v>
      </c>
      <c r="F163" s="3">
        <v>346</v>
      </c>
      <c r="G163" s="3">
        <v>65</v>
      </c>
      <c r="I163" s="28">
        <f t="shared" si="4"/>
        <v>339.34378951032653</v>
      </c>
      <c r="J163" s="28">
        <f t="shared" si="5"/>
        <v>-6.6562104896734695</v>
      </c>
    </row>
    <row r="164" spans="3:10" x14ac:dyDescent="0.25">
      <c r="C164" s="3" t="s">
        <v>162</v>
      </c>
      <c r="D164" s="4">
        <v>41</v>
      </c>
      <c r="E164" s="3">
        <v>386</v>
      </c>
      <c r="F164" s="3">
        <v>293</v>
      </c>
      <c r="G164" s="3">
        <v>97</v>
      </c>
      <c r="I164" s="28">
        <f t="shared" si="4"/>
        <v>317.28965317938059</v>
      </c>
      <c r="J164" s="28">
        <f t="shared" si="5"/>
        <v>24.289653179380593</v>
      </c>
    </row>
    <row r="165" spans="3:10" x14ac:dyDescent="0.25">
      <c r="C165" s="3" t="s">
        <v>163</v>
      </c>
      <c r="D165" s="4">
        <v>36.9</v>
      </c>
      <c r="E165" s="3">
        <v>402</v>
      </c>
      <c r="F165" s="3">
        <v>302</v>
      </c>
      <c r="G165" s="3">
        <v>96</v>
      </c>
      <c r="I165" s="28">
        <f t="shared" si="4"/>
        <v>341.79424910265379</v>
      </c>
      <c r="J165" s="28">
        <f t="shared" si="5"/>
        <v>39.794249102653794</v>
      </c>
    </row>
    <row r="166" spans="3:10" x14ac:dyDescent="0.25">
      <c r="C166" s="3" t="s">
        <v>164</v>
      </c>
      <c r="D166" s="4">
        <v>33.209999999999994</v>
      </c>
      <c r="E166" s="3">
        <v>468</v>
      </c>
      <c r="F166" s="3">
        <v>360</v>
      </c>
      <c r="G166" s="3">
        <v>89</v>
      </c>
      <c r="I166" s="28">
        <f t="shared" si="4"/>
        <v>363.84838543359973</v>
      </c>
      <c r="J166" s="28">
        <f t="shared" si="5"/>
        <v>3.8483854335997307</v>
      </c>
    </row>
    <row r="167" spans="3:10" x14ac:dyDescent="0.25">
      <c r="C167" s="3" t="s">
        <v>165</v>
      </c>
      <c r="D167" s="4">
        <v>39.359999999999992</v>
      </c>
      <c r="E167" s="3">
        <v>400</v>
      </c>
      <c r="F167" s="3">
        <v>320</v>
      </c>
      <c r="G167" s="3">
        <v>96</v>
      </c>
      <c r="I167" s="28">
        <f t="shared" si="4"/>
        <v>327.09149154868993</v>
      </c>
      <c r="J167" s="28">
        <f t="shared" si="5"/>
        <v>7.0914915486899304</v>
      </c>
    </row>
    <row r="168" spans="3:10" x14ac:dyDescent="0.25">
      <c r="C168" s="3" t="s">
        <v>166</v>
      </c>
      <c r="D168" s="4">
        <v>35.669999999999995</v>
      </c>
      <c r="E168" s="3">
        <v>419</v>
      </c>
      <c r="F168" s="3">
        <v>335</v>
      </c>
      <c r="G168" s="3">
        <v>63</v>
      </c>
      <c r="I168" s="28">
        <f t="shared" si="4"/>
        <v>349.14562787963581</v>
      </c>
      <c r="J168" s="28">
        <f t="shared" si="5"/>
        <v>14.145627879635811</v>
      </c>
    </row>
    <row r="169" spans="3:10" x14ac:dyDescent="0.25">
      <c r="C169" s="3" t="s">
        <v>167</v>
      </c>
      <c r="D169" s="4">
        <v>36.9</v>
      </c>
      <c r="E169" s="3">
        <v>408</v>
      </c>
      <c r="F169" s="3">
        <v>314</v>
      </c>
      <c r="G169" s="3">
        <v>86</v>
      </c>
      <c r="I169" s="28">
        <f t="shared" si="4"/>
        <v>341.79424910265379</v>
      </c>
      <c r="J169" s="28">
        <f t="shared" si="5"/>
        <v>27.794249102653794</v>
      </c>
    </row>
    <row r="170" spans="3:10" x14ac:dyDescent="0.25">
      <c r="C170" s="3" t="s">
        <v>168</v>
      </c>
      <c r="D170" s="4">
        <v>35.669999999999995</v>
      </c>
      <c r="E170" s="3">
        <v>452</v>
      </c>
      <c r="F170" s="3">
        <v>366</v>
      </c>
      <c r="G170" s="3">
        <v>90</v>
      </c>
      <c r="I170" s="28">
        <f t="shared" si="4"/>
        <v>349.14562787963581</v>
      </c>
      <c r="J170" s="28">
        <f t="shared" si="5"/>
        <v>-16.854372120364189</v>
      </c>
    </row>
    <row r="171" spans="3:10" x14ac:dyDescent="0.25">
      <c r="C171" s="3" t="s">
        <v>169</v>
      </c>
      <c r="D171" s="4">
        <v>36.489999999999995</v>
      </c>
      <c r="E171" s="3">
        <v>410</v>
      </c>
      <c r="F171" s="3">
        <v>349</v>
      </c>
      <c r="G171" s="3">
        <v>86</v>
      </c>
      <c r="I171" s="28">
        <f t="shared" si="4"/>
        <v>344.24470869498117</v>
      </c>
      <c r="J171" s="28">
        <f t="shared" si="5"/>
        <v>-4.7552913050188295</v>
      </c>
    </row>
    <row r="172" spans="3:10" x14ac:dyDescent="0.25">
      <c r="C172" s="3" t="s">
        <v>170</v>
      </c>
      <c r="D172" s="4">
        <v>39.769999999999996</v>
      </c>
      <c r="E172" s="3">
        <v>395</v>
      </c>
      <c r="F172" s="3">
        <v>332</v>
      </c>
      <c r="G172" s="3">
        <v>59</v>
      </c>
      <c r="I172" s="28">
        <f t="shared" si="4"/>
        <v>324.64103195636255</v>
      </c>
      <c r="J172" s="28">
        <f t="shared" si="5"/>
        <v>-7.3589680436374465</v>
      </c>
    </row>
    <row r="173" spans="3:10" x14ac:dyDescent="0.25">
      <c r="C173" s="3" t="s">
        <v>171</v>
      </c>
      <c r="D173" s="4">
        <v>40.589999999999996</v>
      </c>
      <c r="E173" s="3">
        <v>430</v>
      </c>
      <c r="F173" s="3">
        <v>344</v>
      </c>
      <c r="G173" s="3">
        <v>69</v>
      </c>
      <c r="I173" s="28">
        <f t="shared" si="4"/>
        <v>319.74011277170791</v>
      </c>
      <c r="J173" s="28">
        <f t="shared" si="5"/>
        <v>-24.259887228292087</v>
      </c>
    </row>
    <row r="174" spans="3:10" x14ac:dyDescent="0.25">
      <c r="C174" s="3" t="s">
        <v>172</v>
      </c>
      <c r="D174" s="4">
        <v>39.769999999999996</v>
      </c>
      <c r="E174" s="3">
        <v>388</v>
      </c>
      <c r="F174" s="3">
        <v>318</v>
      </c>
      <c r="G174" s="3">
        <v>74</v>
      </c>
      <c r="I174" s="28">
        <f t="shared" si="4"/>
        <v>324.64103195636255</v>
      </c>
      <c r="J174" s="28">
        <f t="shared" si="5"/>
        <v>6.6410319563625535</v>
      </c>
    </row>
    <row r="175" spans="3:10" x14ac:dyDescent="0.25">
      <c r="C175" s="3" t="s">
        <v>173</v>
      </c>
      <c r="D175" s="4">
        <v>38.130000000000003</v>
      </c>
      <c r="E175" s="3">
        <v>393</v>
      </c>
      <c r="F175" s="3">
        <v>307</v>
      </c>
      <c r="G175" s="3">
        <v>67</v>
      </c>
      <c r="I175" s="28">
        <f t="shared" si="4"/>
        <v>334.44287032567183</v>
      </c>
      <c r="J175" s="28">
        <f t="shared" si="5"/>
        <v>27.442870325671834</v>
      </c>
    </row>
    <row r="176" spans="3:10" x14ac:dyDescent="0.25">
      <c r="C176" s="3" t="s">
        <v>174</v>
      </c>
      <c r="D176" s="4">
        <v>33.619999999999997</v>
      </c>
      <c r="E176" s="3">
        <v>473</v>
      </c>
      <c r="F176" s="3">
        <v>374</v>
      </c>
      <c r="G176" s="3">
        <v>118</v>
      </c>
      <c r="I176" s="28">
        <f t="shared" si="4"/>
        <v>361.39792584127241</v>
      </c>
      <c r="J176" s="28">
        <f t="shared" si="5"/>
        <v>-12.602074158727589</v>
      </c>
    </row>
    <row r="177" spans="3:10" x14ac:dyDescent="0.25">
      <c r="C177" s="3" t="s">
        <v>175</v>
      </c>
      <c r="D177" s="4">
        <v>36.08</v>
      </c>
      <c r="E177" s="3">
        <v>465</v>
      </c>
      <c r="F177" s="3">
        <v>349</v>
      </c>
      <c r="G177" s="3">
        <v>88</v>
      </c>
      <c r="I177" s="28">
        <f t="shared" si="4"/>
        <v>346.69516828730843</v>
      </c>
      <c r="J177" s="28">
        <f t="shared" si="5"/>
        <v>-2.3048317126915663</v>
      </c>
    </row>
    <row r="178" spans="3:10" x14ac:dyDescent="0.25">
      <c r="C178" s="3" t="s">
        <v>176</v>
      </c>
      <c r="D178" s="4">
        <v>39.769999999999996</v>
      </c>
      <c r="E178" s="3">
        <v>395</v>
      </c>
      <c r="F178" s="3">
        <v>296</v>
      </c>
      <c r="G178" s="3">
        <v>87</v>
      </c>
      <c r="I178" s="28">
        <f t="shared" si="4"/>
        <v>324.64103195636255</v>
      </c>
      <c r="J178" s="28">
        <f t="shared" si="5"/>
        <v>28.641031956362554</v>
      </c>
    </row>
    <row r="179" spans="3:10" x14ac:dyDescent="0.25">
      <c r="C179" s="3" t="s">
        <v>177</v>
      </c>
      <c r="D179" s="4">
        <v>32.799999999999997</v>
      </c>
      <c r="E179" s="3">
        <v>431</v>
      </c>
      <c r="F179" s="3">
        <v>328</v>
      </c>
      <c r="G179" s="3">
        <v>91</v>
      </c>
      <c r="I179" s="28">
        <f t="shared" si="4"/>
        <v>366.29884502592705</v>
      </c>
      <c r="J179" s="28">
        <f t="shared" si="5"/>
        <v>38.298845025927051</v>
      </c>
    </row>
    <row r="180" spans="3:10" x14ac:dyDescent="0.25">
      <c r="C180" s="3" t="s">
        <v>178</v>
      </c>
      <c r="D180" s="4">
        <v>36.9</v>
      </c>
      <c r="E180" s="3">
        <v>452</v>
      </c>
      <c r="F180" s="3">
        <v>348</v>
      </c>
      <c r="G180" s="3">
        <v>77</v>
      </c>
      <c r="I180" s="28">
        <f t="shared" si="4"/>
        <v>341.79424910265379</v>
      </c>
      <c r="J180" s="28">
        <f t="shared" si="5"/>
        <v>-6.2057508973462063</v>
      </c>
    </row>
    <row r="181" spans="3:10" x14ac:dyDescent="0.25">
      <c r="C181" s="3" t="s">
        <v>179</v>
      </c>
      <c r="D181" s="4">
        <v>39.359999999999992</v>
      </c>
      <c r="E181" s="3">
        <v>397</v>
      </c>
      <c r="F181" s="3">
        <v>310</v>
      </c>
      <c r="G181" s="3">
        <v>95</v>
      </c>
      <c r="I181" s="28">
        <f t="shared" si="4"/>
        <v>327.09149154868993</v>
      </c>
      <c r="J181" s="28">
        <f t="shared" si="5"/>
        <v>17.09149154868993</v>
      </c>
    </row>
    <row r="182" spans="3:10" x14ac:dyDescent="0.25">
      <c r="C182" s="3" t="s">
        <v>180</v>
      </c>
      <c r="D182" s="4">
        <v>33.209999999999994</v>
      </c>
      <c r="E182" s="3">
        <v>446</v>
      </c>
      <c r="F182" s="3">
        <v>375</v>
      </c>
      <c r="G182" s="3">
        <v>89</v>
      </c>
      <c r="I182" s="28">
        <f t="shared" si="4"/>
        <v>363.84838543359973</v>
      </c>
      <c r="J182" s="28">
        <f t="shared" si="5"/>
        <v>-11.151614566400269</v>
      </c>
    </row>
    <row r="183" spans="3:10" x14ac:dyDescent="0.25">
      <c r="C183" s="3" t="s">
        <v>181</v>
      </c>
      <c r="D183" s="4">
        <v>38.949999999999996</v>
      </c>
      <c r="E183" s="3">
        <v>408</v>
      </c>
      <c r="F183" s="3">
        <v>326</v>
      </c>
      <c r="G183" s="3">
        <v>61</v>
      </c>
      <c r="I183" s="28">
        <f t="shared" si="4"/>
        <v>329.54195114101725</v>
      </c>
      <c r="J183" s="28">
        <f t="shared" si="5"/>
        <v>3.5419511410172504</v>
      </c>
    </row>
    <row r="184" spans="3:10" x14ac:dyDescent="0.25">
      <c r="C184" s="3" t="s">
        <v>182</v>
      </c>
      <c r="D184" s="4">
        <v>40.18</v>
      </c>
      <c r="E184" s="3">
        <v>430</v>
      </c>
      <c r="F184" s="3">
        <v>361</v>
      </c>
      <c r="G184" s="3">
        <v>69</v>
      </c>
      <c r="I184" s="28">
        <f t="shared" si="4"/>
        <v>322.19057236403523</v>
      </c>
      <c r="J184" s="28">
        <f t="shared" si="5"/>
        <v>-38.809427635964767</v>
      </c>
    </row>
    <row r="185" spans="3:10" x14ac:dyDescent="0.25">
      <c r="C185" s="3" t="s">
        <v>183</v>
      </c>
      <c r="D185" s="4">
        <v>35.669999999999995</v>
      </c>
      <c r="E185" s="3">
        <v>414</v>
      </c>
      <c r="F185" s="3">
        <v>323</v>
      </c>
      <c r="G185" s="3">
        <v>75</v>
      </c>
      <c r="I185" s="28">
        <f t="shared" si="4"/>
        <v>349.14562787963581</v>
      </c>
      <c r="J185" s="28">
        <f t="shared" si="5"/>
        <v>26.145627879635811</v>
      </c>
    </row>
    <row r="186" spans="3:10" x14ac:dyDescent="0.25">
      <c r="C186" s="3" t="s">
        <v>184</v>
      </c>
      <c r="D186" s="4">
        <v>38.949999999999996</v>
      </c>
      <c r="E186" s="3">
        <v>418</v>
      </c>
      <c r="F186" s="3">
        <v>314</v>
      </c>
      <c r="G186" s="3">
        <v>92</v>
      </c>
      <c r="I186" s="28">
        <f t="shared" si="4"/>
        <v>329.54195114101725</v>
      </c>
      <c r="J186" s="28">
        <f t="shared" si="5"/>
        <v>15.54195114101725</v>
      </c>
    </row>
    <row r="187" spans="3:10" x14ac:dyDescent="0.25">
      <c r="C187" s="3" t="s">
        <v>185</v>
      </c>
      <c r="D187" s="4">
        <v>34.849999999999994</v>
      </c>
      <c r="E187" s="3">
        <v>447</v>
      </c>
      <c r="F187" s="3">
        <v>380</v>
      </c>
      <c r="G187" s="3">
        <v>103</v>
      </c>
      <c r="I187" s="28">
        <f t="shared" si="4"/>
        <v>354.04654706429045</v>
      </c>
      <c r="J187" s="28">
        <f t="shared" si="5"/>
        <v>-25.953452935709549</v>
      </c>
    </row>
    <row r="188" spans="3:10" x14ac:dyDescent="0.25">
      <c r="C188" s="3" t="s">
        <v>186</v>
      </c>
      <c r="D188" s="4">
        <v>38.54</v>
      </c>
      <c r="E188" s="3">
        <v>404</v>
      </c>
      <c r="F188" s="3">
        <v>327</v>
      </c>
      <c r="G188" s="3">
        <v>81</v>
      </c>
      <c r="I188" s="28">
        <f t="shared" si="4"/>
        <v>331.99241073334451</v>
      </c>
      <c r="J188" s="28">
        <f t="shared" si="5"/>
        <v>4.9924107333445136</v>
      </c>
    </row>
    <row r="189" spans="3:10" x14ac:dyDescent="0.25">
      <c r="C189" s="3" t="s">
        <v>187</v>
      </c>
      <c r="D189" s="4">
        <v>40.589999999999996</v>
      </c>
      <c r="E189" s="3">
        <v>408</v>
      </c>
      <c r="F189" s="3">
        <v>310</v>
      </c>
      <c r="G189" s="3">
        <v>61</v>
      </c>
      <c r="I189" s="28">
        <f t="shared" si="4"/>
        <v>319.74011277170791</v>
      </c>
      <c r="J189" s="28">
        <f t="shared" si="5"/>
        <v>9.7401127717079135</v>
      </c>
    </row>
    <row r="190" spans="3:10" x14ac:dyDescent="0.25">
      <c r="C190" s="3" t="s">
        <v>188</v>
      </c>
      <c r="D190" s="4">
        <v>32.799999999999997</v>
      </c>
      <c r="E190" s="3">
        <v>457</v>
      </c>
      <c r="F190" s="3">
        <v>356</v>
      </c>
      <c r="G190" s="3">
        <v>82</v>
      </c>
      <c r="I190" s="28">
        <f t="shared" si="4"/>
        <v>366.29884502592705</v>
      </c>
      <c r="J190" s="28">
        <f t="shared" si="5"/>
        <v>10.298845025927051</v>
      </c>
    </row>
    <row r="191" spans="3:10" ht="15.75" thickBot="1" x14ac:dyDescent="0.3">
      <c r="C191" s="5" t="s">
        <v>189</v>
      </c>
      <c r="D191" s="6">
        <v>38.949999999999996</v>
      </c>
      <c r="E191" s="5">
        <v>421</v>
      </c>
      <c r="F191" s="5">
        <v>324</v>
      </c>
      <c r="G191" s="5">
        <v>93</v>
      </c>
      <c r="I191" s="29">
        <f t="shared" si="4"/>
        <v>329.54195114101725</v>
      </c>
      <c r="J191" s="29">
        <f t="shared" si="5"/>
        <v>5.5419511410172504</v>
      </c>
    </row>
  </sheetData>
  <mergeCells count="2">
    <mergeCell ref="E4:G4"/>
    <mergeCell ref="I4:J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8B6E3-A62E-465B-A77D-815329182D63}">
  <dimension ref="B1:S191"/>
  <sheetViews>
    <sheetView showGridLines="0" zoomScaleNormal="100" workbookViewId="0">
      <selection activeCell="L34" sqref="L34"/>
    </sheetView>
  </sheetViews>
  <sheetFormatPr defaultRowHeight="15" x14ac:dyDescent="0.25"/>
  <cols>
    <col min="1" max="1" width="0.85546875" customWidth="1"/>
    <col min="2" max="2" width="1.85546875" customWidth="1"/>
    <col min="3" max="3" width="7.28515625" bestFit="1" customWidth="1"/>
    <col min="4" max="4" width="11" customWidth="1"/>
    <col min="5" max="5" width="6.28515625" bestFit="1" customWidth="1"/>
    <col min="6" max="6" width="11" customWidth="1"/>
    <col min="7" max="7" width="7.7109375" bestFit="1" customWidth="1"/>
    <col min="8" max="8" width="1.7109375" customWidth="1"/>
    <col min="9" max="10" width="11" customWidth="1"/>
    <col min="11" max="11" width="7.140625" customWidth="1"/>
    <col min="12" max="12" width="10.28515625" bestFit="1" customWidth="1"/>
    <col min="13" max="13" width="6.28515625" bestFit="1" customWidth="1"/>
    <col min="14" max="14" width="12.140625" bestFit="1" customWidth="1"/>
    <col min="15" max="15" width="9.28515625" customWidth="1"/>
    <col min="16" max="16" width="24.7109375" bestFit="1" customWidth="1"/>
    <col min="17" max="17" width="6" customWidth="1"/>
    <col min="18" max="18" width="18.7109375" bestFit="1" customWidth="1"/>
    <col min="19" max="19" width="9.140625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0.5" customHeight="1" thickBot="1" x14ac:dyDescent="0.3">
      <c r="C3" s="2"/>
      <c r="D3" s="2"/>
      <c r="E3" s="2"/>
      <c r="F3" s="2"/>
      <c r="G3" s="2"/>
      <c r="I3" s="2"/>
      <c r="J3" s="2"/>
    </row>
    <row r="4" spans="2:19" x14ac:dyDescent="0.25">
      <c r="C4" s="8"/>
      <c r="D4" s="8"/>
      <c r="E4" s="43" t="s">
        <v>190</v>
      </c>
      <c r="F4" s="43"/>
      <c r="G4" s="43"/>
      <c r="I4" s="44" t="s">
        <v>205</v>
      </c>
      <c r="J4" s="44"/>
      <c r="L4" s="41" t="s">
        <v>206</v>
      </c>
      <c r="M4" s="41" t="s">
        <v>207</v>
      </c>
      <c r="N4" s="41" t="s">
        <v>208</v>
      </c>
      <c r="P4" s="41" t="s">
        <v>214</v>
      </c>
    </row>
    <row r="5" spans="2:19" ht="15.75" thickBot="1" x14ac:dyDescent="0.3">
      <c r="C5" s="7" t="s">
        <v>3</v>
      </c>
      <c r="D5" s="9" t="s">
        <v>0</v>
      </c>
      <c r="E5" s="7" t="s">
        <v>191</v>
      </c>
      <c r="F5" s="7" t="s">
        <v>2</v>
      </c>
      <c r="G5" s="7" t="s">
        <v>1</v>
      </c>
      <c r="I5" s="27" t="s">
        <v>199</v>
      </c>
      <c r="J5" s="27" t="s">
        <v>203</v>
      </c>
      <c r="L5" s="45" t="s">
        <v>209</v>
      </c>
      <c r="M5" s="40" t="s">
        <v>0</v>
      </c>
      <c r="N5" s="40" t="s">
        <v>191</v>
      </c>
      <c r="P5" s="40" t="s">
        <v>215</v>
      </c>
      <c r="R5" s="16" t="s">
        <v>198</v>
      </c>
      <c r="S5" s="16"/>
    </row>
    <row r="6" spans="2:19" x14ac:dyDescent="0.25">
      <c r="C6" s="3" t="s">
        <v>4</v>
      </c>
      <c r="D6" s="4">
        <v>38.130000000000003</v>
      </c>
      <c r="E6" s="3">
        <v>391</v>
      </c>
      <c r="F6" s="3">
        <v>313</v>
      </c>
      <c r="G6" s="3">
        <v>90</v>
      </c>
      <c r="I6" s="28">
        <f>$S$10+$S$11*D6</f>
        <v>83.729329839183734</v>
      </c>
      <c r="J6" s="28">
        <f>I6-G6</f>
        <v>-6.270670160816266</v>
      </c>
      <c r="L6" s="45" t="s">
        <v>210</v>
      </c>
      <c r="M6" s="40" t="s">
        <v>0</v>
      </c>
      <c r="N6" s="40" t="s">
        <v>2</v>
      </c>
      <c r="P6" s="40" t="s">
        <v>216</v>
      </c>
      <c r="R6" s="17" t="s">
        <v>197</v>
      </c>
      <c r="S6" s="18">
        <f>RSQ(G6:G191,D6:D191)</f>
        <v>3.750734738578132E-2</v>
      </c>
    </row>
    <row r="7" spans="2:19" x14ac:dyDescent="0.25">
      <c r="C7" s="3" t="s">
        <v>5</v>
      </c>
      <c r="D7" s="4">
        <v>37.309999999999995</v>
      </c>
      <c r="E7" s="3">
        <v>418</v>
      </c>
      <c r="F7" s="3">
        <v>326</v>
      </c>
      <c r="G7" s="3">
        <v>100</v>
      </c>
      <c r="I7" s="28">
        <f t="shared" ref="I7:I70" si="0">$S$10+$S$11*D7</f>
        <v>84.669755245329384</v>
      </c>
      <c r="J7" s="28">
        <f t="shared" ref="J7:J70" si="1">I7-G7</f>
        <v>-15.330244754670616</v>
      </c>
      <c r="L7" s="45" t="s">
        <v>211</v>
      </c>
      <c r="M7" s="40" t="s">
        <v>0</v>
      </c>
      <c r="N7" s="40" t="s">
        <v>1</v>
      </c>
      <c r="P7" s="40" t="s">
        <v>217</v>
      </c>
      <c r="R7" s="19" t="s">
        <v>196</v>
      </c>
      <c r="S7" s="20">
        <f>CORREL(D6:D191,G6:G191)</f>
        <v>-0.19366813724973272</v>
      </c>
    </row>
    <row r="8" spans="2:19" x14ac:dyDescent="0.25">
      <c r="C8" s="3" t="s">
        <v>6</v>
      </c>
      <c r="D8" s="4">
        <v>34.849999999999994</v>
      </c>
      <c r="E8" s="3">
        <v>459</v>
      </c>
      <c r="F8" s="3">
        <v>358</v>
      </c>
      <c r="G8" s="3">
        <v>115</v>
      </c>
      <c r="I8" s="28">
        <f t="shared" si="0"/>
        <v>87.491031463766262</v>
      </c>
      <c r="J8" s="28">
        <f t="shared" si="1"/>
        <v>-27.508968536233738</v>
      </c>
      <c r="L8" s="45" t="s">
        <v>212</v>
      </c>
      <c r="M8" s="40" t="s">
        <v>191</v>
      </c>
      <c r="N8" s="40" t="s">
        <v>2</v>
      </c>
      <c r="P8" s="40" t="s">
        <v>218</v>
      </c>
    </row>
    <row r="9" spans="2:19" x14ac:dyDescent="0.25">
      <c r="C9" s="3" t="s">
        <v>7</v>
      </c>
      <c r="D9" s="4">
        <v>38.949999999999996</v>
      </c>
      <c r="E9" s="3">
        <v>424</v>
      </c>
      <c r="F9" s="3">
        <v>331</v>
      </c>
      <c r="G9" s="3">
        <v>81</v>
      </c>
      <c r="I9" s="28">
        <f t="shared" si="0"/>
        <v>82.788904433038113</v>
      </c>
      <c r="J9" s="28">
        <f t="shared" si="1"/>
        <v>1.7889044330381125</v>
      </c>
      <c r="L9" s="46" t="s">
        <v>213</v>
      </c>
      <c r="M9" s="42" t="s">
        <v>191</v>
      </c>
      <c r="N9" s="42" t="s">
        <v>1</v>
      </c>
      <c r="P9" s="40" t="s">
        <v>219</v>
      </c>
      <c r="R9" s="11" t="s">
        <v>195</v>
      </c>
      <c r="S9" s="11"/>
    </row>
    <row r="10" spans="2:19" ht="18" x14ac:dyDescent="0.35">
      <c r="C10" s="3" t="s">
        <v>8</v>
      </c>
      <c r="D10" s="4">
        <v>35.669999999999995</v>
      </c>
      <c r="E10" s="3">
        <v>447</v>
      </c>
      <c r="F10" s="3">
        <v>380</v>
      </c>
      <c r="G10" s="26">
        <v>89</v>
      </c>
      <c r="I10" s="28">
        <f t="shared" si="0"/>
        <v>86.550606057620627</v>
      </c>
      <c r="J10" s="28">
        <f t="shared" si="1"/>
        <v>-2.4493939423793734</v>
      </c>
      <c r="P10" s="42" t="s">
        <v>220</v>
      </c>
      <c r="R10" s="12" t="s">
        <v>193</v>
      </c>
      <c r="S10" s="13">
        <f>INTERCEPT(G6:G191,D6:D191)</f>
        <v>127.45911122495559</v>
      </c>
    </row>
    <row r="11" spans="2:19" ht="18" x14ac:dyDescent="0.35">
      <c r="C11" s="3" t="s">
        <v>9</v>
      </c>
      <c r="D11" s="4">
        <v>39.769999999999996</v>
      </c>
      <c r="E11" s="3">
        <v>383</v>
      </c>
      <c r="F11" s="3">
        <v>291</v>
      </c>
      <c r="G11" s="3">
        <v>92</v>
      </c>
      <c r="I11" s="28">
        <f t="shared" si="0"/>
        <v>81.848479026892477</v>
      </c>
      <c r="J11" s="28">
        <f t="shared" si="1"/>
        <v>-10.151520973107523</v>
      </c>
      <c r="R11" s="14" t="s">
        <v>194</v>
      </c>
      <c r="S11" s="15">
        <f>SLOPE(G6:G191,D6:D191)</f>
        <v>-1.1468602513971113</v>
      </c>
    </row>
    <row r="12" spans="2:19" x14ac:dyDescent="0.25">
      <c r="C12" s="3" t="s">
        <v>10</v>
      </c>
      <c r="D12" s="4">
        <v>40.18</v>
      </c>
      <c r="E12" s="3">
        <v>399</v>
      </c>
      <c r="F12" s="3">
        <v>307</v>
      </c>
      <c r="G12" s="3">
        <v>96</v>
      </c>
      <c r="I12" s="28">
        <f t="shared" si="0"/>
        <v>81.378266323819659</v>
      </c>
      <c r="J12" s="28">
        <f t="shared" si="1"/>
        <v>-14.621733676180341</v>
      </c>
    </row>
    <row r="13" spans="2:19" x14ac:dyDescent="0.25">
      <c r="C13" s="3" t="s">
        <v>11</v>
      </c>
      <c r="D13" s="4">
        <v>36.08</v>
      </c>
      <c r="E13" s="3">
        <v>440</v>
      </c>
      <c r="F13" s="3">
        <v>361</v>
      </c>
      <c r="G13" s="3">
        <v>66</v>
      </c>
      <c r="I13" s="28">
        <f t="shared" si="0"/>
        <v>86.080393354547823</v>
      </c>
      <c r="J13" s="28">
        <f t="shared" si="1"/>
        <v>20.080393354547823</v>
      </c>
      <c r="R13" s="47" t="s">
        <v>204</v>
      </c>
      <c r="S13" s="31">
        <f>STEYX(G6:G191,D6:D191)</f>
        <v>14.210179775347264</v>
      </c>
    </row>
    <row r="14" spans="2:19" x14ac:dyDescent="0.25">
      <c r="C14" s="3" t="s">
        <v>12</v>
      </c>
      <c r="D14" s="4">
        <v>35.26</v>
      </c>
      <c r="E14" s="3">
        <v>436</v>
      </c>
      <c r="F14" s="3">
        <v>344</v>
      </c>
      <c r="G14" s="3">
        <v>74</v>
      </c>
      <c r="I14" s="28">
        <f t="shared" si="0"/>
        <v>87.020818760693459</v>
      </c>
      <c r="J14" s="28">
        <f t="shared" si="1"/>
        <v>13.020818760693459</v>
      </c>
    </row>
    <row r="15" spans="2:19" x14ac:dyDescent="0.25">
      <c r="C15" s="3" t="s">
        <v>13</v>
      </c>
      <c r="D15" s="4">
        <v>39.359999999999992</v>
      </c>
      <c r="E15" s="3">
        <v>413</v>
      </c>
      <c r="F15" s="3">
        <v>351</v>
      </c>
      <c r="G15" s="3">
        <v>62</v>
      </c>
      <c r="I15" s="28">
        <f t="shared" si="0"/>
        <v>82.318691729965309</v>
      </c>
      <c r="J15" s="28">
        <f t="shared" si="1"/>
        <v>20.318691729965309</v>
      </c>
      <c r="R15" s="21" t="s">
        <v>200</v>
      </c>
      <c r="S15" s="21"/>
    </row>
    <row r="16" spans="2:19" x14ac:dyDescent="0.25">
      <c r="C16" s="3" t="s">
        <v>14</v>
      </c>
      <c r="D16" s="4">
        <v>33.619999999999997</v>
      </c>
      <c r="E16" s="3">
        <v>428</v>
      </c>
      <c r="F16" s="3">
        <v>338</v>
      </c>
      <c r="G16" s="3">
        <v>64</v>
      </c>
      <c r="I16" s="28">
        <f t="shared" si="0"/>
        <v>88.901669572984702</v>
      </c>
      <c r="J16" s="28">
        <f t="shared" si="1"/>
        <v>24.901669572984702</v>
      </c>
      <c r="R16" s="22" t="s">
        <v>221</v>
      </c>
      <c r="S16" s="23">
        <v>40</v>
      </c>
    </row>
    <row r="17" spans="3:19" x14ac:dyDescent="0.25">
      <c r="C17" s="3" t="s">
        <v>15</v>
      </c>
      <c r="D17" s="4">
        <v>32.799999999999997</v>
      </c>
      <c r="E17" s="3">
        <v>479</v>
      </c>
      <c r="F17" s="3">
        <v>374</v>
      </c>
      <c r="G17" s="3">
        <v>101</v>
      </c>
      <c r="I17" s="28">
        <f t="shared" si="0"/>
        <v>89.842094979130337</v>
      </c>
      <c r="J17" s="28">
        <f t="shared" si="1"/>
        <v>-11.157905020869663</v>
      </c>
      <c r="R17" s="24" t="s">
        <v>202</v>
      </c>
      <c r="S17" s="25">
        <f>S10+S11*S16</f>
        <v>81.584701169071138</v>
      </c>
    </row>
    <row r="18" spans="3:19" x14ac:dyDescent="0.25">
      <c r="C18" s="3" t="s">
        <v>16</v>
      </c>
      <c r="D18" s="4">
        <v>33.209999999999994</v>
      </c>
      <c r="E18" s="3">
        <v>462</v>
      </c>
      <c r="F18" s="3">
        <v>388</v>
      </c>
      <c r="G18" s="3">
        <v>69</v>
      </c>
      <c r="I18" s="28">
        <f t="shared" si="0"/>
        <v>89.371882276057534</v>
      </c>
      <c r="J18" s="28">
        <f t="shared" si="1"/>
        <v>20.371882276057534</v>
      </c>
    </row>
    <row r="19" spans="3:19" x14ac:dyDescent="0.25">
      <c r="C19" s="3" t="s">
        <v>17</v>
      </c>
      <c r="D19" s="4">
        <v>40.18</v>
      </c>
      <c r="E19" s="3">
        <v>387</v>
      </c>
      <c r="F19" s="3">
        <v>325</v>
      </c>
      <c r="G19" s="3">
        <v>77</v>
      </c>
      <c r="I19" s="28">
        <f t="shared" si="0"/>
        <v>81.378266323819659</v>
      </c>
      <c r="J19" s="28">
        <f t="shared" si="1"/>
        <v>4.3782663238196591</v>
      </c>
    </row>
    <row r="20" spans="3:19" x14ac:dyDescent="0.25">
      <c r="C20" s="3" t="s">
        <v>18</v>
      </c>
      <c r="D20" s="4">
        <v>36.489999999999995</v>
      </c>
      <c r="E20" s="3">
        <v>454</v>
      </c>
      <c r="F20" s="3">
        <v>341</v>
      </c>
      <c r="G20" s="3">
        <v>114</v>
      </c>
      <c r="I20" s="28">
        <f t="shared" si="0"/>
        <v>85.610180651475005</v>
      </c>
      <c r="J20" s="28">
        <f t="shared" si="1"/>
        <v>-28.389819348524995</v>
      </c>
    </row>
    <row r="21" spans="3:19" x14ac:dyDescent="0.25">
      <c r="C21" s="3" t="s">
        <v>19</v>
      </c>
      <c r="D21" s="4">
        <v>38.54</v>
      </c>
      <c r="E21" s="3">
        <v>418</v>
      </c>
      <c r="F21" s="3">
        <v>314</v>
      </c>
      <c r="G21" s="3">
        <v>88</v>
      </c>
      <c r="I21" s="28">
        <f t="shared" si="0"/>
        <v>83.259117136110916</v>
      </c>
      <c r="J21" s="28">
        <f t="shared" si="1"/>
        <v>-4.7408828638890839</v>
      </c>
    </row>
    <row r="22" spans="3:19" x14ac:dyDescent="0.25">
      <c r="C22" s="3" t="s">
        <v>20</v>
      </c>
      <c r="D22" s="4">
        <v>34.03</v>
      </c>
      <c r="E22" s="3">
        <v>447</v>
      </c>
      <c r="F22" s="3">
        <v>375</v>
      </c>
      <c r="G22" s="3">
        <v>107</v>
      </c>
      <c r="I22" s="28">
        <f t="shared" si="0"/>
        <v>88.431456869911898</v>
      </c>
      <c r="J22" s="28">
        <f t="shared" si="1"/>
        <v>-18.568543130088102</v>
      </c>
    </row>
    <row r="23" spans="3:19" x14ac:dyDescent="0.25">
      <c r="C23" s="3" t="s">
        <v>21</v>
      </c>
      <c r="D23" s="4">
        <v>39.359999999999992</v>
      </c>
      <c r="E23" s="3">
        <v>442</v>
      </c>
      <c r="F23" s="3">
        <v>376</v>
      </c>
      <c r="G23" s="3">
        <v>102</v>
      </c>
      <c r="I23" s="28">
        <f t="shared" si="0"/>
        <v>82.318691729965309</v>
      </c>
      <c r="J23" s="28">
        <f t="shared" si="1"/>
        <v>-19.681308270034691</v>
      </c>
    </row>
    <row r="24" spans="3:19" x14ac:dyDescent="0.25">
      <c r="C24" s="3" t="s">
        <v>22</v>
      </c>
      <c r="D24" s="4">
        <v>40.589999999999996</v>
      </c>
      <c r="E24" s="3">
        <v>381</v>
      </c>
      <c r="F24" s="3">
        <v>312</v>
      </c>
      <c r="G24" s="3">
        <v>95</v>
      </c>
      <c r="I24" s="28">
        <f t="shared" si="0"/>
        <v>80.908053620746841</v>
      </c>
      <c r="J24" s="28">
        <f t="shared" si="1"/>
        <v>-14.091946379253159</v>
      </c>
    </row>
    <row r="25" spans="3:19" x14ac:dyDescent="0.25">
      <c r="C25" s="3" t="s">
        <v>23</v>
      </c>
      <c r="D25" s="4">
        <v>38.130000000000003</v>
      </c>
      <c r="E25" s="3">
        <v>401</v>
      </c>
      <c r="F25" s="3">
        <v>301</v>
      </c>
      <c r="G25" s="3">
        <v>68</v>
      </c>
      <c r="I25" s="28">
        <f t="shared" si="0"/>
        <v>83.729329839183734</v>
      </c>
      <c r="J25" s="28">
        <f t="shared" si="1"/>
        <v>15.729329839183734</v>
      </c>
    </row>
    <row r="26" spans="3:19" x14ac:dyDescent="0.25">
      <c r="C26" s="3" t="s">
        <v>24</v>
      </c>
      <c r="D26" s="4">
        <v>33.209999999999994</v>
      </c>
      <c r="E26" s="3">
        <v>468</v>
      </c>
      <c r="F26" s="3">
        <v>370</v>
      </c>
      <c r="G26" s="3">
        <v>70</v>
      </c>
      <c r="I26" s="28">
        <f t="shared" si="0"/>
        <v>89.371882276057534</v>
      </c>
      <c r="J26" s="28">
        <f t="shared" si="1"/>
        <v>19.371882276057534</v>
      </c>
    </row>
    <row r="27" spans="3:19" x14ac:dyDescent="0.25">
      <c r="C27" s="3" t="s">
        <v>25</v>
      </c>
      <c r="D27" s="4">
        <v>35.669999999999995</v>
      </c>
      <c r="E27" s="3">
        <v>428</v>
      </c>
      <c r="F27" s="3">
        <v>321</v>
      </c>
      <c r="G27" s="3">
        <v>64</v>
      </c>
      <c r="I27" s="28">
        <f t="shared" si="0"/>
        <v>86.550606057620627</v>
      </c>
      <c r="J27" s="28">
        <f t="shared" si="1"/>
        <v>22.550606057620627</v>
      </c>
    </row>
    <row r="28" spans="3:19" x14ac:dyDescent="0.25">
      <c r="C28" s="3" t="s">
        <v>26</v>
      </c>
      <c r="D28" s="4">
        <v>33.209999999999994</v>
      </c>
      <c r="E28" s="3">
        <v>480</v>
      </c>
      <c r="F28" s="3">
        <v>374</v>
      </c>
      <c r="G28" s="3">
        <v>115</v>
      </c>
      <c r="I28" s="28">
        <f t="shared" si="0"/>
        <v>89.371882276057534</v>
      </c>
      <c r="J28" s="28">
        <f t="shared" si="1"/>
        <v>-25.628117723942466</v>
      </c>
    </row>
    <row r="29" spans="3:19" x14ac:dyDescent="0.25">
      <c r="C29" s="3" t="s">
        <v>27</v>
      </c>
      <c r="D29" s="4">
        <v>33.209999999999994</v>
      </c>
      <c r="E29" s="3">
        <v>436</v>
      </c>
      <c r="F29" s="3">
        <v>327</v>
      </c>
      <c r="G29" s="3">
        <v>70</v>
      </c>
      <c r="I29" s="28">
        <f t="shared" si="0"/>
        <v>89.371882276057534</v>
      </c>
      <c r="J29" s="28">
        <f t="shared" si="1"/>
        <v>19.371882276057534</v>
      </c>
    </row>
    <row r="30" spans="3:19" x14ac:dyDescent="0.25">
      <c r="C30" s="3" t="s">
        <v>28</v>
      </c>
      <c r="D30" s="4">
        <v>34.849999999999994</v>
      </c>
      <c r="E30" s="3">
        <v>474</v>
      </c>
      <c r="F30" s="3">
        <v>370</v>
      </c>
      <c r="G30" s="3">
        <v>76</v>
      </c>
      <c r="I30" s="28">
        <f t="shared" si="0"/>
        <v>87.491031463766262</v>
      </c>
      <c r="J30" s="28">
        <f t="shared" si="1"/>
        <v>11.491031463766262</v>
      </c>
    </row>
    <row r="31" spans="3:19" x14ac:dyDescent="0.25">
      <c r="C31" s="3" t="s">
        <v>29</v>
      </c>
      <c r="D31" s="4">
        <v>33.209999999999994</v>
      </c>
      <c r="E31" s="3">
        <v>487</v>
      </c>
      <c r="F31" s="3">
        <v>414</v>
      </c>
      <c r="G31" s="3">
        <v>93</v>
      </c>
      <c r="I31" s="28">
        <f t="shared" si="0"/>
        <v>89.371882276057534</v>
      </c>
      <c r="J31" s="28">
        <f t="shared" si="1"/>
        <v>-3.6281177239424665</v>
      </c>
    </row>
    <row r="32" spans="3:19" x14ac:dyDescent="0.25">
      <c r="C32" s="3" t="s">
        <v>30</v>
      </c>
      <c r="D32" s="4">
        <v>36.08</v>
      </c>
      <c r="E32" s="3">
        <v>459</v>
      </c>
      <c r="F32" s="3">
        <v>386</v>
      </c>
      <c r="G32" s="3">
        <v>73</v>
      </c>
      <c r="I32" s="28">
        <f t="shared" si="0"/>
        <v>86.080393354547823</v>
      </c>
      <c r="J32" s="28">
        <f t="shared" si="1"/>
        <v>13.080393354547823</v>
      </c>
    </row>
    <row r="33" spans="3:10" x14ac:dyDescent="0.25">
      <c r="C33" s="3" t="s">
        <v>31</v>
      </c>
      <c r="D33" s="4">
        <v>38.949999999999996</v>
      </c>
      <c r="E33" s="3">
        <v>421</v>
      </c>
      <c r="F33" s="3">
        <v>354</v>
      </c>
      <c r="G33" s="3">
        <v>76</v>
      </c>
      <c r="I33" s="28">
        <f t="shared" si="0"/>
        <v>82.788904433038113</v>
      </c>
      <c r="J33" s="28">
        <f t="shared" si="1"/>
        <v>6.7889044330381125</v>
      </c>
    </row>
    <row r="34" spans="3:10" x14ac:dyDescent="0.25">
      <c r="C34" s="3" t="s">
        <v>32</v>
      </c>
      <c r="D34" s="4">
        <v>38.949999999999996</v>
      </c>
      <c r="E34" s="3">
        <v>401</v>
      </c>
      <c r="F34" s="3">
        <v>313</v>
      </c>
      <c r="G34" s="3">
        <v>92</v>
      </c>
      <c r="I34" s="28">
        <f t="shared" si="0"/>
        <v>82.788904433038113</v>
      </c>
      <c r="J34" s="28">
        <f t="shared" si="1"/>
        <v>-9.2110955669618875</v>
      </c>
    </row>
    <row r="35" spans="3:10" x14ac:dyDescent="0.25">
      <c r="C35" s="3" t="s">
        <v>33</v>
      </c>
      <c r="D35" s="4">
        <v>36.489999999999995</v>
      </c>
      <c r="E35" s="3">
        <v>420</v>
      </c>
      <c r="F35" s="3">
        <v>319</v>
      </c>
      <c r="G35" s="3">
        <v>67</v>
      </c>
      <c r="I35" s="28">
        <f t="shared" si="0"/>
        <v>85.610180651475005</v>
      </c>
      <c r="J35" s="28">
        <f t="shared" si="1"/>
        <v>18.610180651475005</v>
      </c>
    </row>
    <row r="36" spans="3:10" x14ac:dyDescent="0.25">
      <c r="C36" s="3" t="s">
        <v>34</v>
      </c>
      <c r="D36" s="4">
        <v>33.209999999999994</v>
      </c>
      <c r="E36" s="3">
        <v>435</v>
      </c>
      <c r="F36" s="3">
        <v>365</v>
      </c>
      <c r="G36" s="3">
        <v>104</v>
      </c>
      <c r="I36" s="28">
        <f t="shared" si="0"/>
        <v>89.371882276057534</v>
      </c>
      <c r="J36" s="28">
        <f t="shared" si="1"/>
        <v>-14.628117723942466</v>
      </c>
    </row>
    <row r="37" spans="3:10" x14ac:dyDescent="0.25">
      <c r="C37" s="3" t="s">
        <v>35</v>
      </c>
      <c r="D37" s="4">
        <v>36.08</v>
      </c>
      <c r="E37" s="3">
        <v>458</v>
      </c>
      <c r="F37" s="3">
        <v>357</v>
      </c>
      <c r="G37" s="3">
        <v>92</v>
      </c>
      <c r="I37" s="28">
        <f t="shared" si="0"/>
        <v>86.080393354547823</v>
      </c>
      <c r="J37" s="28">
        <f t="shared" si="1"/>
        <v>-5.919606645452177</v>
      </c>
    </row>
    <row r="38" spans="3:10" x14ac:dyDescent="0.25">
      <c r="C38" s="3" t="s">
        <v>36</v>
      </c>
      <c r="D38" s="4">
        <v>41</v>
      </c>
      <c r="E38" s="3">
        <v>379</v>
      </c>
      <c r="F38" s="3">
        <v>284</v>
      </c>
      <c r="G38" s="3">
        <v>87</v>
      </c>
      <c r="I38" s="28">
        <f t="shared" si="0"/>
        <v>80.437840917674023</v>
      </c>
      <c r="J38" s="28">
        <f t="shared" si="1"/>
        <v>-6.5621590823259766</v>
      </c>
    </row>
    <row r="39" spans="3:10" x14ac:dyDescent="0.25">
      <c r="C39" s="3" t="s">
        <v>37</v>
      </c>
      <c r="D39" s="4">
        <v>38.54</v>
      </c>
      <c r="E39" s="3">
        <v>426</v>
      </c>
      <c r="F39" s="3">
        <v>337</v>
      </c>
      <c r="G39" s="3">
        <v>98</v>
      </c>
      <c r="I39" s="28">
        <f t="shared" si="0"/>
        <v>83.259117136110916</v>
      </c>
      <c r="J39" s="28">
        <f t="shared" si="1"/>
        <v>-14.740882863889084</v>
      </c>
    </row>
    <row r="40" spans="3:10" x14ac:dyDescent="0.25">
      <c r="C40" s="3" t="s">
        <v>38</v>
      </c>
      <c r="D40" s="4">
        <v>33.619999999999997</v>
      </c>
      <c r="E40" s="3">
        <v>443</v>
      </c>
      <c r="F40" s="3">
        <v>368</v>
      </c>
      <c r="G40" s="3">
        <v>111</v>
      </c>
      <c r="I40" s="28">
        <f t="shared" si="0"/>
        <v>88.901669572984702</v>
      </c>
      <c r="J40" s="28">
        <f t="shared" si="1"/>
        <v>-22.098330427015298</v>
      </c>
    </row>
    <row r="41" spans="3:10" x14ac:dyDescent="0.25">
      <c r="C41" s="3" t="s">
        <v>39</v>
      </c>
      <c r="D41" s="4">
        <v>33.209999999999994</v>
      </c>
      <c r="E41" s="3">
        <v>483</v>
      </c>
      <c r="F41" s="3">
        <v>406</v>
      </c>
      <c r="G41" s="3">
        <v>101</v>
      </c>
      <c r="I41" s="28">
        <f t="shared" si="0"/>
        <v>89.371882276057534</v>
      </c>
      <c r="J41" s="28">
        <f t="shared" si="1"/>
        <v>-11.628117723942466</v>
      </c>
    </row>
    <row r="42" spans="3:10" x14ac:dyDescent="0.25">
      <c r="C42" s="3" t="s">
        <v>40</v>
      </c>
      <c r="D42" s="4">
        <v>35.669999999999995</v>
      </c>
      <c r="E42" s="3">
        <v>409</v>
      </c>
      <c r="F42" s="3">
        <v>348</v>
      </c>
      <c r="G42" s="3">
        <v>82</v>
      </c>
      <c r="I42" s="28">
        <f t="shared" si="0"/>
        <v>86.550606057620627</v>
      </c>
      <c r="J42" s="28">
        <f t="shared" si="1"/>
        <v>4.5506060576206266</v>
      </c>
    </row>
    <row r="43" spans="3:10" x14ac:dyDescent="0.25">
      <c r="C43" s="3" t="s">
        <v>41</v>
      </c>
      <c r="D43" s="4">
        <v>39.769999999999996</v>
      </c>
      <c r="E43" s="3">
        <v>406</v>
      </c>
      <c r="F43" s="3">
        <v>325</v>
      </c>
      <c r="G43" s="3">
        <v>85</v>
      </c>
      <c r="I43" s="28">
        <f t="shared" si="0"/>
        <v>81.848479026892477</v>
      </c>
      <c r="J43" s="28">
        <f t="shared" si="1"/>
        <v>-3.1515209731075231</v>
      </c>
    </row>
    <row r="44" spans="3:10" x14ac:dyDescent="0.25">
      <c r="C44" s="3" t="s">
        <v>42</v>
      </c>
      <c r="D44" s="4">
        <v>32.799999999999997</v>
      </c>
      <c r="E44" s="3">
        <v>454</v>
      </c>
      <c r="F44" s="3">
        <v>359</v>
      </c>
      <c r="G44" s="3">
        <v>104</v>
      </c>
      <c r="I44" s="28">
        <f t="shared" si="0"/>
        <v>89.842094979130337</v>
      </c>
      <c r="J44" s="28">
        <f t="shared" si="1"/>
        <v>-14.157905020869663</v>
      </c>
    </row>
    <row r="45" spans="3:10" x14ac:dyDescent="0.25">
      <c r="C45" s="3" t="s">
        <v>43</v>
      </c>
      <c r="D45" s="4">
        <v>34.849999999999994</v>
      </c>
      <c r="E45" s="3">
        <v>468</v>
      </c>
      <c r="F45" s="3">
        <v>351</v>
      </c>
      <c r="G45" s="3">
        <v>80</v>
      </c>
      <c r="I45" s="28">
        <f t="shared" si="0"/>
        <v>87.491031463766262</v>
      </c>
      <c r="J45" s="28">
        <f t="shared" si="1"/>
        <v>7.4910314637662623</v>
      </c>
    </row>
    <row r="46" spans="3:10" x14ac:dyDescent="0.25">
      <c r="C46" s="3" t="s">
        <v>44</v>
      </c>
      <c r="D46" s="4">
        <v>36.08</v>
      </c>
      <c r="E46" s="3">
        <v>421</v>
      </c>
      <c r="F46" s="3">
        <v>345</v>
      </c>
      <c r="G46" s="3">
        <v>63</v>
      </c>
      <c r="I46" s="28">
        <f t="shared" si="0"/>
        <v>86.080393354547823</v>
      </c>
      <c r="J46" s="28">
        <f t="shared" si="1"/>
        <v>23.080393354547823</v>
      </c>
    </row>
    <row r="47" spans="3:10" x14ac:dyDescent="0.25">
      <c r="C47" s="3" t="s">
        <v>45</v>
      </c>
      <c r="D47" s="4">
        <v>37.309999999999995</v>
      </c>
      <c r="E47" s="3">
        <v>404</v>
      </c>
      <c r="F47" s="3">
        <v>311</v>
      </c>
      <c r="G47" s="3">
        <v>73</v>
      </c>
      <c r="I47" s="28">
        <f t="shared" si="0"/>
        <v>84.669755245329384</v>
      </c>
      <c r="J47" s="28">
        <f t="shared" si="1"/>
        <v>11.669755245329384</v>
      </c>
    </row>
    <row r="48" spans="3:10" x14ac:dyDescent="0.25">
      <c r="C48" s="3" t="s">
        <v>46</v>
      </c>
      <c r="D48" s="4">
        <v>40.589999999999996</v>
      </c>
      <c r="E48" s="3">
        <v>387</v>
      </c>
      <c r="F48" s="3">
        <v>298</v>
      </c>
      <c r="G48" s="3">
        <v>74</v>
      </c>
      <c r="I48" s="28">
        <f t="shared" si="0"/>
        <v>80.908053620746841</v>
      </c>
      <c r="J48" s="28">
        <f t="shared" si="1"/>
        <v>6.9080536207468413</v>
      </c>
    </row>
    <row r="49" spans="3:10" x14ac:dyDescent="0.25">
      <c r="C49" s="3" t="s">
        <v>47</v>
      </c>
      <c r="D49" s="4">
        <v>36.489999999999995</v>
      </c>
      <c r="E49" s="3">
        <v>412</v>
      </c>
      <c r="F49" s="3">
        <v>309</v>
      </c>
      <c r="G49" s="3">
        <v>74</v>
      </c>
      <c r="I49" s="28">
        <f t="shared" si="0"/>
        <v>85.610180651475005</v>
      </c>
      <c r="J49" s="28">
        <f t="shared" si="1"/>
        <v>11.610180651475005</v>
      </c>
    </row>
    <row r="50" spans="3:10" x14ac:dyDescent="0.25">
      <c r="C50" s="3" t="s">
        <v>48</v>
      </c>
      <c r="D50" s="4">
        <v>41</v>
      </c>
      <c r="E50" s="3">
        <v>400</v>
      </c>
      <c r="F50" s="3">
        <v>324</v>
      </c>
      <c r="G50" s="3">
        <v>84</v>
      </c>
      <c r="I50" s="28">
        <f t="shared" si="0"/>
        <v>80.437840917674023</v>
      </c>
      <c r="J50" s="28">
        <f t="shared" si="1"/>
        <v>-3.5621590823259766</v>
      </c>
    </row>
    <row r="51" spans="3:10" x14ac:dyDescent="0.25">
      <c r="C51" s="3" t="s">
        <v>49</v>
      </c>
      <c r="D51" s="4">
        <v>38.949999999999996</v>
      </c>
      <c r="E51" s="3">
        <v>418</v>
      </c>
      <c r="F51" s="3">
        <v>351</v>
      </c>
      <c r="G51" s="3">
        <v>67</v>
      </c>
      <c r="I51" s="28">
        <f t="shared" si="0"/>
        <v>82.788904433038113</v>
      </c>
      <c r="J51" s="28">
        <f t="shared" si="1"/>
        <v>15.788904433038113</v>
      </c>
    </row>
    <row r="52" spans="3:10" x14ac:dyDescent="0.25">
      <c r="C52" s="3" t="s">
        <v>50</v>
      </c>
      <c r="D52" s="4">
        <v>34.849999999999994</v>
      </c>
      <c r="E52" s="3">
        <v>441</v>
      </c>
      <c r="F52" s="3">
        <v>375</v>
      </c>
      <c r="G52" s="3">
        <v>88</v>
      </c>
      <c r="I52" s="28">
        <f t="shared" si="0"/>
        <v>87.491031463766262</v>
      </c>
      <c r="J52" s="28">
        <f t="shared" si="1"/>
        <v>-0.50896853623373772</v>
      </c>
    </row>
    <row r="53" spans="3:10" x14ac:dyDescent="0.25">
      <c r="C53" s="3" t="s">
        <v>51</v>
      </c>
      <c r="D53" s="4">
        <v>37.309999999999995</v>
      </c>
      <c r="E53" s="3">
        <v>409</v>
      </c>
      <c r="F53" s="3">
        <v>335</v>
      </c>
      <c r="G53" s="3">
        <v>86</v>
      </c>
      <c r="I53" s="28">
        <f t="shared" si="0"/>
        <v>84.669755245329384</v>
      </c>
      <c r="J53" s="28">
        <f t="shared" si="1"/>
        <v>-1.3302447546706162</v>
      </c>
    </row>
    <row r="54" spans="3:10" x14ac:dyDescent="0.25">
      <c r="C54" s="3" t="s">
        <v>52</v>
      </c>
      <c r="D54" s="4">
        <v>36.08</v>
      </c>
      <c r="E54" s="3">
        <v>443</v>
      </c>
      <c r="F54" s="3">
        <v>346</v>
      </c>
      <c r="G54" s="3">
        <v>71</v>
      </c>
      <c r="I54" s="28">
        <f t="shared" si="0"/>
        <v>86.080393354547823</v>
      </c>
      <c r="J54" s="28">
        <f t="shared" si="1"/>
        <v>15.080393354547823</v>
      </c>
    </row>
    <row r="55" spans="3:10" x14ac:dyDescent="0.25">
      <c r="C55" s="3" t="s">
        <v>53</v>
      </c>
      <c r="D55" s="4">
        <v>38.130000000000003</v>
      </c>
      <c r="E55" s="3">
        <v>425</v>
      </c>
      <c r="F55" s="3">
        <v>340</v>
      </c>
      <c r="G55" s="3">
        <v>94</v>
      </c>
      <c r="I55" s="28">
        <f t="shared" si="0"/>
        <v>83.729329839183734</v>
      </c>
      <c r="J55" s="28">
        <f t="shared" si="1"/>
        <v>-10.270670160816266</v>
      </c>
    </row>
    <row r="56" spans="3:10" x14ac:dyDescent="0.25">
      <c r="C56" s="3" t="s">
        <v>54</v>
      </c>
      <c r="D56" s="4">
        <v>35.669999999999995</v>
      </c>
      <c r="E56" s="3">
        <v>445</v>
      </c>
      <c r="F56" s="3">
        <v>369</v>
      </c>
      <c r="G56" s="3">
        <v>67</v>
      </c>
      <c r="I56" s="28">
        <f t="shared" si="0"/>
        <v>86.550606057620627</v>
      </c>
      <c r="J56" s="28">
        <f t="shared" si="1"/>
        <v>19.550606057620627</v>
      </c>
    </row>
    <row r="57" spans="3:10" x14ac:dyDescent="0.25">
      <c r="C57" s="3" t="s">
        <v>55</v>
      </c>
      <c r="D57" s="4">
        <v>34.849999999999994</v>
      </c>
      <c r="E57" s="3">
        <v>467</v>
      </c>
      <c r="F57" s="3">
        <v>369</v>
      </c>
      <c r="G57" s="3">
        <v>93</v>
      </c>
      <c r="I57" s="28">
        <f t="shared" si="0"/>
        <v>87.491031463766262</v>
      </c>
      <c r="J57" s="28">
        <f t="shared" si="1"/>
        <v>-5.5089685362337377</v>
      </c>
    </row>
    <row r="58" spans="3:10" x14ac:dyDescent="0.25">
      <c r="C58" s="3" t="s">
        <v>56</v>
      </c>
      <c r="D58" s="4">
        <v>34.849999999999994</v>
      </c>
      <c r="E58" s="3">
        <v>473</v>
      </c>
      <c r="F58" s="3">
        <v>364</v>
      </c>
      <c r="G58" s="3">
        <v>71</v>
      </c>
      <c r="I58" s="28">
        <f t="shared" si="0"/>
        <v>87.491031463766262</v>
      </c>
      <c r="J58" s="28">
        <f t="shared" si="1"/>
        <v>16.491031463766262</v>
      </c>
    </row>
    <row r="59" spans="3:10" x14ac:dyDescent="0.25">
      <c r="C59" s="3" t="s">
        <v>57</v>
      </c>
      <c r="D59" s="4">
        <v>36.08</v>
      </c>
      <c r="E59" s="3">
        <v>437</v>
      </c>
      <c r="F59" s="3">
        <v>350</v>
      </c>
      <c r="G59" s="3">
        <v>96</v>
      </c>
      <c r="I59" s="28">
        <f t="shared" si="0"/>
        <v>86.080393354547823</v>
      </c>
      <c r="J59" s="28">
        <f t="shared" si="1"/>
        <v>-9.919606645452177</v>
      </c>
    </row>
    <row r="60" spans="3:10" x14ac:dyDescent="0.25">
      <c r="C60" s="3" t="s">
        <v>58</v>
      </c>
      <c r="D60" s="4">
        <v>33.209999999999994</v>
      </c>
      <c r="E60" s="3">
        <v>445</v>
      </c>
      <c r="F60" s="3">
        <v>338</v>
      </c>
      <c r="G60" s="3">
        <v>71</v>
      </c>
      <c r="I60" s="28">
        <f t="shared" si="0"/>
        <v>89.371882276057534</v>
      </c>
      <c r="J60" s="28">
        <f t="shared" si="1"/>
        <v>18.371882276057534</v>
      </c>
    </row>
    <row r="61" spans="3:10" x14ac:dyDescent="0.25">
      <c r="C61" s="3" t="s">
        <v>59</v>
      </c>
      <c r="D61" s="4">
        <v>41</v>
      </c>
      <c r="E61" s="3">
        <v>380</v>
      </c>
      <c r="F61" s="3">
        <v>289</v>
      </c>
      <c r="G61" s="3">
        <v>65</v>
      </c>
      <c r="I61" s="28">
        <f t="shared" si="0"/>
        <v>80.437840917674023</v>
      </c>
      <c r="J61" s="28">
        <f t="shared" si="1"/>
        <v>15.437840917674023</v>
      </c>
    </row>
    <row r="62" spans="3:10" x14ac:dyDescent="0.25">
      <c r="C62" s="3" t="s">
        <v>60</v>
      </c>
      <c r="D62" s="4">
        <v>41</v>
      </c>
      <c r="E62" s="3">
        <v>415</v>
      </c>
      <c r="F62" s="3">
        <v>311</v>
      </c>
      <c r="G62" s="3">
        <v>104</v>
      </c>
      <c r="I62" s="28">
        <f t="shared" si="0"/>
        <v>80.437840917674023</v>
      </c>
      <c r="J62" s="28">
        <f t="shared" si="1"/>
        <v>-23.562159082325977</v>
      </c>
    </row>
    <row r="63" spans="3:10" x14ac:dyDescent="0.25">
      <c r="C63" s="3" t="s">
        <v>61</v>
      </c>
      <c r="D63" s="4">
        <v>37.309999999999995</v>
      </c>
      <c r="E63" s="3">
        <v>430</v>
      </c>
      <c r="F63" s="3">
        <v>327</v>
      </c>
      <c r="G63" s="3">
        <v>77</v>
      </c>
      <c r="I63" s="28">
        <f t="shared" si="0"/>
        <v>84.669755245329384</v>
      </c>
      <c r="J63" s="28">
        <f t="shared" si="1"/>
        <v>7.6697552453293838</v>
      </c>
    </row>
    <row r="64" spans="3:10" x14ac:dyDescent="0.25">
      <c r="C64" s="3" t="s">
        <v>62</v>
      </c>
      <c r="D64" s="4">
        <v>35.26</v>
      </c>
      <c r="E64" s="3">
        <v>433</v>
      </c>
      <c r="F64" s="3">
        <v>338</v>
      </c>
      <c r="G64" s="3">
        <v>100</v>
      </c>
      <c r="I64" s="28">
        <f t="shared" si="0"/>
        <v>87.020818760693459</v>
      </c>
      <c r="J64" s="28">
        <f t="shared" si="1"/>
        <v>-12.979181239306541</v>
      </c>
    </row>
    <row r="65" spans="3:10" x14ac:dyDescent="0.25">
      <c r="C65" s="3" t="s">
        <v>63</v>
      </c>
      <c r="D65" s="4">
        <v>39.359999999999992</v>
      </c>
      <c r="E65" s="3">
        <v>395</v>
      </c>
      <c r="F65" s="3">
        <v>332</v>
      </c>
      <c r="G65" s="3">
        <v>83</v>
      </c>
      <c r="I65" s="28">
        <f t="shared" si="0"/>
        <v>82.318691729965309</v>
      </c>
      <c r="J65" s="28">
        <f t="shared" si="1"/>
        <v>-0.68130827003469108</v>
      </c>
    </row>
    <row r="66" spans="3:10" x14ac:dyDescent="0.25">
      <c r="C66" s="3" t="s">
        <v>64</v>
      </c>
      <c r="D66" s="4">
        <v>38.130000000000003</v>
      </c>
      <c r="E66" s="3">
        <v>423</v>
      </c>
      <c r="F66" s="3">
        <v>334</v>
      </c>
      <c r="G66" s="3">
        <v>106</v>
      </c>
      <c r="I66" s="28">
        <f t="shared" si="0"/>
        <v>83.729329839183734</v>
      </c>
      <c r="J66" s="28">
        <f t="shared" si="1"/>
        <v>-22.270670160816266</v>
      </c>
    </row>
    <row r="67" spans="3:10" x14ac:dyDescent="0.25">
      <c r="C67" s="3" t="s">
        <v>65</v>
      </c>
      <c r="D67" s="4">
        <v>33.619999999999997</v>
      </c>
      <c r="E67" s="3">
        <v>463</v>
      </c>
      <c r="F67" s="3">
        <v>384</v>
      </c>
      <c r="G67" s="3">
        <v>93</v>
      </c>
      <c r="I67" s="28">
        <f t="shared" si="0"/>
        <v>88.901669572984702</v>
      </c>
      <c r="J67" s="28">
        <f t="shared" si="1"/>
        <v>-4.0983304270152985</v>
      </c>
    </row>
    <row r="68" spans="3:10" x14ac:dyDescent="0.25">
      <c r="C68" s="3" t="s">
        <v>66</v>
      </c>
      <c r="D68" s="4">
        <v>35.669999999999995</v>
      </c>
      <c r="E68" s="3">
        <v>436</v>
      </c>
      <c r="F68" s="3">
        <v>331</v>
      </c>
      <c r="G68" s="3">
        <v>74</v>
      </c>
      <c r="I68" s="28">
        <f t="shared" si="0"/>
        <v>86.550606057620627</v>
      </c>
      <c r="J68" s="28">
        <f t="shared" si="1"/>
        <v>12.550606057620627</v>
      </c>
    </row>
    <row r="69" spans="3:10" x14ac:dyDescent="0.25">
      <c r="C69" s="3" t="s">
        <v>67</v>
      </c>
      <c r="D69" s="4">
        <v>38.949999999999996</v>
      </c>
      <c r="E69" s="3">
        <v>394</v>
      </c>
      <c r="F69" s="3">
        <v>296</v>
      </c>
      <c r="G69" s="3">
        <v>83</v>
      </c>
      <c r="I69" s="28">
        <f t="shared" si="0"/>
        <v>82.788904433038113</v>
      </c>
      <c r="J69" s="28">
        <f t="shared" si="1"/>
        <v>-0.21109556696188747</v>
      </c>
    </row>
    <row r="70" spans="3:10" x14ac:dyDescent="0.25">
      <c r="C70" s="3" t="s">
        <v>68</v>
      </c>
      <c r="D70" s="4">
        <v>38.949999999999996</v>
      </c>
      <c r="E70" s="3">
        <v>412</v>
      </c>
      <c r="F70" s="3">
        <v>350</v>
      </c>
      <c r="G70" s="3">
        <v>82</v>
      </c>
      <c r="I70" s="28">
        <f t="shared" si="0"/>
        <v>82.788904433038113</v>
      </c>
      <c r="J70" s="28">
        <f t="shared" si="1"/>
        <v>0.78890443303811253</v>
      </c>
    </row>
    <row r="71" spans="3:10" x14ac:dyDescent="0.25">
      <c r="C71" s="3" t="s">
        <v>69</v>
      </c>
      <c r="D71" s="4">
        <v>38.949999999999996</v>
      </c>
      <c r="E71" s="3">
        <v>416</v>
      </c>
      <c r="F71" s="3">
        <v>354</v>
      </c>
      <c r="G71" s="3">
        <v>71</v>
      </c>
      <c r="I71" s="28">
        <f t="shared" ref="I71:I134" si="2">$S$10+$S$11*D71</f>
        <v>82.788904433038113</v>
      </c>
      <c r="J71" s="28">
        <f t="shared" ref="J71:J134" si="3">I71-G71</f>
        <v>11.788904433038113</v>
      </c>
    </row>
    <row r="72" spans="3:10" x14ac:dyDescent="0.25">
      <c r="C72" s="3" t="s">
        <v>70</v>
      </c>
      <c r="D72" s="4">
        <v>37.719999999999992</v>
      </c>
      <c r="E72" s="3">
        <v>419</v>
      </c>
      <c r="F72" s="3">
        <v>356</v>
      </c>
      <c r="G72" s="3">
        <v>67</v>
      </c>
      <c r="I72" s="28">
        <f t="shared" si="2"/>
        <v>84.199542542256552</v>
      </c>
      <c r="J72" s="28">
        <f t="shared" si="3"/>
        <v>17.199542542256552</v>
      </c>
    </row>
    <row r="73" spans="3:10" x14ac:dyDescent="0.25">
      <c r="C73" s="3" t="s">
        <v>71</v>
      </c>
      <c r="D73" s="4">
        <v>39.769999999999996</v>
      </c>
      <c r="E73" s="3">
        <v>429</v>
      </c>
      <c r="F73" s="3">
        <v>326</v>
      </c>
      <c r="G73" s="3">
        <v>99</v>
      </c>
      <c r="I73" s="28">
        <f t="shared" si="2"/>
        <v>81.848479026892477</v>
      </c>
      <c r="J73" s="28">
        <f t="shared" si="3"/>
        <v>-17.151520973107523</v>
      </c>
    </row>
    <row r="74" spans="3:10" x14ac:dyDescent="0.25">
      <c r="C74" s="3" t="s">
        <v>72</v>
      </c>
      <c r="D74" s="4">
        <v>40.589999999999996</v>
      </c>
      <c r="E74" s="3">
        <v>409</v>
      </c>
      <c r="F74" s="3">
        <v>319</v>
      </c>
      <c r="G74" s="3">
        <v>78</v>
      </c>
      <c r="I74" s="28">
        <f t="shared" si="2"/>
        <v>80.908053620746841</v>
      </c>
      <c r="J74" s="28">
        <f t="shared" si="3"/>
        <v>2.9080536207468413</v>
      </c>
    </row>
    <row r="75" spans="3:10" x14ac:dyDescent="0.25">
      <c r="C75" s="3" t="s">
        <v>73</v>
      </c>
      <c r="D75" s="4">
        <v>35.26</v>
      </c>
      <c r="E75" s="3">
        <v>415</v>
      </c>
      <c r="F75" s="3">
        <v>336</v>
      </c>
      <c r="G75" s="3">
        <v>66</v>
      </c>
      <c r="I75" s="28">
        <f t="shared" si="2"/>
        <v>87.020818760693459</v>
      </c>
      <c r="J75" s="28">
        <f t="shared" si="3"/>
        <v>21.020818760693459</v>
      </c>
    </row>
    <row r="76" spans="3:10" x14ac:dyDescent="0.25">
      <c r="C76" s="3" t="s">
        <v>74</v>
      </c>
      <c r="D76" s="4">
        <v>34.849999999999994</v>
      </c>
      <c r="E76" s="3">
        <v>437</v>
      </c>
      <c r="F76" s="3">
        <v>336</v>
      </c>
      <c r="G76" s="3">
        <v>92</v>
      </c>
      <c r="I76" s="28">
        <f t="shared" si="2"/>
        <v>87.491031463766262</v>
      </c>
      <c r="J76" s="28">
        <f t="shared" si="3"/>
        <v>-4.5089685362337377</v>
      </c>
    </row>
    <row r="77" spans="3:10" x14ac:dyDescent="0.25">
      <c r="C77" s="3" t="s">
        <v>75</v>
      </c>
      <c r="D77" s="4">
        <v>40.589999999999996</v>
      </c>
      <c r="E77" s="3">
        <v>417</v>
      </c>
      <c r="F77" s="3">
        <v>317</v>
      </c>
      <c r="G77" s="3">
        <v>63</v>
      </c>
      <c r="I77" s="28">
        <f t="shared" si="2"/>
        <v>80.908053620746841</v>
      </c>
      <c r="J77" s="28">
        <f t="shared" si="3"/>
        <v>17.908053620746841</v>
      </c>
    </row>
    <row r="78" spans="3:10" x14ac:dyDescent="0.25">
      <c r="C78" s="3" t="s">
        <v>76</v>
      </c>
      <c r="D78" s="4">
        <v>39.359999999999992</v>
      </c>
      <c r="E78" s="3">
        <v>441</v>
      </c>
      <c r="F78" s="3">
        <v>353</v>
      </c>
      <c r="G78" s="3">
        <v>88</v>
      </c>
      <c r="I78" s="28">
        <f t="shared" si="2"/>
        <v>82.318691729965309</v>
      </c>
      <c r="J78" s="28">
        <f t="shared" si="3"/>
        <v>-5.6813082700346911</v>
      </c>
    </row>
    <row r="79" spans="3:10" x14ac:dyDescent="0.25">
      <c r="C79" s="3" t="s">
        <v>77</v>
      </c>
      <c r="D79" s="4">
        <v>34.849999999999994</v>
      </c>
      <c r="E79" s="3">
        <v>421</v>
      </c>
      <c r="F79" s="3">
        <v>320</v>
      </c>
      <c r="G79" s="3">
        <v>101</v>
      </c>
      <c r="I79" s="28">
        <f t="shared" si="2"/>
        <v>87.491031463766262</v>
      </c>
      <c r="J79" s="28">
        <f t="shared" si="3"/>
        <v>-13.508968536233738</v>
      </c>
    </row>
    <row r="80" spans="3:10" x14ac:dyDescent="0.25">
      <c r="C80" s="3" t="s">
        <v>78</v>
      </c>
      <c r="D80" s="4">
        <v>33.619999999999997</v>
      </c>
      <c r="E80" s="3">
        <v>436</v>
      </c>
      <c r="F80" s="3">
        <v>331</v>
      </c>
      <c r="G80" s="3">
        <v>74</v>
      </c>
      <c r="I80" s="28">
        <f t="shared" si="2"/>
        <v>88.901669572984702</v>
      </c>
      <c r="J80" s="28">
        <f t="shared" si="3"/>
        <v>14.901669572984702</v>
      </c>
    </row>
    <row r="81" spans="3:10" x14ac:dyDescent="0.25">
      <c r="C81" s="3" t="s">
        <v>79</v>
      </c>
      <c r="D81" s="4">
        <v>38.130000000000003</v>
      </c>
      <c r="E81" s="3">
        <v>447</v>
      </c>
      <c r="F81" s="3">
        <v>362</v>
      </c>
      <c r="G81" s="3">
        <v>103</v>
      </c>
      <c r="I81" s="28">
        <f t="shared" si="2"/>
        <v>83.729329839183734</v>
      </c>
      <c r="J81" s="28">
        <f t="shared" si="3"/>
        <v>-19.270670160816266</v>
      </c>
    </row>
    <row r="82" spans="3:10" x14ac:dyDescent="0.25">
      <c r="C82" s="3" t="s">
        <v>80</v>
      </c>
      <c r="D82" s="4">
        <v>37.309999999999995</v>
      </c>
      <c r="E82" s="3">
        <v>416</v>
      </c>
      <c r="F82" s="3">
        <v>312</v>
      </c>
      <c r="G82" s="3">
        <v>71</v>
      </c>
      <c r="I82" s="28">
        <f t="shared" si="2"/>
        <v>84.669755245329384</v>
      </c>
      <c r="J82" s="28">
        <f t="shared" si="3"/>
        <v>13.669755245329384</v>
      </c>
    </row>
    <row r="83" spans="3:10" x14ac:dyDescent="0.25">
      <c r="C83" s="3" t="s">
        <v>81</v>
      </c>
      <c r="D83" s="4">
        <v>41</v>
      </c>
      <c r="E83" s="3">
        <v>415</v>
      </c>
      <c r="F83" s="3">
        <v>336</v>
      </c>
      <c r="G83" s="3">
        <v>62</v>
      </c>
      <c r="I83" s="28">
        <f t="shared" si="2"/>
        <v>80.437840917674023</v>
      </c>
      <c r="J83" s="28">
        <f t="shared" si="3"/>
        <v>18.437840917674023</v>
      </c>
    </row>
    <row r="84" spans="3:10" x14ac:dyDescent="0.25">
      <c r="C84" s="3" t="s">
        <v>82</v>
      </c>
      <c r="D84" s="4">
        <v>36.489999999999995</v>
      </c>
      <c r="E84" s="3">
        <v>447</v>
      </c>
      <c r="F84" s="3">
        <v>371</v>
      </c>
      <c r="G84" s="3">
        <v>72</v>
      </c>
      <c r="I84" s="28">
        <f t="shared" si="2"/>
        <v>85.610180651475005</v>
      </c>
      <c r="J84" s="28">
        <f t="shared" si="3"/>
        <v>13.610180651475005</v>
      </c>
    </row>
    <row r="85" spans="3:10" x14ac:dyDescent="0.25">
      <c r="C85" s="3" t="s">
        <v>83</v>
      </c>
      <c r="D85" s="4">
        <v>36.9</v>
      </c>
      <c r="E85" s="3">
        <v>459</v>
      </c>
      <c r="F85" s="3">
        <v>367</v>
      </c>
      <c r="G85" s="3">
        <v>78</v>
      </c>
      <c r="I85" s="28">
        <f t="shared" si="2"/>
        <v>85.139967948402187</v>
      </c>
      <c r="J85" s="28">
        <f t="shared" si="3"/>
        <v>7.1399679484021874</v>
      </c>
    </row>
    <row r="86" spans="3:10" x14ac:dyDescent="0.25">
      <c r="C86" s="3" t="s">
        <v>84</v>
      </c>
      <c r="D86" s="4">
        <v>38.949999999999996</v>
      </c>
      <c r="E86" s="3">
        <v>425</v>
      </c>
      <c r="F86" s="3">
        <v>332</v>
      </c>
      <c r="G86" s="3">
        <v>77</v>
      </c>
      <c r="I86" s="28">
        <f t="shared" si="2"/>
        <v>82.788904433038113</v>
      </c>
      <c r="J86" s="28">
        <f t="shared" si="3"/>
        <v>5.7889044330381125</v>
      </c>
    </row>
    <row r="87" spans="3:10" x14ac:dyDescent="0.25">
      <c r="C87" s="3" t="s">
        <v>85</v>
      </c>
      <c r="D87" s="4">
        <v>38.130000000000003</v>
      </c>
      <c r="E87" s="3">
        <v>432</v>
      </c>
      <c r="F87" s="3">
        <v>328</v>
      </c>
      <c r="G87" s="3">
        <v>86</v>
      </c>
      <c r="I87" s="28">
        <f t="shared" si="2"/>
        <v>83.729329839183734</v>
      </c>
      <c r="J87" s="28">
        <f t="shared" si="3"/>
        <v>-2.270670160816266</v>
      </c>
    </row>
    <row r="88" spans="3:10" x14ac:dyDescent="0.25">
      <c r="C88" s="3" t="s">
        <v>86</v>
      </c>
      <c r="D88" s="4">
        <v>33.209999999999994</v>
      </c>
      <c r="E88" s="3">
        <v>437</v>
      </c>
      <c r="F88" s="3">
        <v>354</v>
      </c>
      <c r="G88" s="3">
        <v>66</v>
      </c>
      <c r="I88" s="28">
        <f t="shared" si="2"/>
        <v>89.371882276057534</v>
      </c>
      <c r="J88" s="28">
        <f t="shared" si="3"/>
        <v>23.371882276057534</v>
      </c>
    </row>
    <row r="89" spans="3:10" x14ac:dyDescent="0.25">
      <c r="C89" s="3" t="s">
        <v>87</v>
      </c>
      <c r="D89" s="4">
        <v>35.26</v>
      </c>
      <c r="E89" s="3">
        <v>423</v>
      </c>
      <c r="F89" s="3">
        <v>338</v>
      </c>
      <c r="G89" s="3">
        <v>93</v>
      </c>
      <c r="I89" s="28">
        <f t="shared" si="2"/>
        <v>87.020818760693459</v>
      </c>
      <c r="J89" s="28">
        <f t="shared" si="3"/>
        <v>-5.9791812393065413</v>
      </c>
    </row>
    <row r="90" spans="3:10" x14ac:dyDescent="0.25">
      <c r="C90" s="3" t="s">
        <v>88</v>
      </c>
      <c r="D90" s="4">
        <v>34.44</v>
      </c>
      <c r="E90" s="3">
        <v>459</v>
      </c>
      <c r="F90" s="3">
        <v>349</v>
      </c>
      <c r="G90" s="3">
        <v>110</v>
      </c>
      <c r="I90" s="28">
        <f t="shared" si="2"/>
        <v>87.96124416683908</v>
      </c>
      <c r="J90" s="28">
        <f t="shared" si="3"/>
        <v>-22.03875583316092</v>
      </c>
    </row>
    <row r="91" spans="3:10" x14ac:dyDescent="0.25">
      <c r="C91" s="3" t="s">
        <v>89</v>
      </c>
      <c r="D91" s="4">
        <v>34.44</v>
      </c>
      <c r="E91" s="3">
        <v>473</v>
      </c>
      <c r="F91" s="3">
        <v>355</v>
      </c>
      <c r="G91" s="3">
        <v>95</v>
      </c>
      <c r="I91" s="28">
        <f t="shared" si="2"/>
        <v>87.96124416683908</v>
      </c>
      <c r="J91" s="28">
        <f t="shared" si="3"/>
        <v>-7.0387558331609199</v>
      </c>
    </row>
    <row r="92" spans="3:10" x14ac:dyDescent="0.25">
      <c r="C92" s="3" t="s">
        <v>90</v>
      </c>
      <c r="D92" s="4">
        <v>37.719999999999992</v>
      </c>
      <c r="E92" s="3">
        <v>437</v>
      </c>
      <c r="F92" s="3">
        <v>341</v>
      </c>
      <c r="G92" s="3">
        <v>96</v>
      </c>
      <c r="I92" s="28">
        <f t="shared" si="2"/>
        <v>84.199542542256552</v>
      </c>
      <c r="J92" s="28">
        <f t="shared" si="3"/>
        <v>-11.800457457743448</v>
      </c>
    </row>
    <row r="93" spans="3:10" x14ac:dyDescent="0.25">
      <c r="C93" s="3" t="s">
        <v>91</v>
      </c>
      <c r="D93" s="4">
        <v>38.54</v>
      </c>
      <c r="E93" s="3">
        <v>413</v>
      </c>
      <c r="F93" s="3">
        <v>326</v>
      </c>
      <c r="G93" s="3">
        <v>78</v>
      </c>
      <c r="I93" s="28">
        <f t="shared" si="2"/>
        <v>83.259117136110916</v>
      </c>
      <c r="J93" s="28">
        <f t="shared" si="3"/>
        <v>5.2591171361109161</v>
      </c>
    </row>
    <row r="94" spans="3:10" x14ac:dyDescent="0.25">
      <c r="C94" s="3" t="s">
        <v>92</v>
      </c>
      <c r="D94" s="4">
        <v>39.359999999999992</v>
      </c>
      <c r="E94" s="3">
        <v>441</v>
      </c>
      <c r="F94" s="3">
        <v>353</v>
      </c>
      <c r="G94" s="3">
        <v>66</v>
      </c>
      <c r="I94" s="28">
        <f t="shared" si="2"/>
        <v>82.318691729965309</v>
      </c>
      <c r="J94" s="28">
        <f t="shared" si="3"/>
        <v>16.318691729965309</v>
      </c>
    </row>
    <row r="95" spans="3:10" x14ac:dyDescent="0.25">
      <c r="C95" s="3" t="s">
        <v>93</v>
      </c>
      <c r="D95" s="4">
        <v>36.9</v>
      </c>
      <c r="E95" s="3">
        <v>414</v>
      </c>
      <c r="F95" s="3">
        <v>323</v>
      </c>
      <c r="G95" s="3">
        <v>79</v>
      </c>
      <c r="I95" s="28">
        <f t="shared" si="2"/>
        <v>85.139967948402187</v>
      </c>
      <c r="J95" s="28">
        <f t="shared" si="3"/>
        <v>6.1399679484021874</v>
      </c>
    </row>
    <row r="96" spans="3:10" x14ac:dyDescent="0.25">
      <c r="C96" s="3" t="s">
        <v>94</v>
      </c>
      <c r="D96" s="4">
        <v>34.44</v>
      </c>
      <c r="E96" s="3">
        <v>455</v>
      </c>
      <c r="F96" s="3">
        <v>382</v>
      </c>
      <c r="G96" s="3">
        <v>73</v>
      </c>
      <c r="I96" s="28">
        <f t="shared" si="2"/>
        <v>87.96124416683908</v>
      </c>
      <c r="J96" s="28">
        <f t="shared" si="3"/>
        <v>14.96124416683908</v>
      </c>
    </row>
    <row r="97" spans="3:10" x14ac:dyDescent="0.25">
      <c r="C97" s="3" t="s">
        <v>95</v>
      </c>
      <c r="D97" s="4">
        <v>35.669999999999995</v>
      </c>
      <c r="E97" s="3">
        <v>423</v>
      </c>
      <c r="F97" s="3">
        <v>343</v>
      </c>
      <c r="G97" s="3">
        <v>72</v>
      </c>
      <c r="I97" s="28">
        <f t="shared" si="2"/>
        <v>86.550606057620627</v>
      </c>
      <c r="J97" s="28">
        <f t="shared" si="3"/>
        <v>14.550606057620627</v>
      </c>
    </row>
    <row r="98" spans="3:10" x14ac:dyDescent="0.25">
      <c r="C98" s="3" t="s">
        <v>96</v>
      </c>
      <c r="D98" s="4">
        <v>35.669999999999995</v>
      </c>
      <c r="E98" s="3">
        <v>419</v>
      </c>
      <c r="F98" s="3">
        <v>335</v>
      </c>
      <c r="G98" s="3">
        <v>80</v>
      </c>
      <c r="I98" s="28">
        <f t="shared" si="2"/>
        <v>86.550606057620627</v>
      </c>
      <c r="J98" s="28">
        <f t="shared" si="3"/>
        <v>6.5506060576206266</v>
      </c>
    </row>
    <row r="99" spans="3:10" x14ac:dyDescent="0.25">
      <c r="C99" s="3" t="s">
        <v>97</v>
      </c>
      <c r="D99" s="4">
        <v>37.719999999999992</v>
      </c>
      <c r="E99" s="3">
        <v>408</v>
      </c>
      <c r="F99" s="3">
        <v>339</v>
      </c>
      <c r="G99" s="3">
        <v>73</v>
      </c>
      <c r="I99" s="28">
        <f t="shared" si="2"/>
        <v>84.199542542256552</v>
      </c>
      <c r="J99" s="28">
        <f t="shared" si="3"/>
        <v>11.199542542256552</v>
      </c>
    </row>
    <row r="100" spans="3:10" x14ac:dyDescent="0.25">
      <c r="C100" s="3" t="s">
        <v>98</v>
      </c>
      <c r="D100" s="4">
        <v>40.589999999999996</v>
      </c>
      <c r="E100" s="3">
        <v>398</v>
      </c>
      <c r="F100" s="3">
        <v>338</v>
      </c>
      <c r="G100" s="3">
        <v>72</v>
      </c>
      <c r="I100" s="28">
        <f t="shared" si="2"/>
        <v>80.908053620746841</v>
      </c>
      <c r="J100" s="28">
        <f t="shared" si="3"/>
        <v>8.9080536207468413</v>
      </c>
    </row>
    <row r="101" spans="3:10" x14ac:dyDescent="0.25">
      <c r="C101" s="3" t="s">
        <v>99</v>
      </c>
      <c r="D101" s="4">
        <v>34.849999999999994</v>
      </c>
      <c r="E101" s="3">
        <v>421</v>
      </c>
      <c r="F101" s="3">
        <v>349</v>
      </c>
      <c r="G101" s="3">
        <v>84</v>
      </c>
      <c r="I101" s="28">
        <f t="shared" si="2"/>
        <v>87.491031463766262</v>
      </c>
      <c r="J101" s="28">
        <f t="shared" si="3"/>
        <v>3.4910314637662623</v>
      </c>
    </row>
    <row r="102" spans="3:10" x14ac:dyDescent="0.25">
      <c r="C102" s="3" t="s">
        <v>100</v>
      </c>
      <c r="D102" s="4">
        <v>36.489999999999995</v>
      </c>
      <c r="E102" s="3">
        <v>451</v>
      </c>
      <c r="F102" s="3">
        <v>379</v>
      </c>
      <c r="G102" s="3">
        <v>108</v>
      </c>
      <c r="I102" s="28">
        <f t="shared" si="2"/>
        <v>85.610180651475005</v>
      </c>
      <c r="J102" s="28">
        <f t="shared" si="3"/>
        <v>-22.389819348524995</v>
      </c>
    </row>
    <row r="103" spans="3:10" x14ac:dyDescent="0.25">
      <c r="C103" s="3" t="s">
        <v>101</v>
      </c>
      <c r="D103" s="4">
        <v>37.719999999999992</v>
      </c>
      <c r="E103" s="3">
        <v>424</v>
      </c>
      <c r="F103" s="3">
        <v>331</v>
      </c>
      <c r="G103" s="3">
        <v>68</v>
      </c>
      <c r="I103" s="28">
        <f t="shared" si="2"/>
        <v>84.199542542256552</v>
      </c>
      <c r="J103" s="28">
        <f t="shared" si="3"/>
        <v>16.199542542256552</v>
      </c>
    </row>
    <row r="104" spans="3:10" x14ac:dyDescent="0.25">
      <c r="C104" s="3" t="s">
        <v>102</v>
      </c>
      <c r="D104" s="4">
        <v>38.54</v>
      </c>
      <c r="E104" s="3">
        <v>410</v>
      </c>
      <c r="F104" s="3">
        <v>328</v>
      </c>
      <c r="G104" s="3">
        <v>82</v>
      </c>
      <c r="I104" s="28">
        <f t="shared" si="2"/>
        <v>83.259117136110916</v>
      </c>
      <c r="J104" s="28">
        <f t="shared" si="3"/>
        <v>1.2591171361109161</v>
      </c>
    </row>
    <row r="105" spans="3:10" x14ac:dyDescent="0.25">
      <c r="C105" s="3" t="s">
        <v>103</v>
      </c>
      <c r="D105" s="4">
        <v>32.799999999999997</v>
      </c>
      <c r="E105" s="3">
        <v>450</v>
      </c>
      <c r="F105" s="3">
        <v>342</v>
      </c>
      <c r="G105" s="3">
        <v>72</v>
      </c>
      <c r="I105" s="28">
        <f t="shared" si="2"/>
        <v>89.842094979130337</v>
      </c>
      <c r="J105" s="28">
        <f t="shared" si="3"/>
        <v>17.842094979130337</v>
      </c>
    </row>
    <row r="106" spans="3:10" x14ac:dyDescent="0.25">
      <c r="C106" s="3" t="s">
        <v>104</v>
      </c>
      <c r="D106" s="4">
        <v>40.589999999999996</v>
      </c>
      <c r="E106" s="3">
        <v>415</v>
      </c>
      <c r="F106" s="3">
        <v>349</v>
      </c>
      <c r="G106" s="3">
        <v>104</v>
      </c>
      <c r="I106" s="28">
        <f t="shared" si="2"/>
        <v>80.908053620746841</v>
      </c>
      <c r="J106" s="28">
        <f t="shared" si="3"/>
        <v>-23.091946379253159</v>
      </c>
    </row>
    <row r="107" spans="3:10" x14ac:dyDescent="0.25">
      <c r="C107" s="3" t="s">
        <v>105</v>
      </c>
      <c r="D107" s="4">
        <v>34.44</v>
      </c>
      <c r="E107" s="3">
        <v>460</v>
      </c>
      <c r="F107" s="3">
        <v>363</v>
      </c>
      <c r="G107" s="3">
        <v>97</v>
      </c>
      <c r="I107" s="28">
        <f t="shared" si="2"/>
        <v>87.96124416683908</v>
      </c>
      <c r="J107" s="28">
        <f t="shared" si="3"/>
        <v>-9.0387558331609199</v>
      </c>
    </row>
    <row r="108" spans="3:10" x14ac:dyDescent="0.25">
      <c r="C108" s="3" t="s">
        <v>106</v>
      </c>
      <c r="D108" s="4">
        <v>34.849999999999994</v>
      </c>
      <c r="E108" s="3">
        <v>464</v>
      </c>
      <c r="F108" s="3">
        <v>390</v>
      </c>
      <c r="G108" s="3">
        <v>97</v>
      </c>
      <c r="I108" s="28">
        <f t="shared" si="2"/>
        <v>87.491031463766262</v>
      </c>
      <c r="J108" s="28">
        <f t="shared" si="3"/>
        <v>-9.5089685362337377</v>
      </c>
    </row>
    <row r="109" spans="3:10" x14ac:dyDescent="0.25">
      <c r="C109" s="3" t="s">
        <v>107</v>
      </c>
      <c r="D109" s="4">
        <v>36.489999999999995</v>
      </c>
      <c r="E109" s="3">
        <v>439</v>
      </c>
      <c r="F109" s="3">
        <v>364</v>
      </c>
      <c r="G109" s="3">
        <v>97</v>
      </c>
      <c r="I109" s="28">
        <f t="shared" si="2"/>
        <v>85.610180651475005</v>
      </c>
      <c r="J109" s="28">
        <f t="shared" si="3"/>
        <v>-11.389819348524995</v>
      </c>
    </row>
    <row r="110" spans="3:10" x14ac:dyDescent="0.25">
      <c r="C110" s="3" t="s">
        <v>108</v>
      </c>
      <c r="D110" s="4">
        <v>37.309999999999995</v>
      </c>
      <c r="E110" s="3">
        <v>437</v>
      </c>
      <c r="F110" s="3">
        <v>371</v>
      </c>
      <c r="G110" s="3">
        <v>74</v>
      </c>
      <c r="I110" s="28">
        <f t="shared" si="2"/>
        <v>84.669755245329384</v>
      </c>
      <c r="J110" s="28">
        <f t="shared" si="3"/>
        <v>10.669755245329384</v>
      </c>
    </row>
    <row r="111" spans="3:10" x14ac:dyDescent="0.25">
      <c r="C111" s="3" t="s">
        <v>109</v>
      </c>
      <c r="D111" s="4">
        <v>34.03</v>
      </c>
      <c r="E111" s="3">
        <v>459</v>
      </c>
      <c r="F111" s="3">
        <v>390</v>
      </c>
      <c r="G111" s="3">
        <v>101</v>
      </c>
      <c r="I111" s="28">
        <f t="shared" si="2"/>
        <v>88.431456869911898</v>
      </c>
      <c r="J111" s="28">
        <f t="shared" si="3"/>
        <v>-12.568543130088102</v>
      </c>
    </row>
    <row r="112" spans="3:10" x14ac:dyDescent="0.25">
      <c r="C112" s="3" t="s">
        <v>110</v>
      </c>
      <c r="D112" s="4">
        <v>40.18</v>
      </c>
      <c r="E112" s="3">
        <v>433</v>
      </c>
      <c r="F112" s="3">
        <v>364</v>
      </c>
      <c r="G112" s="3">
        <v>100</v>
      </c>
      <c r="I112" s="28">
        <f t="shared" si="2"/>
        <v>81.378266323819659</v>
      </c>
      <c r="J112" s="28">
        <f t="shared" si="3"/>
        <v>-18.621733676180341</v>
      </c>
    </row>
    <row r="113" spans="3:10" x14ac:dyDescent="0.25">
      <c r="C113" s="3" t="s">
        <v>111</v>
      </c>
      <c r="D113" s="4">
        <v>34.03</v>
      </c>
      <c r="E113" s="3">
        <v>432</v>
      </c>
      <c r="F113" s="3">
        <v>337</v>
      </c>
      <c r="G113" s="3">
        <v>73</v>
      </c>
      <c r="I113" s="28">
        <f t="shared" si="2"/>
        <v>88.431456869911898</v>
      </c>
      <c r="J113" s="28">
        <f t="shared" si="3"/>
        <v>15.431456869911898</v>
      </c>
    </row>
    <row r="114" spans="3:10" x14ac:dyDescent="0.25">
      <c r="C114" s="3" t="s">
        <v>112</v>
      </c>
      <c r="D114" s="4">
        <v>37.719999999999992</v>
      </c>
      <c r="E114" s="3">
        <v>431</v>
      </c>
      <c r="F114" s="3">
        <v>353</v>
      </c>
      <c r="G114" s="3">
        <v>86</v>
      </c>
      <c r="I114" s="28">
        <f t="shared" si="2"/>
        <v>84.199542542256552</v>
      </c>
      <c r="J114" s="28">
        <f t="shared" si="3"/>
        <v>-1.8004574577434482</v>
      </c>
    </row>
    <row r="115" spans="3:10" x14ac:dyDescent="0.25">
      <c r="C115" s="3" t="s">
        <v>113</v>
      </c>
      <c r="D115" s="4">
        <v>36.489999999999995</v>
      </c>
      <c r="E115" s="3">
        <v>417</v>
      </c>
      <c r="F115" s="3">
        <v>329</v>
      </c>
      <c r="G115" s="3">
        <v>75</v>
      </c>
      <c r="I115" s="28">
        <f t="shared" si="2"/>
        <v>85.610180651475005</v>
      </c>
      <c r="J115" s="28">
        <f t="shared" si="3"/>
        <v>10.610180651475005</v>
      </c>
    </row>
    <row r="116" spans="3:10" x14ac:dyDescent="0.25">
      <c r="C116" s="3" t="s">
        <v>114</v>
      </c>
      <c r="D116" s="4">
        <v>40.18</v>
      </c>
      <c r="E116" s="3">
        <v>380</v>
      </c>
      <c r="F116" s="3">
        <v>285</v>
      </c>
      <c r="G116" s="3">
        <v>95</v>
      </c>
      <c r="I116" s="28">
        <f t="shared" si="2"/>
        <v>81.378266323819659</v>
      </c>
      <c r="J116" s="28">
        <f t="shared" si="3"/>
        <v>-13.621733676180341</v>
      </c>
    </row>
    <row r="117" spans="3:10" x14ac:dyDescent="0.25">
      <c r="C117" s="3" t="s">
        <v>115</v>
      </c>
      <c r="D117" s="4">
        <v>40.589999999999996</v>
      </c>
      <c r="E117" s="3">
        <v>423</v>
      </c>
      <c r="F117" s="3">
        <v>343</v>
      </c>
      <c r="G117" s="3">
        <v>89</v>
      </c>
      <c r="I117" s="28">
        <f t="shared" si="2"/>
        <v>80.908053620746841</v>
      </c>
      <c r="J117" s="28">
        <f t="shared" si="3"/>
        <v>-8.0919463792531587</v>
      </c>
    </row>
    <row r="118" spans="3:10" x14ac:dyDescent="0.25">
      <c r="C118" s="3" t="s">
        <v>116</v>
      </c>
      <c r="D118" s="4">
        <v>35.26</v>
      </c>
      <c r="E118" s="3">
        <v>431</v>
      </c>
      <c r="F118" s="3">
        <v>332</v>
      </c>
      <c r="G118" s="3">
        <v>86</v>
      </c>
      <c r="I118" s="28">
        <f t="shared" si="2"/>
        <v>87.020818760693459</v>
      </c>
      <c r="J118" s="28">
        <f t="shared" si="3"/>
        <v>1.0208187606934587</v>
      </c>
    </row>
    <row r="119" spans="3:10" x14ac:dyDescent="0.25">
      <c r="C119" s="3" t="s">
        <v>117</v>
      </c>
      <c r="D119" s="4">
        <v>35.669999999999995</v>
      </c>
      <c r="E119" s="3">
        <v>451</v>
      </c>
      <c r="F119" s="3">
        <v>379</v>
      </c>
      <c r="G119" s="3">
        <v>95</v>
      </c>
      <c r="I119" s="28">
        <f t="shared" si="2"/>
        <v>86.550606057620627</v>
      </c>
      <c r="J119" s="28">
        <f t="shared" si="3"/>
        <v>-8.4493939423793734</v>
      </c>
    </row>
    <row r="120" spans="3:10" x14ac:dyDescent="0.25">
      <c r="C120" s="3" t="s">
        <v>118</v>
      </c>
      <c r="D120" s="4">
        <v>33.209999999999994</v>
      </c>
      <c r="E120" s="3">
        <v>474</v>
      </c>
      <c r="F120" s="3">
        <v>360</v>
      </c>
      <c r="G120" s="3">
        <v>119</v>
      </c>
      <c r="I120" s="28">
        <f t="shared" si="2"/>
        <v>89.371882276057534</v>
      </c>
      <c r="J120" s="28">
        <f t="shared" si="3"/>
        <v>-29.628117723942466</v>
      </c>
    </row>
    <row r="121" spans="3:10" x14ac:dyDescent="0.25">
      <c r="C121" s="3" t="s">
        <v>119</v>
      </c>
      <c r="D121" s="4">
        <v>38.130000000000003</v>
      </c>
      <c r="E121" s="3">
        <v>413</v>
      </c>
      <c r="F121" s="3">
        <v>330</v>
      </c>
      <c r="G121" s="3">
        <v>66</v>
      </c>
      <c r="I121" s="28">
        <f t="shared" si="2"/>
        <v>83.729329839183734</v>
      </c>
      <c r="J121" s="28">
        <f t="shared" si="3"/>
        <v>17.729329839183734</v>
      </c>
    </row>
    <row r="122" spans="3:10" x14ac:dyDescent="0.25">
      <c r="C122" s="3" t="s">
        <v>120</v>
      </c>
      <c r="D122" s="4">
        <v>35.26</v>
      </c>
      <c r="E122" s="3">
        <v>431</v>
      </c>
      <c r="F122" s="3">
        <v>332</v>
      </c>
      <c r="G122" s="3">
        <v>86</v>
      </c>
      <c r="I122" s="28">
        <f t="shared" si="2"/>
        <v>87.020818760693459</v>
      </c>
      <c r="J122" s="28">
        <f t="shared" si="3"/>
        <v>1.0208187606934587</v>
      </c>
    </row>
    <row r="123" spans="3:10" x14ac:dyDescent="0.25">
      <c r="C123" s="3" t="s">
        <v>121</v>
      </c>
      <c r="D123" s="4">
        <v>39.359999999999992</v>
      </c>
      <c r="E123" s="3">
        <v>387</v>
      </c>
      <c r="F123" s="3">
        <v>298</v>
      </c>
      <c r="G123" s="3">
        <v>77</v>
      </c>
      <c r="I123" s="28">
        <f t="shared" si="2"/>
        <v>82.318691729965309</v>
      </c>
      <c r="J123" s="28">
        <f t="shared" si="3"/>
        <v>5.3186917299653089</v>
      </c>
    </row>
    <row r="124" spans="3:10" x14ac:dyDescent="0.25">
      <c r="C124" s="3" t="s">
        <v>122</v>
      </c>
      <c r="D124" s="4">
        <v>39.769999999999996</v>
      </c>
      <c r="E124" s="3">
        <v>404</v>
      </c>
      <c r="F124" s="3">
        <v>303</v>
      </c>
      <c r="G124" s="3">
        <v>77</v>
      </c>
      <c r="I124" s="28">
        <f t="shared" si="2"/>
        <v>81.848479026892477</v>
      </c>
      <c r="J124" s="28">
        <f t="shared" si="3"/>
        <v>4.8484790268924769</v>
      </c>
    </row>
    <row r="125" spans="3:10" x14ac:dyDescent="0.25">
      <c r="C125" s="3" t="s">
        <v>123</v>
      </c>
      <c r="D125" s="4">
        <v>40.18</v>
      </c>
      <c r="E125" s="3">
        <v>424</v>
      </c>
      <c r="F125" s="3">
        <v>326</v>
      </c>
      <c r="G125" s="3">
        <v>89</v>
      </c>
      <c r="I125" s="28">
        <f t="shared" si="2"/>
        <v>81.378266323819659</v>
      </c>
      <c r="J125" s="28">
        <f t="shared" si="3"/>
        <v>-7.6217336761803409</v>
      </c>
    </row>
    <row r="126" spans="3:10" x14ac:dyDescent="0.25">
      <c r="C126" s="3" t="s">
        <v>124</v>
      </c>
      <c r="D126" s="4">
        <v>38.54</v>
      </c>
      <c r="E126" s="3">
        <v>391</v>
      </c>
      <c r="F126" s="3">
        <v>305</v>
      </c>
      <c r="G126" s="3">
        <v>70</v>
      </c>
      <c r="I126" s="28">
        <f t="shared" si="2"/>
        <v>83.259117136110916</v>
      </c>
      <c r="J126" s="28">
        <f t="shared" si="3"/>
        <v>13.259117136110916</v>
      </c>
    </row>
    <row r="127" spans="3:10" x14ac:dyDescent="0.25">
      <c r="C127" s="3" t="s">
        <v>125</v>
      </c>
      <c r="D127" s="4">
        <v>38.54</v>
      </c>
      <c r="E127" s="3">
        <v>446</v>
      </c>
      <c r="F127" s="3">
        <v>348</v>
      </c>
      <c r="G127" s="3">
        <v>98</v>
      </c>
      <c r="I127" s="28">
        <f t="shared" si="2"/>
        <v>83.259117136110916</v>
      </c>
      <c r="J127" s="28">
        <f t="shared" si="3"/>
        <v>-14.740882863889084</v>
      </c>
    </row>
    <row r="128" spans="3:10" x14ac:dyDescent="0.25">
      <c r="C128" s="3" t="s">
        <v>126</v>
      </c>
      <c r="D128" s="4">
        <v>40.589999999999996</v>
      </c>
      <c r="E128" s="3">
        <v>422</v>
      </c>
      <c r="F128" s="3">
        <v>333</v>
      </c>
      <c r="G128" s="3">
        <v>72</v>
      </c>
      <c r="I128" s="28">
        <f t="shared" si="2"/>
        <v>80.908053620746841</v>
      </c>
      <c r="J128" s="28">
        <f t="shared" si="3"/>
        <v>8.9080536207468413</v>
      </c>
    </row>
    <row r="129" spans="3:10" x14ac:dyDescent="0.25">
      <c r="C129" s="3" t="s">
        <v>127</v>
      </c>
      <c r="D129" s="4">
        <v>41</v>
      </c>
      <c r="E129" s="3">
        <v>415</v>
      </c>
      <c r="F129" s="3">
        <v>315</v>
      </c>
      <c r="G129" s="3">
        <v>104</v>
      </c>
      <c r="I129" s="28">
        <f t="shared" si="2"/>
        <v>80.437840917674023</v>
      </c>
      <c r="J129" s="28">
        <f t="shared" si="3"/>
        <v>-23.562159082325977</v>
      </c>
    </row>
    <row r="130" spans="3:10" x14ac:dyDescent="0.25">
      <c r="C130" s="3" t="s">
        <v>128</v>
      </c>
      <c r="D130" s="4">
        <v>40.589999999999996</v>
      </c>
      <c r="E130" s="3">
        <v>422</v>
      </c>
      <c r="F130" s="3">
        <v>346</v>
      </c>
      <c r="G130" s="3">
        <v>89</v>
      </c>
      <c r="I130" s="28">
        <f t="shared" si="2"/>
        <v>80.908053620746841</v>
      </c>
      <c r="J130" s="28">
        <f t="shared" si="3"/>
        <v>-8.0919463792531587</v>
      </c>
    </row>
    <row r="131" spans="3:10" x14ac:dyDescent="0.25">
      <c r="C131" s="3" t="s">
        <v>129</v>
      </c>
      <c r="D131" s="4">
        <v>34.03</v>
      </c>
      <c r="E131" s="3">
        <v>460</v>
      </c>
      <c r="F131" s="3">
        <v>345</v>
      </c>
      <c r="G131" s="3">
        <v>97</v>
      </c>
      <c r="I131" s="28">
        <f t="shared" si="2"/>
        <v>88.431456869911898</v>
      </c>
      <c r="J131" s="28">
        <f t="shared" si="3"/>
        <v>-8.5685431300881021</v>
      </c>
    </row>
    <row r="132" spans="3:10" x14ac:dyDescent="0.25">
      <c r="C132" s="3" t="s">
        <v>130</v>
      </c>
      <c r="D132" s="4">
        <v>37.309999999999995</v>
      </c>
      <c r="E132" s="3">
        <v>444</v>
      </c>
      <c r="F132" s="3">
        <v>373</v>
      </c>
      <c r="G132" s="3">
        <v>67</v>
      </c>
      <c r="I132" s="28">
        <f t="shared" si="2"/>
        <v>84.669755245329384</v>
      </c>
      <c r="J132" s="28">
        <f t="shared" si="3"/>
        <v>17.669755245329384</v>
      </c>
    </row>
    <row r="133" spans="3:10" x14ac:dyDescent="0.25">
      <c r="C133" s="3" t="s">
        <v>131</v>
      </c>
      <c r="D133" s="4">
        <v>34.03</v>
      </c>
      <c r="E133" s="3">
        <v>434</v>
      </c>
      <c r="F133" s="3">
        <v>356</v>
      </c>
      <c r="G133" s="3">
        <v>87</v>
      </c>
      <c r="I133" s="28">
        <f t="shared" si="2"/>
        <v>88.431456869911898</v>
      </c>
      <c r="J133" s="28">
        <f t="shared" si="3"/>
        <v>1.4314568699118979</v>
      </c>
    </row>
    <row r="134" spans="3:10" x14ac:dyDescent="0.25">
      <c r="C134" s="3" t="s">
        <v>132</v>
      </c>
      <c r="D134" s="4">
        <v>33.619999999999997</v>
      </c>
      <c r="E134" s="3">
        <v>430</v>
      </c>
      <c r="F134" s="3">
        <v>344</v>
      </c>
      <c r="G134" s="3">
        <v>95</v>
      </c>
      <c r="I134" s="28">
        <f t="shared" si="2"/>
        <v>88.901669572984702</v>
      </c>
      <c r="J134" s="28">
        <f t="shared" si="3"/>
        <v>-6.0983304270152985</v>
      </c>
    </row>
    <row r="135" spans="3:10" x14ac:dyDescent="0.25">
      <c r="C135" s="3" t="s">
        <v>133</v>
      </c>
      <c r="D135" s="4">
        <v>36.9</v>
      </c>
      <c r="E135" s="3">
        <v>411</v>
      </c>
      <c r="F135" s="3">
        <v>316</v>
      </c>
      <c r="G135" s="3">
        <v>62</v>
      </c>
      <c r="I135" s="28">
        <f t="shared" ref="I135:I191" si="4">$S$10+$S$11*D135</f>
        <v>85.139967948402187</v>
      </c>
      <c r="J135" s="28">
        <f t="shared" ref="J135:J191" si="5">I135-G135</f>
        <v>23.139967948402187</v>
      </c>
    </row>
    <row r="136" spans="3:10" x14ac:dyDescent="0.25">
      <c r="C136" s="3" t="s">
        <v>134</v>
      </c>
      <c r="D136" s="4">
        <v>37.309999999999995</v>
      </c>
      <c r="E136" s="3">
        <v>436</v>
      </c>
      <c r="F136" s="3">
        <v>340</v>
      </c>
      <c r="G136" s="3">
        <v>78</v>
      </c>
      <c r="I136" s="28">
        <f t="shared" si="4"/>
        <v>84.669755245329384</v>
      </c>
      <c r="J136" s="28">
        <f t="shared" si="5"/>
        <v>6.6697552453293838</v>
      </c>
    </row>
    <row r="137" spans="3:10" x14ac:dyDescent="0.25">
      <c r="C137" s="3" t="s">
        <v>135</v>
      </c>
      <c r="D137" s="4">
        <v>38.130000000000003</v>
      </c>
      <c r="E137" s="3">
        <v>432</v>
      </c>
      <c r="F137" s="3">
        <v>328</v>
      </c>
      <c r="G137" s="3">
        <v>91</v>
      </c>
      <c r="I137" s="28">
        <f t="shared" si="4"/>
        <v>83.729329839183734</v>
      </c>
      <c r="J137" s="28">
        <f t="shared" si="5"/>
        <v>-7.270670160816266</v>
      </c>
    </row>
    <row r="138" spans="3:10" x14ac:dyDescent="0.25">
      <c r="C138" s="3" t="s">
        <v>136</v>
      </c>
      <c r="D138" s="4">
        <v>38.54</v>
      </c>
      <c r="E138" s="3">
        <v>430</v>
      </c>
      <c r="F138" s="3">
        <v>323</v>
      </c>
      <c r="G138" s="3">
        <v>90</v>
      </c>
      <c r="I138" s="28">
        <f t="shared" si="4"/>
        <v>83.259117136110916</v>
      </c>
      <c r="J138" s="28">
        <f t="shared" si="5"/>
        <v>-6.7408828638890839</v>
      </c>
    </row>
    <row r="139" spans="3:10" x14ac:dyDescent="0.25">
      <c r="C139" s="3" t="s">
        <v>137</v>
      </c>
      <c r="D139" s="4">
        <v>40.589999999999996</v>
      </c>
      <c r="E139" s="3">
        <v>425</v>
      </c>
      <c r="F139" s="3">
        <v>327</v>
      </c>
      <c r="G139" s="3">
        <v>98</v>
      </c>
      <c r="I139" s="28">
        <f t="shared" si="4"/>
        <v>80.908053620746841</v>
      </c>
      <c r="J139" s="28">
        <f t="shared" si="5"/>
        <v>-17.091946379253159</v>
      </c>
    </row>
    <row r="140" spans="3:10" x14ac:dyDescent="0.25">
      <c r="C140" s="3" t="s">
        <v>138</v>
      </c>
      <c r="D140" s="4">
        <v>38.54</v>
      </c>
      <c r="E140" s="3">
        <v>400</v>
      </c>
      <c r="F140" s="3">
        <v>316</v>
      </c>
      <c r="G140" s="3">
        <v>60</v>
      </c>
      <c r="I140" s="28">
        <f t="shared" si="4"/>
        <v>83.259117136110916</v>
      </c>
      <c r="J140" s="28">
        <f t="shared" si="5"/>
        <v>23.259117136110916</v>
      </c>
    </row>
    <row r="141" spans="3:10" x14ac:dyDescent="0.25">
      <c r="C141" s="3" t="s">
        <v>139</v>
      </c>
      <c r="D141" s="4">
        <v>36.489999999999995</v>
      </c>
      <c r="E141" s="3">
        <v>448</v>
      </c>
      <c r="F141" s="3">
        <v>358</v>
      </c>
      <c r="G141" s="3">
        <v>103</v>
      </c>
      <c r="I141" s="28">
        <f t="shared" si="4"/>
        <v>85.610180651475005</v>
      </c>
      <c r="J141" s="28">
        <f t="shared" si="5"/>
        <v>-17.389819348524995</v>
      </c>
    </row>
    <row r="142" spans="3:10" x14ac:dyDescent="0.25">
      <c r="C142" s="3" t="s">
        <v>140</v>
      </c>
      <c r="D142" s="4">
        <v>39.359999999999992</v>
      </c>
      <c r="E142" s="3">
        <v>394</v>
      </c>
      <c r="F142" s="3">
        <v>299</v>
      </c>
      <c r="G142" s="3">
        <v>87</v>
      </c>
      <c r="I142" s="28">
        <f t="shared" si="4"/>
        <v>82.318691729965309</v>
      </c>
      <c r="J142" s="28">
        <f t="shared" si="5"/>
        <v>-4.6813082700346911</v>
      </c>
    </row>
    <row r="143" spans="3:10" x14ac:dyDescent="0.25">
      <c r="C143" s="3" t="s">
        <v>141</v>
      </c>
      <c r="D143" s="4">
        <v>34.03</v>
      </c>
      <c r="E143" s="3">
        <v>434</v>
      </c>
      <c r="F143" s="3">
        <v>352</v>
      </c>
      <c r="G143" s="3">
        <v>109</v>
      </c>
      <c r="I143" s="28">
        <f t="shared" si="4"/>
        <v>88.431456869911898</v>
      </c>
      <c r="J143" s="28">
        <f t="shared" si="5"/>
        <v>-20.568543130088102</v>
      </c>
    </row>
    <row r="144" spans="3:10" x14ac:dyDescent="0.25">
      <c r="C144" s="3" t="s">
        <v>142</v>
      </c>
      <c r="D144" s="4">
        <v>34.849999999999994</v>
      </c>
      <c r="E144" s="3">
        <v>448</v>
      </c>
      <c r="F144" s="3">
        <v>376</v>
      </c>
      <c r="G144" s="3">
        <v>99</v>
      </c>
      <c r="I144" s="28">
        <f t="shared" si="4"/>
        <v>87.491031463766262</v>
      </c>
      <c r="J144" s="28">
        <f t="shared" si="5"/>
        <v>-11.508968536233738</v>
      </c>
    </row>
    <row r="145" spans="3:10" x14ac:dyDescent="0.25">
      <c r="C145" s="3" t="s">
        <v>143</v>
      </c>
      <c r="D145" s="4">
        <v>41</v>
      </c>
      <c r="E145" s="3">
        <v>392</v>
      </c>
      <c r="F145" s="3">
        <v>321</v>
      </c>
      <c r="G145" s="3">
        <v>98</v>
      </c>
      <c r="I145" s="28">
        <f t="shared" si="4"/>
        <v>80.437840917674023</v>
      </c>
      <c r="J145" s="28">
        <f t="shared" si="5"/>
        <v>-17.562159082325977</v>
      </c>
    </row>
    <row r="146" spans="3:10" x14ac:dyDescent="0.25">
      <c r="C146" s="3" t="s">
        <v>144</v>
      </c>
      <c r="D146" s="4">
        <v>36.489999999999995</v>
      </c>
      <c r="E146" s="3">
        <v>407</v>
      </c>
      <c r="F146" s="3">
        <v>305</v>
      </c>
      <c r="G146" s="3">
        <v>90</v>
      </c>
      <c r="I146" s="28">
        <f t="shared" si="4"/>
        <v>85.610180651475005</v>
      </c>
      <c r="J146" s="28">
        <f t="shared" si="5"/>
        <v>-4.3898193485249948</v>
      </c>
    </row>
    <row r="147" spans="3:10" x14ac:dyDescent="0.25">
      <c r="C147" s="3" t="s">
        <v>145</v>
      </c>
      <c r="D147" s="4">
        <v>35.26</v>
      </c>
      <c r="E147" s="3">
        <v>453</v>
      </c>
      <c r="F147" s="3">
        <v>371</v>
      </c>
      <c r="G147" s="3">
        <v>91</v>
      </c>
      <c r="I147" s="28">
        <f t="shared" si="4"/>
        <v>87.020818760693459</v>
      </c>
      <c r="J147" s="28">
        <f t="shared" si="5"/>
        <v>-3.9791812393065413</v>
      </c>
    </row>
    <row r="148" spans="3:10" x14ac:dyDescent="0.25">
      <c r="C148" s="3" t="s">
        <v>146</v>
      </c>
      <c r="D148" s="4">
        <v>34.849999999999994</v>
      </c>
      <c r="E148" s="3">
        <v>462</v>
      </c>
      <c r="F148" s="3">
        <v>351</v>
      </c>
      <c r="G148" s="3">
        <v>83</v>
      </c>
      <c r="I148" s="28">
        <f t="shared" si="4"/>
        <v>87.491031463766262</v>
      </c>
      <c r="J148" s="28">
        <f t="shared" si="5"/>
        <v>4.4910314637662623</v>
      </c>
    </row>
    <row r="149" spans="3:10" x14ac:dyDescent="0.25">
      <c r="C149" s="3" t="s">
        <v>147</v>
      </c>
      <c r="D149" s="4">
        <v>38.54</v>
      </c>
      <c r="E149" s="3">
        <v>410</v>
      </c>
      <c r="F149" s="3">
        <v>332</v>
      </c>
      <c r="G149" s="3">
        <v>90</v>
      </c>
      <c r="I149" s="28">
        <f t="shared" si="4"/>
        <v>83.259117136110916</v>
      </c>
      <c r="J149" s="28">
        <f t="shared" si="5"/>
        <v>-6.7408828638890839</v>
      </c>
    </row>
    <row r="150" spans="3:10" x14ac:dyDescent="0.25">
      <c r="C150" s="3" t="s">
        <v>148</v>
      </c>
      <c r="D150" s="4">
        <v>34.849999999999994</v>
      </c>
      <c r="E150" s="3">
        <v>468</v>
      </c>
      <c r="F150" s="3">
        <v>365</v>
      </c>
      <c r="G150" s="3">
        <v>108</v>
      </c>
      <c r="I150" s="28">
        <f t="shared" si="4"/>
        <v>87.491031463766262</v>
      </c>
      <c r="J150" s="28">
        <f t="shared" si="5"/>
        <v>-20.508968536233738</v>
      </c>
    </row>
    <row r="151" spans="3:10" x14ac:dyDescent="0.25">
      <c r="C151" s="3" t="s">
        <v>149</v>
      </c>
      <c r="D151" s="4">
        <v>36.9</v>
      </c>
      <c r="E151" s="3">
        <v>427</v>
      </c>
      <c r="F151" s="3">
        <v>342</v>
      </c>
      <c r="G151" s="3">
        <v>98</v>
      </c>
      <c r="I151" s="28">
        <f t="shared" si="4"/>
        <v>85.139967948402187</v>
      </c>
      <c r="J151" s="28">
        <f t="shared" si="5"/>
        <v>-12.860032051597813</v>
      </c>
    </row>
    <row r="152" spans="3:10" x14ac:dyDescent="0.25">
      <c r="C152" s="3" t="s">
        <v>150</v>
      </c>
      <c r="D152" s="4">
        <v>38.130000000000003</v>
      </c>
      <c r="E152" s="3">
        <v>445</v>
      </c>
      <c r="F152" s="3">
        <v>369</v>
      </c>
      <c r="G152" s="3">
        <v>89</v>
      </c>
      <c r="I152" s="28">
        <f t="shared" si="4"/>
        <v>83.729329839183734</v>
      </c>
      <c r="J152" s="28">
        <f t="shared" si="5"/>
        <v>-5.270670160816266</v>
      </c>
    </row>
    <row r="153" spans="3:10" x14ac:dyDescent="0.25">
      <c r="C153" s="3" t="s">
        <v>151</v>
      </c>
      <c r="D153" s="4">
        <v>40.589999999999996</v>
      </c>
      <c r="E153" s="3">
        <v>382</v>
      </c>
      <c r="F153" s="3">
        <v>313</v>
      </c>
      <c r="G153" s="3">
        <v>57</v>
      </c>
      <c r="I153" s="28">
        <f t="shared" si="4"/>
        <v>80.908053620746841</v>
      </c>
      <c r="J153" s="28">
        <f t="shared" si="5"/>
        <v>23.908053620746841</v>
      </c>
    </row>
    <row r="154" spans="3:10" x14ac:dyDescent="0.25">
      <c r="C154" s="3" t="s">
        <v>152</v>
      </c>
      <c r="D154" s="4">
        <v>38.54</v>
      </c>
      <c r="E154" s="3">
        <v>434</v>
      </c>
      <c r="F154" s="3">
        <v>360</v>
      </c>
      <c r="G154" s="3">
        <v>104</v>
      </c>
      <c r="I154" s="28">
        <f t="shared" si="4"/>
        <v>83.259117136110916</v>
      </c>
      <c r="J154" s="28">
        <f t="shared" si="5"/>
        <v>-20.740882863889084</v>
      </c>
    </row>
    <row r="155" spans="3:10" x14ac:dyDescent="0.25">
      <c r="C155" s="3" t="s">
        <v>153</v>
      </c>
      <c r="D155" s="4">
        <v>38.54</v>
      </c>
      <c r="E155" s="3">
        <v>426</v>
      </c>
      <c r="F155" s="3">
        <v>341</v>
      </c>
      <c r="G155" s="3">
        <v>94</v>
      </c>
      <c r="I155" s="28">
        <f t="shared" si="4"/>
        <v>83.259117136110916</v>
      </c>
      <c r="J155" s="28">
        <f t="shared" si="5"/>
        <v>-10.740882863889084</v>
      </c>
    </row>
    <row r="156" spans="3:10" x14ac:dyDescent="0.25">
      <c r="C156" s="3" t="s">
        <v>154</v>
      </c>
      <c r="D156" s="4">
        <v>36.08</v>
      </c>
      <c r="E156" s="3">
        <v>448</v>
      </c>
      <c r="F156" s="3">
        <v>381</v>
      </c>
      <c r="G156" s="3">
        <v>76</v>
      </c>
      <c r="I156" s="28">
        <f t="shared" si="4"/>
        <v>86.080393354547823</v>
      </c>
      <c r="J156" s="28">
        <f t="shared" si="5"/>
        <v>10.080393354547823</v>
      </c>
    </row>
    <row r="157" spans="3:10" x14ac:dyDescent="0.25">
      <c r="C157" s="3" t="s">
        <v>155</v>
      </c>
      <c r="D157" s="4">
        <v>36.9</v>
      </c>
      <c r="E157" s="3">
        <v>403</v>
      </c>
      <c r="F157" s="3">
        <v>334</v>
      </c>
      <c r="G157" s="3">
        <v>64</v>
      </c>
      <c r="I157" s="28">
        <f t="shared" si="4"/>
        <v>85.139967948402187</v>
      </c>
      <c r="J157" s="28">
        <f t="shared" si="5"/>
        <v>21.139967948402187</v>
      </c>
    </row>
    <row r="158" spans="3:10" x14ac:dyDescent="0.25">
      <c r="C158" s="3" t="s">
        <v>156</v>
      </c>
      <c r="D158" s="4">
        <v>36.9</v>
      </c>
      <c r="E158" s="3">
        <v>413</v>
      </c>
      <c r="F158" s="3">
        <v>322</v>
      </c>
      <c r="G158" s="3">
        <v>87</v>
      </c>
      <c r="I158" s="28">
        <f t="shared" si="4"/>
        <v>85.139967948402187</v>
      </c>
      <c r="J158" s="28">
        <f t="shared" si="5"/>
        <v>-1.8600320515978126</v>
      </c>
    </row>
    <row r="159" spans="3:10" x14ac:dyDescent="0.25">
      <c r="C159" s="3" t="s">
        <v>157</v>
      </c>
      <c r="D159" s="4">
        <v>34.44</v>
      </c>
      <c r="E159" s="3">
        <v>420</v>
      </c>
      <c r="F159" s="3">
        <v>353</v>
      </c>
      <c r="G159" s="3">
        <v>101</v>
      </c>
      <c r="I159" s="28">
        <f t="shared" si="4"/>
        <v>87.96124416683908</v>
      </c>
      <c r="J159" s="28">
        <f t="shared" si="5"/>
        <v>-13.03875583316092</v>
      </c>
    </row>
    <row r="160" spans="3:10" x14ac:dyDescent="0.25">
      <c r="C160" s="3" t="s">
        <v>158</v>
      </c>
      <c r="D160" s="4">
        <v>40.18</v>
      </c>
      <c r="E160" s="3">
        <v>404</v>
      </c>
      <c r="F160" s="3">
        <v>311</v>
      </c>
      <c r="G160" s="3">
        <v>73</v>
      </c>
      <c r="I160" s="28">
        <f t="shared" si="4"/>
        <v>81.378266323819659</v>
      </c>
      <c r="J160" s="28">
        <f t="shared" si="5"/>
        <v>8.3782663238196591</v>
      </c>
    </row>
    <row r="161" spans="3:10" x14ac:dyDescent="0.25">
      <c r="C161" s="3" t="s">
        <v>159</v>
      </c>
      <c r="D161" s="4">
        <v>33.209999999999994</v>
      </c>
      <c r="E161" s="3">
        <v>483</v>
      </c>
      <c r="F161" s="3">
        <v>362</v>
      </c>
      <c r="G161" s="3">
        <v>106</v>
      </c>
      <c r="I161" s="28">
        <f t="shared" si="4"/>
        <v>89.371882276057534</v>
      </c>
      <c r="J161" s="28">
        <f t="shared" si="5"/>
        <v>-16.628117723942466</v>
      </c>
    </row>
    <row r="162" spans="3:10" x14ac:dyDescent="0.25">
      <c r="C162" s="3" t="s">
        <v>160</v>
      </c>
      <c r="D162" s="4">
        <v>37.719999999999992</v>
      </c>
      <c r="E162" s="3">
        <v>454</v>
      </c>
      <c r="F162" s="3">
        <v>363</v>
      </c>
      <c r="G162" s="3">
        <v>114</v>
      </c>
      <c r="I162" s="28">
        <f t="shared" si="4"/>
        <v>84.199542542256552</v>
      </c>
      <c r="J162" s="28">
        <f t="shared" si="5"/>
        <v>-29.800457457743448</v>
      </c>
    </row>
    <row r="163" spans="3:10" x14ac:dyDescent="0.25">
      <c r="C163" s="3" t="s">
        <v>161</v>
      </c>
      <c r="D163" s="4">
        <v>37.309999999999995</v>
      </c>
      <c r="E163" s="3">
        <v>432</v>
      </c>
      <c r="F163" s="3">
        <v>346</v>
      </c>
      <c r="G163" s="3">
        <v>65</v>
      </c>
      <c r="I163" s="28">
        <f t="shared" si="4"/>
        <v>84.669755245329384</v>
      </c>
      <c r="J163" s="28">
        <f t="shared" si="5"/>
        <v>19.669755245329384</v>
      </c>
    </row>
    <row r="164" spans="3:10" x14ac:dyDescent="0.25">
      <c r="C164" s="3" t="s">
        <v>162</v>
      </c>
      <c r="D164" s="4">
        <v>41</v>
      </c>
      <c r="E164" s="3">
        <v>386</v>
      </c>
      <c r="F164" s="3">
        <v>293</v>
      </c>
      <c r="G164" s="3">
        <v>97</v>
      </c>
      <c r="I164" s="28">
        <f t="shared" si="4"/>
        <v>80.437840917674023</v>
      </c>
      <c r="J164" s="28">
        <f t="shared" si="5"/>
        <v>-16.562159082325977</v>
      </c>
    </row>
    <row r="165" spans="3:10" x14ac:dyDescent="0.25">
      <c r="C165" s="3" t="s">
        <v>163</v>
      </c>
      <c r="D165" s="4">
        <v>36.9</v>
      </c>
      <c r="E165" s="3">
        <v>402</v>
      </c>
      <c r="F165" s="3">
        <v>302</v>
      </c>
      <c r="G165" s="3">
        <v>96</v>
      </c>
      <c r="I165" s="28">
        <f t="shared" si="4"/>
        <v>85.139967948402187</v>
      </c>
      <c r="J165" s="28">
        <f t="shared" si="5"/>
        <v>-10.860032051597813</v>
      </c>
    </row>
    <row r="166" spans="3:10" x14ac:dyDescent="0.25">
      <c r="C166" s="3" t="s">
        <v>164</v>
      </c>
      <c r="D166" s="4">
        <v>33.209999999999994</v>
      </c>
      <c r="E166" s="3">
        <v>468</v>
      </c>
      <c r="F166" s="3">
        <v>360</v>
      </c>
      <c r="G166" s="3">
        <v>89</v>
      </c>
      <c r="I166" s="28">
        <f t="shared" si="4"/>
        <v>89.371882276057534</v>
      </c>
      <c r="J166" s="28">
        <f t="shared" si="5"/>
        <v>0.37188227605753355</v>
      </c>
    </row>
    <row r="167" spans="3:10" x14ac:dyDescent="0.25">
      <c r="C167" s="3" t="s">
        <v>165</v>
      </c>
      <c r="D167" s="4">
        <v>39.359999999999992</v>
      </c>
      <c r="E167" s="3">
        <v>400</v>
      </c>
      <c r="F167" s="3">
        <v>320</v>
      </c>
      <c r="G167" s="3">
        <v>96</v>
      </c>
      <c r="I167" s="28">
        <f t="shared" si="4"/>
        <v>82.318691729965309</v>
      </c>
      <c r="J167" s="28">
        <f t="shared" si="5"/>
        <v>-13.681308270034691</v>
      </c>
    </row>
    <row r="168" spans="3:10" x14ac:dyDescent="0.25">
      <c r="C168" s="3" t="s">
        <v>166</v>
      </c>
      <c r="D168" s="4">
        <v>35.669999999999995</v>
      </c>
      <c r="E168" s="3">
        <v>419</v>
      </c>
      <c r="F168" s="3">
        <v>335</v>
      </c>
      <c r="G168" s="3">
        <v>63</v>
      </c>
      <c r="I168" s="28">
        <f t="shared" si="4"/>
        <v>86.550606057620627</v>
      </c>
      <c r="J168" s="28">
        <f t="shared" si="5"/>
        <v>23.550606057620627</v>
      </c>
    </row>
    <row r="169" spans="3:10" x14ac:dyDescent="0.25">
      <c r="C169" s="3" t="s">
        <v>167</v>
      </c>
      <c r="D169" s="4">
        <v>36.9</v>
      </c>
      <c r="E169" s="3">
        <v>408</v>
      </c>
      <c r="F169" s="3">
        <v>314</v>
      </c>
      <c r="G169" s="3">
        <v>86</v>
      </c>
      <c r="I169" s="28">
        <f t="shared" si="4"/>
        <v>85.139967948402187</v>
      </c>
      <c r="J169" s="28">
        <f t="shared" si="5"/>
        <v>-0.8600320515978126</v>
      </c>
    </row>
    <row r="170" spans="3:10" x14ac:dyDescent="0.25">
      <c r="C170" s="3" t="s">
        <v>168</v>
      </c>
      <c r="D170" s="4">
        <v>35.669999999999995</v>
      </c>
      <c r="E170" s="3">
        <v>452</v>
      </c>
      <c r="F170" s="3">
        <v>366</v>
      </c>
      <c r="G170" s="3">
        <v>90</v>
      </c>
      <c r="I170" s="28">
        <f t="shared" si="4"/>
        <v>86.550606057620627</v>
      </c>
      <c r="J170" s="28">
        <f t="shared" si="5"/>
        <v>-3.4493939423793734</v>
      </c>
    </row>
    <row r="171" spans="3:10" x14ac:dyDescent="0.25">
      <c r="C171" s="3" t="s">
        <v>169</v>
      </c>
      <c r="D171" s="4">
        <v>36.489999999999995</v>
      </c>
      <c r="E171" s="3">
        <v>410</v>
      </c>
      <c r="F171" s="3">
        <v>349</v>
      </c>
      <c r="G171" s="3">
        <v>86</v>
      </c>
      <c r="I171" s="28">
        <f t="shared" si="4"/>
        <v>85.610180651475005</v>
      </c>
      <c r="J171" s="28">
        <f t="shared" si="5"/>
        <v>-0.38981934852499478</v>
      </c>
    </row>
    <row r="172" spans="3:10" x14ac:dyDescent="0.25">
      <c r="C172" s="3" t="s">
        <v>170</v>
      </c>
      <c r="D172" s="4">
        <v>39.769999999999996</v>
      </c>
      <c r="E172" s="3">
        <v>395</v>
      </c>
      <c r="F172" s="3">
        <v>332</v>
      </c>
      <c r="G172" s="3">
        <v>59</v>
      </c>
      <c r="I172" s="28">
        <f t="shared" si="4"/>
        <v>81.848479026892477</v>
      </c>
      <c r="J172" s="28">
        <f t="shared" si="5"/>
        <v>22.848479026892477</v>
      </c>
    </row>
    <row r="173" spans="3:10" x14ac:dyDescent="0.25">
      <c r="C173" s="3" t="s">
        <v>171</v>
      </c>
      <c r="D173" s="4">
        <v>40.589999999999996</v>
      </c>
      <c r="E173" s="3">
        <v>430</v>
      </c>
      <c r="F173" s="3">
        <v>344</v>
      </c>
      <c r="G173" s="3">
        <v>69</v>
      </c>
      <c r="I173" s="28">
        <f t="shared" si="4"/>
        <v>80.908053620746841</v>
      </c>
      <c r="J173" s="28">
        <f t="shared" si="5"/>
        <v>11.908053620746841</v>
      </c>
    </row>
    <row r="174" spans="3:10" x14ac:dyDescent="0.25">
      <c r="C174" s="3" t="s">
        <v>172</v>
      </c>
      <c r="D174" s="4">
        <v>39.769999999999996</v>
      </c>
      <c r="E174" s="3">
        <v>388</v>
      </c>
      <c r="F174" s="3">
        <v>318</v>
      </c>
      <c r="G174" s="3">
        <v>74</v>
      </c>
      <c r="I174" s="28">
        <f t="shared" si="4"/>
        <v>81.848479026892477</v>
      </c>
      <c r="J174" s="28">
        <f t="shared" si="5"/>
        <v>7.8484790268924769</v>
      </c>
    </row>
    <row r="175" spans="3:10" x14ac:dyDescent="0.25">
      <c r="C175" s="3" t="s">
        <v>173</v>
      </c>
      <c r="D175" s="4">
        <v>38.130000000000003</v>
      </c>
      <c r="E175" s="3">
        <v>393</v>
      </c>
      <c r="F175" s="3">
        <v>307</v>
      </c>
      <c r="G175" s="3">
        <v>67</v>
      </c>
      <c r="I175" s="28">
        <f t="shared" si="4"/>
        <v>83.729329839183734</v>
      </c>
      <c r="J175" s="28">
        <f t="shared" si="5"/>
        <v>16.729329839183734</v>
      </c>
    </row>
    <row r="176" spans="3:10" x14ac:dyDescent="0.25">
      <c r="C176" s="3" t="s">
        <v>174</v>
      </c>
      <c r="D176" s="4">
        <v>33.619999999999997</v>
      </c>
      <c r="E176" s="3">
        <v>473</v>
      </c>
      <c r="F176" s="3">
        <v>374</v>
      </c>
      <c r="G176" s="3">
        <v>118</v>
      </c>
      <c r="I176" s="28">
        <f t="shared" si="4"/>
        <v>88.901669572984702</v>
      </c>
      <c r="J176" s="28">
        <f t="shared" si="5"/>
        <v>-29.098330427015298</v>
      </c>
    </row>
    <row r="177" spans="3:10" x14ac:dyDescent="0.25">
      <c r="C177" s="3" t="s">
        <v>175</v>
      </c>
      <c r="D177" s="4">
        <v>36.08</v>
      </c>
      <c r="E177" s="3">
        <v>465</v>
      </c>
      <c r="F177" s="3">
        <v>349</v>
      </c>
      <c r="G177" s="3">
        <v>88</v>
      </c>
      <c r="I177" s="28">
        <f t="shared" si="4"/>
        <v>86.080393354547823</v>
      </c>
      <c r="J177" s="28">
        <f t="shared" si="5"/>
        <v>-1.919606645452177</v>
      </c>
    </row>
    <row r="178" spans="3:10" x14ac:dyDescent="0.25">
      <c r="C178" s="3" t="s">
        <v>176</v>
      </c>
      <c r="D178" s="4">
        <v>39.769999999999996</v>
      </c>
      <c r="E178" s="3">
        <v>395</v>
      </c>
      <c r="F178" s="3">
        <v>296</v>
      </c>
      <c r="G178" s="3">
        <v>87</v>
      </c>
      <c r="I178" s="28">
        <f t="shared" si="4"/>
        <v>81.848479026892477</v>
      </c>
      <c r="J178" s="28">
        <f t="shared" si="5"/>
        <v>-5.1515209731075231</v>
      </c>
    </row>
    <row r="179" spans="3:10" x14ac:dyDescent="0.25">
      <c r="C179" s="3" t="s">
        <v>177</v>
      </c>
      <c r="D179" s="4">
        <v>32.799999999999997</v>
      </c>
      <c r="E179" s="3">
        <v>431</v>
      </c>
      <c r="F179" s="3">
        <v>328</v>
      </c>
      <c r="G179" s="3">
        <v>91</v>
      </c>
      <c r="I179" s="28">
        <f t="shared" si="4"/>
        <v>89.842094979130337</v>
      </c>
      <c r="J179" s="28">
        <f t="shared" si="5"/>
        <v>-1.1579050208696628</v>
      </c>
    </row>
    <row r="180" spans="3:10" x14ac:dyDescent="0.25">
      <c r="C180" s="3" t="s">
        <v>178</v>
      </c>
      <c r="D180" s="4">
        <v>36.9</v>
      </c>
      <c r="E180" s="3">
        <v>452</v>
      </c>
      <c r="F180" s="3">
        <v>348</v>
      </c>
      <c r="G180" s="3">
        <v>77</v>
      </c>
      <c r="I180" s="28">
        <f t="shared" si="4"/>
        <v>85.139967948402187</v>
      </c>
      <c r="J180" s="28">
        <f t="shared" si="5"/>
        <v>8.1399679484021874</v>
      </c>
    </row>
    <row r="181" spans="3:10" x14ac:dyDescent="0.25">
      <c r="C181" s="3" t="s">
        <v>179</v>
      </c>
      <c r="D181" s="4">
        <v>39.359999999999992</v>
      </c>
      <c r="E181" s="3">
        <v>397</v>
      </c>
      <c r="F181" s="3">
        <v>310</v>
      </c>
      <c r="G181" s="3">
        <v>95</v>
      </c>
      <c r="I181" s="28">
        <f t="shared" si="4"/>
        <v>82.318691729965309</v>
      </c>
      <c r="J181" s="28">
        <f t="shared" si="5"/>
        <v>-12.681308270034691</v>
      </c>
    </row>
    <row r="182" spans="3:10" x14ac:dyDescent="0.25">
      <c r="C182" s="3" t="s">
        <v>180</v>
      </c>
      <c r="D182" s="4">
        <v>33.209999999999994</v>
      </c>
      <c r="E182" s="3">
        <v>446</v>
      </c>
      <c r="F182" s="3">
        <v>375</v>
      </c>
      <c r="G182" s="3">
        <v>89</v>
      </c>
      <c r="I182" s="28">
        <f t="shared" si="4"/>
        <v>89.371882276057534</v>
      </c>
      <c r="J182" s="28">
        <f t="shared" si="5"/>
        <v>0.37188227605753355</v>
      </c>
    </row>
    <row r="183" spans="3:10" x14ac:dyDescent="0.25">
      <c r="C183" s="3" t="s">
        <v>181</v>
      </c>
      <c r="D183" s="4">
        <v>38.949999999999996</v>
      </c>
      <c r="E183" s="3">
        <v>408</v>
      </c>
      <c r="F183" s="3">
        <v>326</v>
      </c>
      <c r="G183" s="3">
        <v>61</v>
      </c>
      <c r="I183" s="28">
        <f t="shared" si="4"/>
        <v>82.788904433038113</v>
      </c>
      <c r="J183" s="28">
        <f t="shared" si="5"/>
        <v>21.788904433038113</v>
      </c>
    </row>
    <row r="184" spans="3:10" x14ac:dyDescent="0.25">
      <c r="C184" s="3" t="s">
        <v>182</v>
      </c>
      <c r="D184" s="4">
        <v>40.18</v>
      </c>
      <c r="E184" s="3">
        <v>430</v>
      </c>
      <c r="F184" s="3">
        <v>361</v>
      </c>
      <c r="G184" s="3">
        <v>69</v>
      </c>
      <c r="I184" s="28">
        <f t="shared" si="4"/>
        <v>81.378266323819659</v>
      </c>
      <c r="J184" s="28">
        <f t="shared" si="5"/>
        <v>12.378266323819659</v>
      </c>
    </row>
    <row r="185" spans="3:10" x14ac:dyDescent="0.25">
      <c r="C185" s="3" t="s">
        <v>183</v>
      </c>
      <c r="D185" s="4">
        <v>35.669999999999995</v>
      </c>
      <c r="E185" s="3">
        <v>414</v>
      </c>
      <c r="F185" s="3">
        <v>323</v>
      </c>
      <c r="G185" s="3">
        <v>75</v>
      </c>
      <c r="I185" s="28">
        <f t="shared" si="4"/>
        <v>86.550606057620627</v>
      </c>
      <c r="J185" s="28">
        <f t="shared" si="5"/>
        <v>11.550606057620627</v>
      </c>
    </row>
    <row r="186" spans="3:10" x14ac:dyDescent="0.25">
      <c r="C186" s="3" t="s">
        <v>184</v>
      </c>
      <c r="D186" s="4">
        <v>38.949999999999996</v>
      </c>
      <c r="E186" s="3">
        <v>418</v>
      </c>
      <c r="F186" s="3">
        <v>314</v>
      </c>
      <c r="G186" s="3">
        <v>92</v>
      </c>
      <c r="I186" s="28">
        <f t="shared" si="4"/>
        <v>82.788904433038113</v>
      </c>
      <c r="J186" s="28">
        <f t="shared" si="5"/>
        <v>-9.2110955669618875</v>
      </c>
    </row>
    <row r="187" spans="3:10" x14ac:dyDescent="0.25">
      <c r="C187" s="3" t="s">
        <v>185</v>
      </c>
      <c r="D187" s="4">
        <v>34.849999999999994</v>
      </c>
      <c r="E187" s="3">
        <v>447</v>
      </c>
      <c r="F187" s="3">
        <v>380</v>
      </c>
      <c r="G187" s="3">
        <v>103</v>
      </c>
      <c r="I187" s="28">
        <f t="shared" si="4"/>
        <v>87.491031463766262</v>
      </c>
      <c r="J187" s="28">
        <f t="shared" si="5"/>
        <v>-15.508968536233738</v>
      </c>
    </row>
    <row r="188" spans="3:10" x14ac:dyDescent="0.25">
      <c r="C188" s="3" t="s">
        <v>186</v>
      </c>
      <c r="D188" s="4">
        <v>38.54</v>
      </c>
      <c r="E188" s="3">
        <v>404</v>
      </c>
      <c r="F188" s="3">
        <v>327</v>
      </c>
      <c r="G188" s="3">
        <v>81</v>
      </c>
      <c r="I188" s="28">
        <f t="shared" si="4"/>
        <v>83.259117136110916</v>
      </c>
      <c r="J188" s="28">
        <f t="shared" si="5"/>
        <v>2.2591171361109161</v>
      </c>
    </row>
    <row r="189" spans="3:10" x14ac:dyDescent="0.25">
      <c r="C189" s="3" t="s">
        <v>187</v>
      </c>
      <c r="D189" s="4">
        <v>40.589999999999996</v>
      </c>
      <c r="E189" s="3">
        <v>408</v>
      </c>
      <c r="F189" s="3">
        <v>310</v>
      </c>
      <c r="G189" s="3">
        <v>61</v>
      </c>
      <c r="I189" s="28">
        <f t="shared" si="4"/>
        <v>80.908053620746841</v>
      </c>
      <c r="J189" s="28">
        <f t="shared" si="5"/>
        <v>19.908053620746841</v>
      </c>
    </row>
    <row r="190" spans="3:10" x14ac:dyDescent="0.25">
      <c r="C190" s="3" t="s">
        <v>188</v>
      </c>
      <c r="D190" s="4">
        <v>32.799999999999997</v>
      </c>
      <c r="E190" s="3">
        <v>457</v>
      </c>
      <c r="F190" s="3">
        <v>356</v>
      </c>
      <c r="G190" s="3">
        <v>82</v>
      </c>
      <c r="I190" s="28">
        <f t="shared" si="4"/>
        <v>89.842094979130337</v>
      </c>
      <c r="J190" s="28">
        <f t="shared" si="5"/>
        <v>7.8420949791303372</v>
      </c>
    </row>
    <row r="191" spans="3:10" ht="15.75" thickBot="1" x14ac:dyDescent="0.3">
      <c r="C191" s="5" t="s">
        <v>189</v>
      </c>
      <c r="D191" s="6">
        <v>38.949999999999996</v>
      </c>
      <c r="E191" s="5">
        <v>421</v>
      </c>
      <c r="F191" s="5">
        <v>324</v>
      </c>
      <c r="G191" s="5">
        <v>93</v>
      </c>
      <c r="I191" s="29">
        <f t="shared" si="4"/>
        <v>82.788904433038113</v>
      </c>
      <c r="J191" s="29">
        <f t="shared" si="5"/>
        <v>-10.211095566961887</v>
      </c>
    </row>
  </sheetData>
  <mergeCells count="2">
    <mergeCell ref="E4:G4"/>
    <mergeCell ref="I4:J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17FD-76C5-425A-8B74-6A5900CD8BCC}">
  <dimension ref="B1:S191"/>
  <sheetViews>
    <sheetView showGridLines="0" topLeftCell="A170" zoomScaleNormal="100" workbookViewId="0">
      <selection activeCell="M13" sqref="M13"/>
    </sheetView>
  </sheetViews>
  <sheetFormatPr defaultRowHeight="15" x14ac:dyDescent="0.25"/>
  <cols>
    <col min="1" max="1" width="0.85546875" customWidth="1"/>
    <col min="2" max="2" width="1.85546875" customWidth="1"/>
    <col min="3" max="3" width="7.28515625" bestFit="1" customWidth="1"/>
    <col min="4" max="4" width="11" customWidth="1"/>
    <col min="5" max="5" width="6.28515625" bestFit="1" customWidth="1"/>
    <col min="6" max="6" width="11" customWidth="1"/>
    <col min="7" max="7" width="7.7109375" bestFit="1" customWidth="1"/>
    <col min="8" max="8" width="1.7109375" customWidth="1"/>
    <col min="9" max="10" width="11" customWidth="1"/>
    <col min="11" max="11" width="7.140625" customWidth="1"/>
    <col min="12" max="12" width="10.28515625" bestFit="1" customWidth="1"/>
    <col min="13" max="13" width="6.28515625" bestFit="1" customWidth="1"/>
    <col min="14" max="14" width="12.140625" bestFit="1" customWidth="1"/>
    <col min="15" max="15" width="9.28515625" customWidth="1"/>
    <col min="16" max="16" width="24.7109375" bestFit="1" customWidth="1"/>
    <col min="17" max="17" width="6" customWidth="1"/>
    <col min="18" max="18" width="18.7109375" bestFit="1" customWidth="1"/>
    <col min="19" max="19" width="9.140625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0.5" customHeight="1" thickBot="1" x14ac:dyDescent="0.3">
      <c r="C3" s="2"/>
      <c r="D3" s="2"/>
      <c r="E3" s="2"/>
      <c r="F3" s="2"/>
      <c r="G3" s="2"/>
      <c r="I3" s="2"/>
      <c r="J3" s="2"/>
    </row>
    <row r="4" spans="2:19" x14ac:dyDescent="0.25">
      <c r="C4" s="8"/>
      <c r="D4" s="8"/>
      <c r="E4" s="43" t="s">
        <v>190</v>
      </c>
      <c r="F4" s="43"/>
      <c r="G4" s="43"/>
      <c r="I4" s="44" t="s">
        <v>205</v>
      </c>
      <c r="J4" s="44"/>
      <c r="L4" s="41" t="s">
        <v>206</v>
      </c>
      <c r="M4" s="41" t="s">
        <v>207</v>
      </c>
      <c r="N4" s="41" t="s">
        <v>208</v>
      </c>
      <c r="P4" s="41" t="s">
        <v>214</v>
      </c>
    </row>
    <row r="5" spans="2:19" ht="15.75" thickBot="1" x14ac:dyDescent="0.3">
      <c r="C5" s="7" t="s">
        <v>3</v>
      </c>
      <c r="D5" s="9" t="s">
        <v>0</v>
      </c>
      <c r="E5" s="7" t="s">
        <v>191</v>
      </c>
      <c r="F5" s="7" t="s">
        <v>2</v>
      </c>
      <c r="G5" s="7" t="s">
        <v>1</v>
      </c>
      <c r="I5" s="27" t="s">
        <v>199</v>
      </c>
      <c r="J5" s="27" t="s">
        <v>203</v>
      </c>
      <c r="L5" s="45" t="s">
        <v>209</v>
      </c>
      <c r="M5" s="40" t="s">
        <v>0</v>
      </c>
      <c r="N5" s="40" t="s">
        <v>191</v>
      </c>
      <c r="P5" s="40" t="s">
        <v>215</v>
      </c>
      <c r="R5" s="16" t="s">
        <v>198</v>
      </c>
      <c r="S5" s="16"/>
    </row>
    <row r="6" spans="2:19" x14ac:dyDescent="0.25">
      <c r="C6" s="3" t="s">
        <v>4</v>
      </c>
      <c r="D6" s="4">
        <v>38.130000000000003</v>
      </c>
      <c r="E6" s="3">
        <v>391</v>
      </c>
      <c r="F6" s="3">
        <v>313</v>
      </c>
      <c r="G6" s="3">
        <v>90</v>
      </c>
      <c r="I6" s="28">
        <f>$S$10+$S$11*E6</f>
        <v>309.32996277774191</v>
      </c>
      <c r="J6" s="28">
        <f>I6-F6</f>
        <v>-3.6700372222580881</v>
      </c>
      <c r="L6" s="45" t="s">
        <v>210</v>
      </c>
      <c r="M6" s="40" t="s">
        <v>0</v>
      </c>
      <c r="N6" s="40" t="s">
        <v>2</v>
      </c>
      <c r="P6" s="40" t="s">
        <v>216</v>
      </c>
      <c r="R6" s="17" t="s">
        <v>197</v>
      </c>
      <c r="S6" s="18">
        <f>RSQ(F6:F191,E6:E191)</f>
        <v>0.6905739268648019</v>
      </c>
    </row>
    <row r="7" spans="2:19" x14ac:dyDescent="0.25">
      <c r="C7" s="3" t="s">
        <v>5</v>
      </c>
      <c r="D7" s="4">
        <v>37.309999999999995</v>
      </c>
      <c r="E7" s="3">
        <v>418</v>
      </c>
      <c r="F7" s="3">
        <v>326</v>
      </c>
      <c r="G7" s="3">
        <v>100</v>
      </c>
      <c r="I7" s="28">
        <f t="shared" ref="I7:I70" si="0">$S$10+$S$11*E7</f>
        <v>332.09451470459703</v>
      </c>
      <c r="J7" s="28">
        <f t="shared" ref="J7:J70" si="1">I7-F7</f>
        <v>6.0945147045970316</v>
      </c>
      <c r="L7" s="45" t="s">
        <v>211</v>
      </c>
      <c r="M7" s="40" t="s">
        <v>0</v>
      </c>
      <c r="N7" s="40" t="s">
        <v>1</v>
      </c>
      <c r="P7" s="40" t="s">
        <v>217</v>
      </c>
      <c r="R7" s="19" t="s">
        <v>196</v>
      </c>
      <c r="S7" s="20">
        <f>CORREL(E6:E191,F6:F191)</f>
        <v>0.83100777786059377</v>
      </c>
    </row>
    <row r="8" spans="2:19" x14ac:dyDescent="0.25">
      <c r="C8" s="3" t="s">
        <v>6</v>
      </c>
      <c r="D8" s="4">
        <v>34.849999999999994</v>
      </c>
      <c r="E8" s="3">
        <v>459</v>
      </c>
      <c r="F8" s="3">
        <v>358</v>
      </c>
      <c r="G8" s="3">
        <v>115</v>
      </c>
      <c r="I8" s="28">
        <f t="shared" si="0"/>
        <v>366.66290837130293</v>
      </c>
      <c r="J8" s="28">
        <f t="shared" si="1"/>
        <v>8.6629083713029331</v>
      </c>
      <c r="L8" s="45" t="s">
        <v>212</v>
      </c>
      <c r="M8" s="40" t="s">
        <v>191</v>
      </c>
      <c r="N8" s="40" t="s">
        <v>2</v>
      </c>
      <c r="P8" s="40" t="s">
        <v>218</v>
      </c>
    </row>
    <row r="9" spans="2:19" x14ac:dyDescent="0.25">
      <c r="C9" s="3" t="s">
        <v>7</v>
      </c>
      <c r="D9" s="4">
        <v>38.949999999999996</v>
      </c>
      <c r="E9" s="3">
        <v>424</v>
      </c>
      <c r="F9" s="3">
        <v>331</v>
      </c>
      <c r="G9" s="3">
        <v>81</v>
      </c>
      <c r="I9" s="28">
        <f t="shared" si="0"/>
        <v>337.15330402167598</v>
      </c>
      <c r="J9" s="28">
        <f t="shared" si="1"/>
        <v>6.1533040216759787</v>
      </c>
      <c r="L9" s="46" t="s">
        <v>213</v>
      </c>
      <c r="M9" s="42" t="s">
        <v>191</v>
      </c>
      <c r="N9" s="42" t="s">
        <v>1</v>
      </c>
      <c r="P9" s="40" t="s">
        <v>219</v>
      </c>
      <c r="R9" s="11" t="s">
        <v>195</v>
      </c>
      <c r="S9" s="11"/>
    </row>
    <row r="10" spans="2:19" ht="18" x14ac:dyDescent="0.35">
      <c r="C10" s="3" t="s">
        <v>8</v>
      </c>
      <c r="D10" s="4">
        <v>35.669999999999995</v>
      </c>
      <c r="E10" s="3">
        <v>447</v>
      </c>
      <c r="F10" s="3">
        <v>380</v>
      </c>
      <c r="G10" s="26">
        <v>89</v>
      </c>
      <c r="I10" s="28">
        <f t="shared" si="0"/>
        <v>356.5453297371451</v>
      </c>
      <c r="J10" s="28">
        <f t="shared" si="1"/>
        <v>-23.454670262854904</v>
      </c>
      <c r="P10" s="42" t="s">
        <v>220</v>
      </c>
      <c r="R10" s="12" t="s">
        <v>193</v>
      </c>
      <c r="S10" s="13">
        <f>INTERCEPT(F6:F191,E6:E191)</f>
        <v>-20.334474385233875</v>
      </c>
    </row>
    <row r="11" spans="2:19" ht="18" x14ac:dyDescent="0.35">
      <c r="C11" s="3" t="s">
        <v>9</v>
      </c>
      <c r="D11" s="4">
        <v>39.769999999999996</v>
      </c>
      <c r="E11" s="3">
        <v>383</v>
      </c>
      <c r="F11" s="3">
        <v>291</v>
      </c>
      <c r="G11" s="3">
        <v>92</v>
      </c>
      <c r="I11" s="28">
        <f t="shared" si="0"/>
        <v>302.58491035497008</v>
      </c>
      <c r="J11" s="28">
        <f t="shared" si="1"/>
        <v>11.584910354970077</v>
      </c>
      <c r="R11" s="14" t="s">
        <v>194</v>
      </c>
      <c r="S11" s="15">
        <f>SLOPE(F6:F191,E6:E191)</f>
        <v>0.84313155284648544</v>
      </c>
    </row>
    <row r="12" spans="2:19" x14ac:dyDescent="0.25">
      <c r="C12" s="3" t="s">
        <v>10</v>
      </c>
      <c r="D12" s="4">
        <v>40.18</v>
      </c>
      <c r="E12" s="3">
        <v>399</v>
      </c>
      <c r="F12" s="3">
        <v>307</v>
      </c>
      <c r="G12" s="3">
        <v>96</v>
      </c>
      <c r="I12" s="28">
        <f t="shared" si="0"/>
        <v>316.0750152005138</v>
      </c>
      <c r="J12" s="28">
        <f t="shared" si="1"/>
        <v>9.0750152005138034</v>
      </c>
    </row>
    <row r="13" spans="2:19" x14ac:dyDescent="0.25">
      <c r="C13" s="3" t="s">
        <v>11</v>
      </c>
      <c r="D13" s="4">
        <v>36.08</v>
      </c>
      <c r="E13" s="3">
        <v>440</v>
      </c>
      <c r="F13" s="3">
        <v>361</v>
      </c>
      <c r="G13" s="3">
        <v>66</v>
      </c>
      <c r="I13" s="28">
        <f t="shared" si="0"/>
        <v>350.6434088672197</v>
      </c>
      <c r="J13" s="28">
        <f t="shared" si="1"/>
        <v>-10.356591132780295</v>
      </c>
      <c r="R13" s="47" t="s">
        <v>204</v>
      </c>
      <c r="S13" s="31">
        <f>STEYX(F6:F191,E6:E191)</f>
        <v>13.997458177465029</v>
      </c>
    </row>
    <row r="14" spans="2:19" x14ac:dyDescent="0.25">
      <c r="C14" s="3" t="s">
        <v>12</v>
      </c>
      <c r="D14" s="4">
        <v>35.26</v>
      </c>
      <c r="E14" s="3">
        <v>436</v>
      </c>
      <c r="F14" s="3">
        <v>344</v>
      </c>
      <c r="G14" s="3">
        <v>74</v>
      </c>
      <c r="I14" s="28">
        <f t="shared" si="0"/>
        <v>347.27088265583376</v>
      </c>
      <c r="J14" s="28">
        <f t="shared" si="1"/>
        <v>3.2708826558337591</v>
      </c>
    </row>
    <row r="15" spans="2:19" x14ac:dyDescent="0.25">
      <c r="C15" s="3" t="s">
        <v>13</v>
      </c>
      <c r="D15" s="4">
        <v>39.359999999999992</v>
      </c>
      <c r="E15" s="3">
        <v>413</v>
      </c>
      <c r="F15" s="3">
        <v>351</v>
      </c>
      <c r="G15" s="3">
        <v>62</v>
      </c>
      <c r="I15" s="28">
        <f t="shared" si="0"/>
        <v>327.87885694036459</v>
      </c>
      <c r="J15" s="28">
        <f t="shared" si="1"/>
        <v>-23.121143059635415</v>
      </c>
      <c r="R15" s="21" t="s">
        <v>200</v>
      </c>
      <c r="S15" s="21"/>
    </row>
    <row r="16" spans="2:19" x14ac:dyDescent="0.25">
      <c r="C16" s="3" t="s">
        <v>14</v>
      </c>
      <c r="D16" s="4">
        <v>33.619999999999997</v>
      </c>
      <c r="E16" s="3">
        <v>428</v>
      </c>
      <c r="F16" s="3">
        <v>338</v>
      </c>
      <c r="G16" s="3">
        <v>64</v>
      </c>
      <c r="I16" s="28">
        <f t="shared" si="0"/>
        <v>340.52583023306187</v>
      </c>
      <c r="J16" s="28">
        <f t="shared" si="1"/>
        <v>2.5258302330618676</v>
      </c>
      <c r="R16" s="22" t="s">
        <v>222</v>
      </c>
      <c r="S16" s="48">
        <v>40</v>
      </c>
    </row>
    <row r="17" spans="3:19" x14ac:dyDescent="0.25">
      <c r="C17" s="3" t="s">
        <v>15</v>
      </c>
      <c r="D17" s="4">
        <v>32.799999999999997</v>
      </c>
      <c r="E17" s="3">
        <v>479</v>
      </c>
      <c r="F17" s="3">
        <v>374</v>
      </c>
      <c r="G17" s="3">
        <v>101</v>
      </c>
      <c r="I17" s="28">
        <f t="shared" si="0"/>
        <v>383.52553942823266</v>
      </c>
      <c r="J17" s="28">
        <f t="shared" si="1"/>
        <v>9.525539428232662</v>
      </c>
      <c r="R17" s="24" t="s">
        <v>202</v>
      </c>
      <c r="S17" s="25">
        <f>S10+S11*S16</f>
        <v>13.39078772862554</v>
      </c>
    </row>
    <row r="18" spans="3:19" x14ac:dyDescent="0.25">
      <c r="C18" s="3" t="s">
        <v>16</v>
      </c>
      <c r="D18" s="4">
        <v>33.209999999999994</v>
      </c>
      <c r="E18" s="3">
        <v>462</v>
      </c>
      <c r="F18" s="3">
        <v>388</v>
      </c>
      <c r="G18" s="3">
        <v>69</v>
      </c>
      <c r="I18" s="28">
        <f t="shared" si="0"/>
        <v>369.19230302984238</v>
      </c>
      <c r="J18" s="28">
        <f t="shared" si="1"/>
        <v>-18.807696970157622</v>
      </c>
    </row>
    <row r="19" spans="3:19" x14ac:dyDescent="0.25">
      <c r="C19" s="3" t="s">
        <v>17</v>
      </c>
      <c r="D19" s="4">
        <v>40.18</v>
      </c>
      <c r="E19" s="3">
        <v>387</v>
      </c>
      <c r="F19" s="3">
        <v>325</v>
      </c>
      <c r="G19" s="3">
        <v>77</v>
      </c>
      <c r="I19" s="28">
        <f t="shared" si="0"/>
        <v>305.95743656635597</v>
      </c>
      <c r="J19" s="28">
        <f t="shared" si="1"/>
        <v>-19.042563433644034</v>
      </c>
    </row>
    <row r="20" spans="3:19" x14ac:dyDescent="0.25">
      <c r="C20" s="3" t="s">
        <v>18</v>
      </c>
      <c r="D20" s="4">
        <v>36.489999999999995</v>
      </c>
      <c r="E20" s="3">
        <v>454</v>
      </c>
      <c r="F20" s="3">
        <v>341</v>
      </c>
      <c r="G20" s="3">
        <v>114</v>
      </c>
      <c r="I20" s="28">
        <f t="shared" si="0"/>
        <v>362.44725060707054</v>
      </c>
      <c r="J20" s="28">
        <f t="shared" si="1"/>
        <v>21.447250607070544</v>
      </c>
    </row>
    <row r="21" spans="3:19" x14ac:dyDescent="0.25">
      <c r="C21" s="3" t="s">
        <v>19</v>
      </c>
      <c r="D21" s="4">
        <v>38.54</v>
      </c>
      <c r="E21" s="3">
        <v>418</v>
      </c>
      <c r="F21" s="3">
        <v>314</v>
      </c>
      <c r="G21" s="3">
        <v>88</v>
      </c>
      <c r="I21" s="28">
        <f t="shared" si="0"/>
        <v>332.09451470459703</v>
      </c>
      <c r="J21" s="28">
        <f t="shared" si="1"/>
        <v>18.094514704597032</v>
      </c>
    </row>
    <row r="22" spans="3:19" x14ac:dyDescent="0.25">
      <c r="C22" s="3" t="s">
        <v>20</v>
      </c>
      <c r="D22" s="4">
        <v>34.03</v>
      </c>
      <c r="E22" s="3">
        <v>447</v>
      </c>
      <c r="F22" s="3">
        <v>375</v>
      </c>
      <c r="G22" s="3">
        <v>107</v>
      </c>
      <c r="I22" s="28">
        <f t="shared" si="0"/>
        <v>356.5453297371451</v>
      </c>
      <c r="J22" s="28">
        <f t="shared" si="1"/>
        <v>-18.454670262854904</v>
      </c>
    </row>
    <row r="23" spans="3:19" x14ac:dyDescent="0.25">
      <c r="C23" s="3" t="s">
        <v>21</v>
      </c>
      <c r="D23" s="4">
        <v>39.359999999999992</v>
      </c>
      <c r="E23" s="3">
        <v>442</v>
      </c>
      <c r="F23" s="3">
        <v>376</v>
      </c>
      <c r="G23" s="3">
        <v>102</v>
      </c>
      <c r="I23" s="28">
        <f t="shared" si="0"/>
        <v>352.32967197291271</v>
      </c>
      <c r="J23" s="28">
        <f t="shared" si="1"/>
        <v>-23.670328027087294</v>
      </c>
    </row>
    <row r="24" spans="3:19" x14ac:dyDescent="0.25">
      <c r="C24" s="3" t="s">
        <v>22</v>
      </c>
      <c r="D24" s="4">
        <v>40.589999999999996</v>
      </c>
      <c r="E24" s="3">
        <v>381</v>
      </c>
      <c r="F24" s="3">
        <v>312</v>
      </c>
      <c r="G24" s="3">
        <v>95</v>
      </c>
      <c r="I24" s="28">
        <f t="shared" si="0"/>
        <v>300.89864724927708</v>
      </c>
      <c r="J24" s="28">
        <f t="shared" si="1"/>
        <v>-11.101352750722924</v>
      </c>
    </row>
    <row r="25" spans="3:19" x14ac:dyDescent="0.25">
      <c r="C25" s="3" t="s">
        <v>23</v>
      </c>
      <c r="D25" s="4">
        <v>38.130000000000003</v>
      </c>
      <c r="E25" s="3">
        <v>401</v>
      </c>
      <c r="F25" s="3">
        <v>301</v>
      </c>
      <c r="G25" s="3">
        <v>68</v>
      </c>
      <c r="I25" s="28">
        <f t="shared" si="0"/>
        <v>317.7612783062068</v>
      </c>
      <c r="J25" s="28">
        <f t="shared" si="1"/>
        <v>16.761278306206805</v>
      </c>
    </row>
    <row r="26" spans="3:19" x14ac:dyDescent="0.25">
      <c r="C26" s="3" t="s">
        <v>24</v>
      </c>
      <c r="D26" s="4">
        <v>33.209999999999994</v>
      </c>
      <c r="E26" s="3">
        <v>468</v>
      </c>
      <c r="F26" s="3">
        <v>370</v>
      </c>
      <c r="G26" s="3">
        <v>70</v>
      </c>
      <c r="I26" s="28">
        <f t="shared" si="0"/>
        <v>374.25109234692133</v>
      </c>
      <c r="J26" s="28">
        <f t="shared" si="1"/>
        <v>4.2510923469213253</v>
      </c>
    </row>
    <row r="27" spans="3:19" x14ac:dyDescent="0.25">
      <c r="C27" s="3" t="s">
        <v>25</v>
      </c>
      <c r="D27" s="4">
        <v>35.669999999999995</v>
      </c>
      <c r="E27" s="3">
        <v>428</v>
      </c>
      <c r="F27" s="3">
        <v>321</v>
      </c>
      <c r="G27" s="3">
        <v>64</v>
      </c>
      <c r="I27" s="28">
        <f t="shared" si="0"/>
        <v>340.52583023306187</v>
      </c>
      <c r="J27" s="28">
        <f t="shared" si="1"/>
        <v>19.525830233061868</v>
      </c>
    </row>
    <row r="28" spans="3:19" x14ac:dyDescent="0.25">
      <c r="C28" s="3" t="s">
        <v>26</v>
      </c>
      <c r="D28" s="4">
        <v>33.209999999999994</v>
      </c>
      <c r="E28" s="3">
        <v>480</v>
      </c>
      <c r="F28" s="3">
        <v>374</v>
      </c>
      <c r="G28" s="3">
        <v>115</v>
      </c>
      <c r="I28" s="28">
        <f t="shared" si="0"/>
        <v>384.36867098107916</v>
      </c>
      <c r="J28" s="28">
        <f t="shared" si="1"/>
        <v>10.368670981079163</v>
      </c>
    </row>
    <row r="29" spans="3:19" x14ac:dyDescent="0.25">
      <c r="C29" s="3" t="s">
        <v>27</v>
      </c>
      <c r="D29" s="4">
        <v>33.209999999999994</v>
      </c>
      <c r="E29" s="3">
        <v>436</v>
      </c>
      <c r="F29" s="3">
        <v>327</v>
      </c>
      <c r="G29" s="3">
        <v>70</v>
      </c>
      <c r="I29" s="28">
        <f t="shared" si="0"/>
        <v>347.27088265583376</v>
      </c>
      <c r="J29" s="28">
        <f t="shared" si="1"/>
        <v>20.270882655833759</v>
      </c>
    </row>
    <row r="30" spans="3:19" x14ac:dyDescent="0.25">
      <c r="C30" s="3" t="s">
        <v>28</v>
      </c>
      <c r="D30" s="4">
        <v>34.849999999999994</v>
      </c>
      <c r="E30" s="3">
        <v>474</v>
      </c>
      <c r="F30" s="3">
        <v>370</v>
      </c>
      <c r="G30" s="3">
        <v>76</v>
      </c>
      <c r="I30" s="28">
        <f t="shared" si="0"/>
        <v>379.30988166400022</v>
      </c>
      <c r="J30" s="28">
        <f t="shared" si="1"/>
        <v>9.3098816640002156</v>
      </c>
    </row>
    <row r="31" spans="3:19" x14ac:dyDescent="0.25">
      <c r="C31" s="3" t="s">
        <v>29</v>
      </c>
      <c r="D31" s="4">
        <v>33.209999999999994</v>
      </c>
      <c r="E31" s="3">
        <v>487</v>
      </c>
      <c r="F31" s="3">
        <v>414</v>
      </c>
      <c r="G31" s="3">
        <v>93</v>
      </c>
      <c r="I31" s="28">
        <f t="shared" si="0"/>
        <v>390.27059185100455</v>
      </c>
      <c r="J31" s="28">
        <f t="shared" si="1"/>
        <v>-23.729408148995446</v>
      </c>
    </row>
    <row r="32" spans="3:19" x14ac:dyDescent="0.25">
      <c r="C32" s="3" t="s">
        <v>30</v>
      </c>
      <c r="D32" s="4">
        <v>36.08</v>
      </c>
      <c r="E32" s="3">
        <v>459</v>
      </c>
      <c r="F32" s="3">
        <v>386</v>
      </c>
      <c r="G32" s="3">
        <v>73</v>
      </c>
      <c r="I32" s="28">
        <f t="shared" si="0"/>
        <v>366.66290837130293</v>
      </c>
      <c r="J32" s="28">
        <f t="shared" si="1"/>
        <v>-19.337091628697067</v>
      </c>
    </row>
    <row r="33" spans="3:10" x14ac:dyDescent="0.25">
      <c r="C33" s="3" t="s">
        <v>31</v>
      </c>
      <c r="D33" s="4">
        <v>38.949999999999996</v>
      </c>
      <c r="E33" s="3">
        <v>421</v>
      </c>
      <c r="F33" s="3">
        <v>354</v>
      </c>
      <c r="G33" s="3">
        <v>76</v>
      </c>
      <c r="I33" s="28">
        <f t="shared" si="0"/>
        <v>334.62390936313648</v>
      </c>
      <c r="J33" s="28">
        <f t="shared" si="1"/>
        <v>-19.376090636863523</v>
      </c>
    </row>
    <row r="34" spans="3:10" x14ac:dyDescent="0.25">
      <c r="C34" s="3" t="s">
        <v>32</v>
      </c>
      <c r="D34" s="4">
        <v>38.949999999999996</v>
      </c>
      <c r="E34" s="3">
        <v>401</v>
      </c>
      <c r="F34" s="3">
        <v>313</v>
      </c>
      <c r="G34" s="3">
        <v>92</v>
      </c>
      <c r="I34" s="28">
        <f t="shared" si="0"/>
        <v>317.7612783062068</v>
      </c>
      <c r="J34" s="28">
        <f t="shared" si="1"/>
        <v>4.7612783062068047</v>
      </c>
    </row>
    <row r="35" spans="3:10" x14ac:dyDescent="0.25">
      <c r="C35" s="3" t="s">
        <v>33</v>
      </c>
      <c r="D35" s="4">
        <v>36.489999999999995</v>
      </c>
      <c r="E35" s="3">
        <v>420</v>
      </c>
      <c r="F35" s="3">
        <v>319</v>
      </c>
      <c r="G35" s="3">
        <v>67</v>
      </c>
      <c r="I35" s="28">
        <f t="shared" si="0"/>
        <v>333.78077781029003</v>
      </c>
      <c r="J35" s="28">
        <f t="shared" si="1"/>
        <v>14.780777810290033</v>
      </c>
    </row>
    <row r="36" spans="3:10" x14ac:dyDescent="0.25">
      <c r="C36" s="3" t="s">
        <v>34</v>
      </c>
      <c r="D36" s="4">
        <v>33.209999999999994</v>
      </c>
      <c r="E36" s="3">
        <v>435</v>
      </c>
      <c r="F36" s="3">
        <v>365</v>
      </c>
      <c r="G36" s="3">
        <v>104</v>
      </c>
      <c r="I36" s="28">
        <f t="shared" si="0"/>
        <v>346.42775110298732</v>
      </c>
      <c r="J36" s="28">
        <f t="shared" si="1"/>
        <v>-18.572248897012685</v>
      </c>
    </row>
    <row r="37" spans="3:10" x14ac:dyDescent="0.25">
      <c r="C37" s="3" t="s">
        <v>35</v>
      </c>
      <c r="D37" s="4">
        <v>36.08</v>
      </c>
      <c r="E37" s="3">
        <v>458</v>
      </c>
      <c r="F37" s="3">
        <v>357</v>
      </c>
      <c r="G37" s="3">
        <v>92</v>
      </c>
      <c r="I37" s="28">
        <f t="shared" si="0"/>
        <v>365.81977681845643</v>
      </c>
      <c r="J37" s="28">
        <f t="shared" si="1"/>
        <v>8.8197768184564325</v>
      </c>
    </row>
    <row r="38" spans="3:10" x14ac:dyDescent="0.25">
      <c r="C38" s="3" t="s">
        <v>36</v>
      </c>
      <c r="D38" s="4">
        <v>41</v>
      </c>
      <c r="E38" s="3">
        <v>379</v>
      </c>
      <c r="F38" s="3">
        <v>284</v>
      </c>
      <c r="G38" s="3">
        <v>87</v>
      </c>
      <c r="I38" s="28">
        <f t="shared" si="0"/>
        <v>299.21238414358413</v>
      </c>
      <c r="J38" s="28">
        <f t="shared" si="1"/>
        <v>15.212384143584131</v>
      </c>
    </row>
    <row r="39" spans="3:10" x14ac:dyDescent="0.25">
      <c r="C39" s="3" t="s">
        <v>37</v>
      </c>
      <c r="D39" s="4">
        <v>38.54</v>
      </c>
      <c r="E39" s="3">
        <v>426</v>
      </c>
      <c r="F39" s="3">
        <v>337</v>
      </c>
      <c r="G39" s="3">
        <v>98</v>
      </c>
      <c r="I39" s="28">
        <f t="shared" si="0"/>
        <v>338.83956712736892</v>
      </c>
      <c r="J39" s="28">
        <f t="shared" si="1"/>
        <v>1.8395671273689231</v>
      </c>
    </row>
    <row r="40" spans="3:10" x14ac:dyDescent="0.25">
      <c r="C40" s="3" t="s">
        <v>38</v>
      </c>
      <c r="D40" s="4">
        <v>33.619999999999997</v>
      </c>
      <c r="E40" s="3">
        <v>443</v>
      </c>
      <c r="F40" s="3">
        <v>368</v>
      </c>
      <c r="G40" s="3">
        <v>111</v>
      </c>
      <c r="I40" s="28">
        <f t="shared" si="0"/>
        <v>353.17280352575915</v>
      </c>
      <c r="J40" s="28">
        <f t="shared" si="1"/>
        <v>-14.82719647424085</v>
      </c>
    </row>
    <row r="41" spans="3:10" x14ac:dyDescent="0.25">
      <c r="C41" s="3" t="s">
        <v>39</v>
      </c>
      <c r="D41" s="4">
        <v>33.209999999999994</v>
      </c>
      <c r="E41" s="3">
        <v>483</v>
      </c>
      <c r="F41" s="3">
        <v>406</v>
      </c>
      <c r="G41" s="3">
        <v>101</v>
      </c>
      <c r="I41" s="28">
        <f t="shared" si="0"/>
        <v>386.89806563961861</v>
      </c>
      <c r="J41" s="28">
        <f t="shared" si="1"/>
        <v>-19.101934360381392</v>
      </c>
    </row>
    <row r="42" spans="3:10" x14ac:dyDescent="0.25">
      <c r="C42" s="3" t="s">
        <v>40</v>
      </c>
      <c r="D42" s="4">
        <v>35.669999999999995</v>
      </c>
      <c r="E42" s="3">
        <v>409</v>
      </c>
      <c r="F42" s="3">
        <v>348</v>
      </c>
      <c r="G42" s="3">
        <v>82</v>
      </c>
      <c r="I42" s="28">
        <f t="shared" si="0"/>
        <v>324.5063307289787</v>
      </c>
      <c r="J42" s="28">
        <f t="shared" si="1"/>
        <v>-23.493669271021304</v>
      </c>
    </row>
    <row r="43" spans="3:10" x14ac:dyDescent="0.25">
      <c r="C43" s="3" t="s">
        <v>41</v>
      </c>
      <c r="D43" s="4">
        <v>39.769999999999996</v>
      </c>
      <c r="E43" s="3">
        <v>406</v>
      </c>
      <c r="F43" s="3">
        <v>325</v>
      </c>
      <c r="G43" s="3">
        <v>85</v>
      </c>
      <c r="I43" s="28">
        <f t="shared" si="0"/>
        <v>321.97693607043919</v>
      </c>
      <c r="J43" s="28">
        <f t="shared" si="1"/>
        <v>-3.0230639295608057</v>
      </c>
    </row>
    <row r="44" spans="3:10" x14ac:dyDescent="0.25">
      <c r="C44" s="3" t="s">
        <v>42</v>
      </c>
      <c r="D44" s="4">
        <v>32.799999999999997</v>
      </c>
      <c r="E44" s="3">
        <v>454</v>
      </c>
      <c r="F44" s="3">
        <v>359</v>
      </c>
      <c r="G44" s="3">
        <v>104</v>
      </c>
      <c r="I44" s="28">
        <f t="shared" si="0"/>
        <v>362.44725060707054</v>
      </c>
      <c r="J44" s="28">
        <f t="shared" si="1"/>
        <v>3.4472506070705435</v>
      </c>
    </row>
    <row r="45" spans="3:10" x14ac:dyDescent="0.25">
      <c r="C45" s="3" t="s">
        <v>43</v>
      </c>
      <c r="D45" s="4">
        <v>34.849999999999994</v>
      </c>
      <c r="E45" s="3">
        <v>468</v>
      </c>
      <c r="F45" s="3">
        <v>351</v>
      </c>
      <c r="G45" s="3">
        <v>80</v>
      </c>
      <c r="I45" s="28">
        <f t="shared" si="0"/>
        <v>374.25109234692133</v>
      </c>
      <c r="J45" s="28">
        <f t="shared" si="1"/>
        <v>23.251092346921325</v>
      </c>
    </row>
    <row r="46" spans="3:10" x14ac:dyDescent="0.25">
      <c r="C46" s="3" t="s">
        <v>44</v>
      </c>
      <c r="D46" s="4">
        <v>36.08</v>
      </c>
      <c r="E46" s="3">
        <v>421</v>
      </c>
      <c r="F46" s="3">
        <v>345</v>
      </c>
      <c r="G46" s="3">
        <v>63</v>
      </c>
      <c r="I46" s="28">
        <f t="shared" si="0"/>
        <v>334.62390936313648</v>
      </c>
      <c r="J46" s="28">
        <f t="shared" si="1"/>
        <v>-10.376090636863523</v>
      </c>
    </row>
    <row r="47" spans="3:10" x14ac:dyDescent="0.25">
      <c r="C47" s="3" t="s">
        <v>45</v>
      </c>
      <c r="D47" s="4">
        <v>37.309999999999995</v>
      </c>
      <c r="E47" s="3">
        <v>404</v>
      </c>
      <c r="F47" s="3">
        <v>311</v>
      </c>
      <c r="G47" s="3">
        <v>73</v>
      </c>
      <c r="I47" s="28">
        <f t="shared" si="0"/>
        <v>320.29067296474625</v>
      </c>
      <c r="J47" s="28">
        <f t="shared" si="1"/>
        <v>9.2906729647462498</v>
      </c>
    </row>
    <row r="48" spans="3:10" x14ac:dyDescent="0.25">
      <c r="C48" s="3" t="s">
        <v>46</v>
      </c>
      <c r="D48" s="4">
        <v>40.589999999999996</v>
      </c>
      <c r="E48" s="3">
        <v>387</v>
      </c>
      <c r="F48" s="3">
        <v>298</v>
      </c>
      <c r="G48" s="3">
        <v>74</v>
      </c>
      <c r="I48" s="28">
        <f t="shared" si="0"/>
        <v>305.95743656635597</v>
      </c>
      <c r="J48" s="28">
        <f t="shared" si="1"/>
        <v>7.9574365663559661</v>
      </c>
    </row>
    <row r="49" spans="3:10" x14ac:dyDescent="0.25">
      <c r="C49" s="3" t="s">
        <v>47</v>
      </c>
      <c r="D49" s="4">
        <v>36.489999999999995</v>
      </c>
      <c r="E49" s="3">
        <v>412</v>
      </c>
      <c r="F49" s="3">
        <v>309</v>
      </c>
      <c r="G49" s="3">
        <v>74</v>
      </c>
      <c r="I49" s="28">
        <f t="shared" si="0"/>
        <v>327.03572538751814</v>
      </c>
      <c r="J49" s="28">
        <f t="shared" si="1"/>
        <v>18.035725387518141</v>
      </c>
    </row>
    <row r="50" spans="3:10" x14ac:dyDescent="0.25">
      <c r="C50" s="3" t="s">
        <v>48</v>
      </c>
      <c r="D50" s="4">
        <v>41</v>
      </c>
      <c r="E50" s="3">
        <v>400</v>
      </c>
      <c r="F50" s="3">
        <v>324</v>
      </c>
      <c r="G50" s="3">
        <v>84</v>
      </c>
      <c r="I50" s="28">
        <f t="shared" si="0"/>
        <v>316.9181467533603</v>
      </c>
      <c r="J50" s="28">
        <f t="shared" si="1"/>
        <v>-7.081853246639696</v>
      </c>
    </row>
    <row r="51" spans="3:10" x14ac:dyDescent="0.25">
      <c r="C51" s="3" t="s">
        <v>49</v>
      </c>
      <c r="D51" s="4">
        <v>38.949999999999996</v>
      </c>
      <c r="E51" s="3">
        <v>418</v>
      </c>
      <c r="F51" s="3">
        <v>351</v>
      </c>
      <c r="G51" s="3">
        <v>67</v>
      </c>
      <c r="I51" s="28">
        <f t="shared" si="0"/>
        <v>332.09451470459703</v>
      </c>
      <c r="J51" s="28">
        <f t="shared" si="1"/>
        <v>-18.905485295402968</v>
      </c>
    </row>
    <row r="52" spans="3:10" x14ac:dyDescent="0.25">
      <c r="C52" s="3" t="s">
        <v>50</v>
      </c>
      <c r="D52" s="4">
        <v>34.849999999999994</v>
      </c>
      <c r="E52" s="3">
        <v>441</v>
      </c>
      <c r="F52" s="3">
        <v>375</v>
      </c>
      <c r="G52" s="3">
        <v>88</v>
      </c>
      <c r="I52" s="28">
        <f t="shared" si="0"/>
        <v>351.48654042006621</v>
      </c>
      <c r="J52" s="28">
        <f t="shared" si="1"/>
        <v>-23.513459579933794</v>
      </c>
    </row>
    <row r="53" spans="3:10" x14ac:dyDescent="0.25">
      <c r="C53" s="3" t="s">
        <v>51</v>
      </c>
      <c r="D53" s="4">
        <v>37.309999999999995</v>
      </c>
      <c r="E53" s="3">
        <v>409</v>
      </c>
      <c r="F53" s="3">
        <v>335</v>
      </c>
      <c r="G53" s="3">
        <v>86</v>
      </c>
      <c r="I53" s="28">
        <f t="shared" si="0"/>
        <v>324.5063307289787</v>
      </c>
      <c r="J53" s="28">
        <f t="shared" si="1"/>
        <v>-10.493669271021304</v>
      </c>
    </row>
    <row r="54" spans="3:10" x14ac:dyDescent="0.25">
      <c r="C54" s="3" t="s">
        <v>52</v>
      </c>
      <c r="D54" s="4">
        <v>36.08</v>
      </c>
      <c r="E54" s="3">
        <v>443</v>
      </c>
      <c r="F54" s="3">
        <v>346</v>
      </c>
      <c r="G54" s="3">
        <v>71</v>
      </c>
      <c r="I54" s="28">
        <f t="shared" si="0"/>
        <v>353.17280352575915</v>
      </c>
      <c r="J54" s="28">
        <f t="shared" si="1"/>
        <v>7.17280352575915</v>
      </c>
    </row>
    <row r="55" spans="3:10" x14ac:dyDescent="0.25">
      <c r="C55" s="3" t="s">
        <v>53</v>
      </c>
      <c r="D55" s="4">
        <v>38.130000000000003</v>
      </c>
      <c r="E55" s="3">
        <v>425</v>
      </c>
      <c r="F55" s="3">
        <v>340</v>
      </c>
      <c r="G55" s="3">
        <v>94</v>
      </c>
      <c r="I55" s="28">
        <f t="shared" si="0"/>
        <v>337.99643557452242</v>
      </c>
      <c r="J55" s="28">
        <f t="shared" si="1"/>
        <v>-2.0035644254775775</v>
      </c>
    </row>
    <row r="56" spans="3:10" x14ac:dyDescent="0.25">
      <c r="C56" s="3" t="s">
        <v>54</v>
      </c>
      <c r="D56" s="4">
        <v>35.669999999999995</v>
      </c>
      <c r="E56" s="3">
        <v>445</v>
      </c>
      <c r="F56" s="3">
        <v>369</v>
      </c>
      <c r="G56" s="3">
        <v>67</v>
      </c>
      <c r="I56" s="28">
        <f t="shared" si="0"/>
        <v>354.85906663145215</v>
      </c>
      <c r="J56" s="28">
        <f t="shared" si="1"/>
        <v>-14.140933368547849</v>
      </c>
    </row>
    <row r="57" spans="3:10" x14ac:dyDescent="0.25">
      <c r="C57" s="3" t="s">
        <v>55</v>
      </c>
      <c r="D57" s="4">
        <v>34.849999999999994</v>
      </c>
      <c r="E57" s="3">
        <v>467</v>
      </c>
      <c r="F57" s="3">
        <v>369</v>
      </c>
      <c r="G57" s="3">
        <v>93</v>
      </c>
      <c r="I57" s="28">
        <f t="shared" si="0"/>
        <v>373.40796079407482</v>
      </c>
      <c r="J57" s="28">
        <f t="shared" si="1"/>
        <v>4.4079607940748247</v>
      </c>
    </row>
    <row r="58" spans="3:10" x14ac:dyDescent="0.25">
      <c r="C58" s="3" t="s">
        <v>56</v>
      </c>
      <c r="D58" s="4">
        <v>34.849999999999994</v>
      </c>
      <c r="E58" s="3">
        <v>473</v>
      </c>
      <c r="F58" s="3">
        <v>364</v>
      </c>
      <c r="G58" s="3">
        <v>71</v>
      </c>
      <c r="I58" s="28">
        <f t="shared" si="0"/>
        <v>378.46675011115371</v>
      </c>
      <c r="J58" s="28">
        <f t="shared" si="1"/>
        <v>14.466750111153715</v>
      </c>
    </row>
    <row r="59" spans="3:10" x14ac:dyDescent="0.25">
      <c r="C59" s="3" t="s">
        <v>57</v>
      </c>
      <c r="D59" s="4">
        <v>36.08</v>
      </c>
      <c r="E59" s="3">
        <v>437</v>
      </c>
      <c r="F59" s="3">
        <v>350</v>
      </c>
      <c r="G59" s="3">
        <v>96</v>
      </c>
      <c r="I59" s="28">
        <f t="shared" si="0"/>
        <v>348.11401420868026</v>
      </c>
      <c r="J59" s="28">
        <f t="shared" si="1"/>
        <v>-1.8859857913197402</v>
      </c>
    </row>
    <row r="60" spans="3:10" x14ac:dyDescent="0.25">
      <c r="C60" s="3" t="s">
        <v>58</v>
      </c>
      <c r="D60" s="4">
        <v>33.209999999999994</v>
      </c>
      <c r="E60" s="3">
        <v>445</v>
      </c>
      <c r="F60" s="3">
        <v>338</v>
      </c>
      <c r="G60" s="3">
        <v>71</v>
      </c>
      <c r="I60" s="28">
        <f t="shared" si="0"/>
        <v>354.85906663145215</v>
      </c>
      <c r="J60" s="28">
        <f t="shared" si="1"/>
        <v>16.859066631452151</v>
      </c>
    </row>
    <row r="61" spans="3:10" x14ac:dyDescent="0.25">
      <c r="C61" s="3" t="s">
        <v>59</v>
      </c>
      <c r="D61" s="4">
        <v>41</v>
      </c>
      <c r="E61" s="3">
        <v>380</v>
      </c>
      <c r="F61" s="3">
        <v>289</v>
      </c>
      <c r="G61" s="3">
        <v>65</v>
      </c>
      <c r="I61" s="28">
        <f t="shared" si="0"/>
        <v>300.05551569643058</v>
      </c>
      <c r="J61" s="28">
        <f t="shared" si="1"/>
        <v>11.055515696430575</v>
      </c>
    </row>
    <row r="62" spans="3:10" x14ac:dyDescent="0.25">
      <c r="C62" s="3" t="s">
        <v>60</v>
      </c>
      <c r="D62" s="4">
        <v>41</v>
      </c>
      <c r="E62" s="3">
        <v>415</v>
      </c>
      <c r="F62" s="3">
        <v>311</v>
      </c>
      <c r="G62" s="3">
        <v>104</v>
      </c>
      <c r="I62" s="28">
        <f t="shared" si="0"/>
        <v>329.56512004605759</v>
      </c>
      <c r="J62" s="28">
        <f t="shared" si="1"/>
        <v>18.565120046057586</v>
      </c>
    </row>
    <row r="63" spans="3:10" x14ac:dyDescent="0.25">
      <c r="C63" s="3" t="s">
        <v>61</v>
      </c>
      <c r="D63" s="4">
        <v>37.309999999999995</v>
      </c>
      <c r="E63" s="3">
        <v>430</v>
      </c>
      <c r="F63" s="3">
        <v>327</v>
      </c>
      <c r="G63" s="3">
        <v>77</v>
      </c>
      <c r="I63" s="28">
        <f t="shared" si="0"/>
        <v>342.21209333875487</v>
      </c>
      <c r="J63" s="28">
        <f t="shared" si="1"/>
        <v>15.212093338754869</v>
      </c>
    </row>
    <row r="64" spans="3:10" x14ac:dyDescent="0.25">
      <c r="C64" s="3" t="s">
        <v>62</v>
      </c>
      <c r="D64" s="4">
        <v>35.26</v>
      </c>
      <c r="E64" s="3">
        <v>433</v>
      </c>
      <c r="F64" s="3">
        <v>338</v>
      </c>
      <c r="G64" s="3">
        <v>100</v>
      </c>
      <c r="I64" s="28">
        <f t="shared" si="0"/>
        <v>344.74148799729431</v>
      </c>
      <c r="J64" s="28">
        <f t="shared" si="1"/>
        <v>6.741487997294314</v>
      </c>
    </row>
    <row r="65" spans="3:10" x14ac:dyDescent="0.25">
      <c r="C65" s="3" t="s">
        <v>63</v>
      </c>
      <c r="D65" s="4">
        <v>39.359999999999992</v>
      </c>
      <c r="E65" s="3">
        <v>395</v>
      </c>
      <c r="F65" s="3">
        <v>332</v>
      </c>
      <c r="G65" s="3">
        <v>83</v>
      </c>
      <c r="I65" s="28">
        <f t="shared" si="0"/>
        <v>312.70248898912786</v>
      </c>
      <c r="J65" s="28">
        <f t="shared" si="1"/>
        <v>-19.297511010872142</v>
      </c>
    </row>
    <row r="66" spans="3:10" x14ac:dyDescent="0.25">
      <c r="C66" s="3" t="s">
        <v>64</v>
      </c>
      <c r="D66" s="4">
        <v>38.130000000000003</v>
      </c>
      <c r="E66" s="3">
        <v>423</v>
      </c>
      <c r="F66" s="3">
        <v>334</v>
      </c>
      <c r="G66" s="3">
        <v>106</v>
      </c>
      <c r="I66" s="28">
        <f t="shared" si="0"/>
        <v>336.31017246882948</v>
      </c>
      <c r="J66" s="28">
        <f t="shared" si="1"/>
        <v>2.310172468829478</v>
      </c>
    </row>
    <row r="67" spans="3:10" x14ac:dyDescent="0.25">
      <c r="C67" s="3" t="s">
        <v>65</v>
      </c>
      <c r="D67" s="4">
        <v>33.619999999999997</v>
      </c>
      <c r="E67" s="3">
        <v>463</v>
      </c>
      <c r="F67" s="3">
        <v>384</v>
      </c>
      <c r="G67" s="3">
        <v>93</v>
      </c>
      <c r="I67" s="28">
        <f t="shared" si="0"/>
        <v>370.03543458268888</v>
      </c>
      <c r="J67" s="28">
        <f t="shared" si="1"/>
        <v>-13.964565417311121</v>
      </c>
    </row>
    <row r="68" spans="3:10" x14ac:dyDescent="0.25">
      <c r="C68" s="3" t="s">
        <v>66</v>
      </c>
      <c r="D68" s="4">
        <v>35.669999999999995</v>
      </c>
      <c r="E68" s="3">
        <v>436</v>
      </c>
      <c r="F68" s="3">
        <v>331</v>
      </c>
      <c r="G68" s="3">
        <v>74</v>
      </c>
      <c r="I68" s="28">
        <f t="shared" si="0"/>
        <v>347.27088265583376</v>
      </c>
      <c r="J68" s="28">
        <f t="shared" si="1"/>
        <v>16.270882655833759</v>
      </c>
    </row>
    <row r="69" spans="3:10" x14ac:dyDescent="0.25">
      <c r="C69" s="3" t="s">
        <v>67</v>
      </c>
      <c r="D69" s="4">
        <v>38.949999999999996</v>
      </c>
      <c r="E69" s="3">
        <v>394</v>
      </c>
      <c r="F69" s="3">
        <v>296</v>
      </c>
      <c r="G69" s="3">
        <v>83</v>
      </c>
      <c r="I69" s="28">
        <f t="shared" si="0"/>
        <v>311.85935743628141</v>
      </c>
      <c r="J69" s="28">
        <f t="shared" si="1"/>
        <v>15.859357436281414</v>
      </c>
    </row>
    <row r="70" spans="3:10" x14ac:dyDescent="0.25">
      <c r="C70" s="3" t="s">
        <v>68</v>
      </c>
      <c r="D70" s="4">
        <v>38.949999999999996</v>
      </c>
      <c r="E70" s="3">
        <v>412</v>
      </c>
      <c r="F70" s="3">
        <v>350</v>
      </c>
      <c r="G70" s="3">
        <v>82</v>
      </c>
      <c r="I70" s="28">
        <f t="shared" si="0"/>
        <v>327.03572538751814</v>
      </c>
      <c r="J70" s="28">
        <f t="shared" si="1"/>
        <v>-22.964274612481859</v>
      </c>
    </row>
    <row r="71" spans="3:10" x14ac:dyDescent="0.25">
      <c r="C71" s="3" t="s">
        <v>69</v>
      </c>
      <c r="D71" s="4">
        <v>38.949999999999996</v>
      </c>
      <c r="E71" s="3">
        <v>416</v>
      </c>
      <c r="F71" s="3">
        <v>354</v>
      </c>
      <c r="G71" s="3">
        <v>71</v>
      </c>
      <c r="I71" s="28">
        <f t="shared" ref="I71:I134" si="2">$S$10+$S$11*E71</f>
        <v>330.40825159890409</v>
      </c>
      <c r="J71" s="28">
        <f t="shared" ref="J71:J134" si="3">I71-F71</f>
        <v>-23.591748401095913</v>
      </c>
    </row>
    <row r="72" spans="3:10" x14ac:dyDescent="0.25">
      <c r="C72" s="3" t="s">
        <v>70</v>
      </c>
      <c r="D72" s="4">
        <v>37.719999999999992</v>
      </c>
      <c r="E72" s="3">
        <v>419</v>
      </c>
      <c r="F72" s="3">
        <v>356</v>
      </c>
      <c r="G72" s="3">
        <v>67</v>
      </c>
      <c r="I72" s="28">
        <f t="shared" si="2"/>
        <v>332.93764625744353</v>
      </c>
      <c r="J72" s="28">
        <f t="shared" si="3"/>
        <v>-23.062353742556468</v>
      </c>
    </row>
    <row r="73" spans="3:10" x14ac:dyDescent="0.25">
      <c r="C73" s="3" t="s">
        <v>71</v>
      </c>
      <c r="D73" s="4">
        <v>39.769999999999996</v>
      </c>
      <c r="E73" s="3">
        <v>429</v>
      </c>
      <c r="F73" s="3">
        <v>326</v>
      </c>
      <c r="G73" s="3">
        <v>99</v>
      </c>
      <c r="I73" s="28">
        <f t="shared" si="2"/>
        <v>341.36896178590837</v>
      </c>
      <c r="J73" s="28">
        <f t="shared" si="3"/>
        <v>15.368961785908368</v>
      </c>
    </row>
    <row r="74" spans="3:10" x14ac:dyDescent="0.25">
      <c r="C74" s="3" t="s">
        <v>72</v>
      </c>
      <c r="D74" s="4">
        <v>40.589999999999996</v>
      </c>
      <c r="E74" s="3">
        <v>409</v>
      </c>
      <c r="F74" s="3">
        <v>319</v>
      </c>
      <c r="G74" s="3">
        <v>78</v>
      </c>
      <c r="I74" s="28">
        <f t="shared" si="2"/>
        <v>324.5063307289787</v>
      </c>
      <c r="J74" s="28">
        <f t="shared" si="3"/>
        <v>5.5063307289786962</v>
      </c>
    </row>
    <row r="75" spans="3:10" x14ac:dyDescent="0.25">
      <c r="C75" s="3" t="s">
        <v>73</v>
      </c>
      <c r="D75" s="4">
        <v>35.26</v>
      </c>
      <c r="E75" s="3">
        <v>415</v>
      </c>
      <c r="F75" s="3">
        <v>336</v>
      </c>
      <c r="G75" s="3">
        <v>66</v>
      </c>
      <c r="I75" s="28">
        <f t="shared" si="2"/>
        <v>329.56512004605759</v>
      </c>
      <c r="J75" s="28">
        <f t="shared" si="3"/>
        <v>-6.4348799539424135</v>
      </c>
    </row>
    <row r="76" spans="3:10" x14ac:dyDescent="0.25">
      <c r="C76" s="3" t="s">
        <v>74</v>
      </c>
      <c r="D76" s="4">
        <v>34.849999999999994</v>
      </c>
      <c r="E76" s="3">
        <v>437</v>
      </c>
      <c r="F76" s="3">
        <v>336</v>
      </c>
      <c r="G76" s="3">
        <v>92</v>
      </c>
      <c r="I76" s="28">
        <f t="shared" si="2"/>
        <v>348.11401420868026</v>
      </c>
      <c r="J76" s="28">
        <f t="shared" si="3"/>
        <v>12.11401420868026</v>
      </c>
    </row>
    <row r="77" spans="3:10" x14ac:dyDescent="0.25">
      <c r="C77" s="3" t="s">
        <v>75</v>
      </c>
      <c r="D77" s="4">
        <v>40.589999999999996</v>
      </c>
      <c r="E77" s="3">
        <v>417</v>
      </c>
      <c r="F77" s="3">
        <v>317</v>
      </c>
      <c r="G77" s="3">
        <v>63</v>
      </c>
      <c r="I77" s="28">
        <f t="shared" si="2"/>
        <v>331.25138315175053</v>
      </c>
      <c r="J77" s="28">
        <f t="shared" si="3"/>
        <v>14.251383151750531</v>
      </c>
    </row>
    <row r="78" spans="3:10" x14ac:dyDescent="0.25">
      <c r="C78" s="3" t="s">
        <v>76</v>
      </c>
      <c r="D78" s="4">
        <v>39.359999999999992</v>
      </c>
      <c r="E78" s="3">
        <v>441</v>
      </c>
      <c r="F78" s="3">
        <v>353</v>
      </c>
      <c r="G78" s="3">
        <v>88</v>
      </c>
      <c r="I78" s="28">
        <f t="shared" si="2"/>
        <v>351.48654042006621</v>
      </c>
      <c r="J78" s="28">
        <f t="shared" si="3"/>
        <v>-1.5134595799337944</v>
      </c>
    </row>
    <row r="79" spans="3:10" x14ac:dyDescent="0.25">
      <c r="C79" s="3" t="s">
        <v>77</v>
      </c>
      <c r="D79" s="4">
        <v>34.849999999999994</v>
      </c>
      <c r="E79" s="3">
        <v>421</v>
      </c>
      <c r="F79" s="3">
        <v>320</v>
      </c>
      <c r="G79" s="3">
        <v>101</v>
      </c>
      <c r="I79" s="28">
        <f t="shared" si="2"/>
        <v>334.62390936313648</v>
      </c>
      <c r="J79" s="28">
        <f t="shared" si="3"/>
        <v>14.623909363136477</v>
      </c>
    </row>
    <row r="80" spans="3:10" x14ac:dyDescent="0.25">
      <c r="C80" s="3" t="s">
        <v>78</v>
      </c>
      <c r="D80" s="4">
        <v>33.619999999999997</v>
      </c>
      <c r="E80" s="3">
        <v>436</v>
      </c>
      <c r="F80" s="3">
        <v>331</v>
      </c>
      <c r="G80" s="3">
        <v>74</v>
      </c>
      <c r="I80" s="28">
        <f t="shared" si="2"/>
        <v>347.27088265583376</v>
      </c>
      <c r="J80" s="28">
        <f t="shared" si="3"/>
        <v>16.270882655833759</v>
      </c>
    </row>
    <row r="81" spans="3:10" x14ac:dyDescent="0.25">
      <c r="C81" s="3" t="s">
        <v>79</v>
      </c>
      <c r="D81" s="4">
        <v>38.130000000000003</v>
      </c>
      <c r="E81" s="3">
        <v>447</v>
      </c>
      <c r="F81" s="3">
        <v>362</v>
      </c>
      <c r="G81" s="3">
        <v>103</v>
      </c>
      <c r="I81" s="28">
        <f t="shared" si="2"/>
        <v>356.5453297371451</v>
      </c>
      <c r="J81" s="28">
        <f t="shared" si="3"/>
        <v>-5.4546702628549042</v>
      </c>
    </row>
    <row r="82" spans="3:10" x14ac:dyDescent="0.25">
      <c r="C82" s="3" t="s">
        <v>80</v>
      </c>
      <c r="D82" s="4">
        <v>37.309999999999995</v>
      </c>
      <c r="E82" s="3">
        <v>416</v>
      </c>
      <c r="F82" s="3">
        <v>312</v>
      </c>
      <c r="G82" s="3">
        <v>71</v>
      </c>
      <c r="I82" s="28">
        <f t="shared" si="2"/>
        <v>330.40825159890409</v>
      </c>
      <c r="J82" s="28">
        <f t="shared" si="3"/>
        <v>18.408251598904087</v>
      </c>
    </row>
    <row r="83" spans="3:10" x14ac:dyDescent="0.25">
      <c r="C83" s="3" t="s">
        <v>81</v>
      </c>
      <c r="D83" s="4">
        <v>41</v>
      </c>
      <c r="E83" s="3">
        <v>415</v>
      </c>
      <c r="F83" s="3">
        <v>336</v>
      </c>
      <c r="G83" s="3">
        <v>62</v>
      </c>
      <c r="I83" s="28">
        <f t="shared" si="2"/>
        <v>329.56512004605759</v>
      </c>
      <c r="J83" s="28">
        <f t="shared" si="3"/>
        <v>-6.4348799539424135</v>
      </c>
    </row>
    <row r="84" spans="3:10" x14ac:dyDescent="0.25">
      <c r="C84" s="3" t="s">
        <v>82</v>
      </c>
      <c r="D84" s="4">
        <v>36.489999999999995</v>
      </c>
      <c r="E84" s="3">
        <v>447</v>
      </c>
      <c r="F84" s="3">
        <v>371</v>
      </c>
      <c r="G84" s="3">
        <v>72</v>
      </c>
      <c r="I84" s="28">
        <f t="shared" si="2"/>
        <v>356.5453297371451</v>
      </c>
      <c r="J84" s="28">
        <f t="shared" si="3"/>
        <v>-14.454670262854904</v>
      </c>
    </row>
    <row r="85" spans="3:10" x14ac:dyDescent="0.25">
      <c r="C85" s="3" t="s">
        <v>83</v>
      </c>
      <c r="D85" s="4">
        <v>36.9</v>
      </c>
      <c r="E85" s="3">
        <v>459</v>
      </c>
      <c r="F85" s="3">
        <v>367</v>
      </c>
      <c r="G85" s="3">
        <v>78</v>
      </c>
      <c r="I85" s="28">
        <f t="shared" si="2"/>
        <v>366.66290837130293</v>
      </c>
      <c r="J85" s="28">
        <f t="shared" si="3"/>
        <v>-0.33709162869706688</v>
      </c>
    </row>
    <row r="86" spans="3:10" x14ac:dyDescent="0.25">
      <c r="C86" s="3" t="s">
        <v>84</v>
      </c>
      <c r="D86" s="4">
        <v>38.949999999999996</v>
      </c>
      <c r="E86" s="3">
        <v>425</v>
      </c>
      <c r="F86" s="3">
        <v>332</v>
      </c>
      <c r="G86" s="3">
        <v>77</v>
      </c>
      <c r="I86" s="28">
        <f t="shared" si="2"/>
        <v>337.99643557452242</v>
      </c>
      <c r="J86" s="28">
        <f t="shared" si="3"/>
        <v>5.9964355745224225</v>
      </c>
    </row>
    <row r="87" spans="3:10" x14ac:dyDescent="0.25">
      <c r="C87" s="3" t="s">
        <v>85</v>
      </c>
      <c r="D87" s="4">
        <v>38.130000000000003</v>
      </c>
      <c r="E87" s="3">
        <v>432</v>
      </c>
      <c r="F87" s="3">
        <v>328</v>
      </c>
      <c r="G87" s="3">
        <v>86</v>
      </c>
      <c r="I87" s="28">
        <f t="shared" si="2"/>
        <v>343.89835644444781</v>
      </c>
      <c r="J87" s="28">
        <f t="shared" si="3"/>
        <v>15.898356444447813</v>
      </c>
    </row>
    <row r="88" spans="3:10" x14ac:dyDescent="0.25">
      <c r="C88" s="3" t="s">
        <v>86</v>
      </c>
      <c r="D88" s="4">
        <v>33.209999999999994</v>
      </c>
      <c r="E88" s="3">
        <v>437</v>
      </c>
      <c r="F88" s="3">
        <v>354</v>
      </c>
      <c r="G88" s="3">
        <v>66</v>
      </c>
      <c r="I88" s="28">
        <f t="shared" si="2"/>
        <v>348.11401420868026</v>
      </c>
      <c r="J88" s="28">
        <f t="shared" si="3"/>
        <v>-5.8859857913197402</v>
      </c>
    </row>
    <row r="89" spans="3:10" x14ac:dyDescent="0.25">
      <c r="C89" s="3" t="s">
        <v>87</v>
      </c>
      <c r="D89" s="4">
        <v>35.26</v>
      </c>
      <c r="E89" s="3">
        <v>423</v>
      </c>
      <c r="F89" s="3">
        <v>338</v>
      </c>
      <c r="G89" s="3">
        <v>93</v>
      </c>
      <c r="I89" s="28">
        <f t="shared" si="2"/>
        <v>336.31017246882948</v>
      </c>
      <c r="J89" s="28">
        <f t="shared" si="3"/>
        <v>-1.689827531170522</v>
      </c>
    </row>
    <row r="90" spans="3:10" x14ac:dyDescent="0.25">
      <c r="C90" s="3" t="s">
        <v>88</v>
      </c>
      <c r="D90" s="4">
        <v>34.44</v>
      </c>
      <c r="E90" s="3">
        <v>459</v>
      </c>
      <c r="F90" s="3">
        <v>349</v>
      </c>
      <c r="G90" s="3">
        <v>110</v>
      </c>
      <c r="I90" s="28">
        <f t="shared" si="2"/>
        <v>366.66290837130293</v>
      </c>
      <c r="J90" s="28">
        <f t="shared" si="3"/>
        <v>17.662908371302933</v>
      </c>
    </row>
    <row r="91" spans="3:10" x14ac:dyDescent="0.25">
      <c r="C91" s="3" t="s">
        <v>89</v>
      </c>
      <c r="D91" s="4">
        <v>34.44</v>
      </c>
      <c r="E91" s="3">
        <v>473</v>
      </c>
      <c r="F91" s="3">
        <v>355</v>
      </c>
      <c r="G91" s="3">
        <v>95</v>
      </c>
      <c r="I91" s="28">
        <f t="shared" si="2"/>
        <v>378.46675011115371</v>
      </c>
      <c r="J91" s="28">
        <f t="shared" si="3"/>
        <v>23.466750111153715</v>
      </c>
    </row>
    <row r="92" spans="3:10" x14ac:dyDescent="0.25">
      <c r="C92" s="3" t="s">
        <v>90</v>
      </c>
      <c r="D92" s="4">
        <v>37.719999999999992</v>
      </c>
      <c r="E92" s="3">
        <v>437</v>
      </c>
      <c r="F92" s="3">
        <v>341</v>
      </c>
      <c r="G92" s="3">
        <v>96</v>
      </c>
      <c r="I92" s="28">
        <f t="shared" si="2"/>
        <v>348.11401420868026</v>
      </c>
      <c r="J92" s="28">
        <f t="shared" si="3"/>
        <v>7.1140142086802598</v>
      </c>
    </row>
    <row r="93" spans="3:10" x14ac:dyDescent="0.25">
      <c r="C93" s="3" t="s">
        <v>91</v>
      </c>
      <c r="D93" s="4">
        <v>38.54</v>
      </c>
      <c r="E93" s="3">
        <v>413</v>
      </c>
      <c r="F93" s="3">
        <v>326</v>
      </c>
      <c r="G93" s="3">
        <v>78</v>
      </c>
      <c r="I93" s="28">
        <f t="shared" si="2"/>
        <v>327.87885694036459</v>
      </c>
      <c r="J93" s="28">
        <f t="shared" si="3"/>
        <v>1.8788569403645852</v>
      </c>
    </row>
    <row r="94" spans="3:10" x14ac:dyDescent="0.25">
      <c r="C94" s="3" t="s">
        <v>92</v>
      </c>
      <c r="D94" s="4">
        <v>39.359999999999992</v>
      </c>
      <c r="E94" s="3">
        <v>441</v>
      </c>
      <c r="F94" s="3">
        <v>353</v>
      </c>
      <c r="G94" s="3">
        <v>66</v>
      </c>
      <c r="I94" s="28">
        <f t="shared" si="2"/>
        <v>351.48654042006621</v>
      </c>
      <c r="J94" s="28">
        <f t="shared" si="3"/>
        <v>-1.5134595799337944</v>
      </c>
    </row>
    <row r="95" spans="3:10" x14ac:dyDescent="0.25">
      <c r="C95" s="3" t="s">
        <v>93</v>
      </c>
      <c r="D95" s="4">
        <v>36.9</v>
      </c>
      <c r="E95" s="3">
        <v>414</v>
      </c>
      <c r="F95" s="3">
        <v>323</v>
      </c>
      <c r="G95" s="3">
        <v>79</v>
      </c>
      <c r="I95" s="28">
        <f t="shared" si="2"/>
        <v>328.72198849321109</v>
      </c>
      <c r="J95" s="28">
        <f t="shared" si="3"/>
        <v>5.7219884932110858</v>
      </c>
    </row>
    <row r="96" spans="3:10" x14ac:dyDescent="0.25">
      <c r="C96" s="3" t="s">
        <v>94</v>
      </c>
      <c r="D96" s="4">
        <v>34.44</v>
      </c>
      <c r="E96" s="3">
        <v>455</v>
      </c>
      <c r="F96" s="3">
        <v>382</v>
      </c>
      <c r="G96" s="3">
        <v>73</v>
      </c>
      <c r="I96" s="28">
        <f t="shared" si="2"/>
        <v>363.29038215991699</v>
      </c>
      <c r="J96" s="28">
        <f t="shared" si="3"/>
        <v>-18.709617840083013</v>
      </c>
    </row>
    <row r="97" spans="3:10" x14ac:dyDescent="0.25">
      <c r="C97" s="3" t="s">
        <v>95</v>
      </c>
      <c r="D97" s="4">
        <v>35.669999999999995</v>
      </c>
      <c r="E97" s="3">
        <v>423</v>
      </c>
      <c r="F97" s="3">
        <v>343</v>
      </c>
      <c r="G97" s="3">
        <v>72</v>
      </c>
      <c r="I97" s="28">
        <f t="shared" si="2"/>
        <v>336.31017246882948</v>
      </c>
      <c r="J97" s="28">
        <f t="shared" si="3"/>
        <v>-6.689827531170522</v>
      </c>
    </row>
    <row r="98" spans="3:10" x14ac:dyDescent="0.25">
      <c r="C98" s="3" t="s">
        <v>96</v>
      </c>
      <c r="D98" s="4">
        <v>35.669999999999995</v>
      </c>
      <c r="E98" s="3">
        <v>419</v>
      </c>
      <c r="F98" s="3">
        <v>335</v>
      </c>
      <c r="G98" s="3">
        <v>80</v>
      </c>
      <c r="I98" s="28">
        <f t="shared" si="2"/>
        <v>332.93764625744353</v>
      </c>
      <c r="J98" s="28">
        <f t="shared" si="3"/>
        <v>-2.0623537425564678</v>
      </c>
    </row>
    <row r="99" spans="3:10" x14ac:dyDescent="0.25">
      <c r="C99" s="3" t="s">
        <v>97</v>
      </c>
      <c r="D99" s="4">
        <v>37.719999999999992</v>
      </c>
      <c r="E99" s="3">
        <v>408</v>
      </c>
      <c r="F99" s="3">
        <v>339</v>
      </c>
      <c r="G99" s="3">
        <v>73</v>
      </c>
      <c r="I99" s="28">
        <f t="shared" si="2"/>
        <v>323.6631991761322</v>
      </c>
      <c r="J99" s="28">
        <f t="shared" si="3"/>
        <v>-15.336800823867804</v>
      </c>
    </row>
    <row r="100" spans="3:10" x14ac:dyDescent="0.25">
      <c r="C100" s="3" t="s">
        <v>98</v>
      </c>
      <c r="D100" s="4">
        <v>40.589999999999996</v>
      </c>
      <c r="E100" s="3">
        <v>398</v>
      </c>
      <c r="F100" s="3">
        <v>338</v>
      </c>
      <c r="G100" s="3">
        <v>72</v>
      </c>
      <c r="I100" s="28">
        <f t="shared" si="2"/>
        <v>315.23188364766736</v>
      </c>
      <c r="J100" s="28">
        <f t="shared" si="3"/>
        <v>-22.76811635233264</v>
      </c>
    </row>
    <row r="101" spans="3:10" x14ac:dyDescent="0.25">
      <c r="C101" s="3" t="s">
        <v>99</v>
      </c>
      <c r="D101" s="4">
        <v>34.849999999999994</v>
      </c>
      <c r="E101" s="3">
        <v>421</v>
      </c>
      <c r="F101" s="3">
        <v>349</v>
      </c>
      <c r="G101" s="3">
        <v>84</v>
      </c>
      <c r="I101" s="28">
        <f t="shared" si="2"/>
        <v>334.62390936313648</v>
      </c>
      <c r="J101" s="28">
        <f t="shared" si="3"/>
        <v>-14.376090636863523</v>
      </c>
    </row>
    <row r="102" spans="3:10" x14ac:dyDescent="0.25">
      <c r="C102" s="3" t="s">
        <v>100</v>
      </c>
      <c r="D102" s="4">
        <v>36.489999999999995</v>
      </c>
      <c r="E102" s="3">
        <v>451</v>
      </c>
      <c r="F102" s="3">
        <v>379</v>
      </c>
      <c r="G102" s="3">
        <v>108</v>
      </c>
      <c r="I102" s="28">
        <f t="shared" si="2"/>
        <v>359.91785594853104</v>
      </c>
      <c r="J102" s="28">
        <f t="shared" si="3"/>
        <v>-19.082144051468958</v>
      </c>
    </row>
    <row r="103" spans="3:10" x14ac:dyDescent="0.25">
      <c r="C103" s="3" t="s">
        <v>101</v>
      </c>
      <c r="D103" s="4">
        <v>37.719999999999992</v>
      </c>
      <c r="E103" s="3">
        <v>424</v>
      </c>
      <c r="F103" s="3">
        <v>331</v>
      </c>
      <c r="G103" s="3">
        <v>68</v>
      </c>
      <c r="I103" s="28">
        <f t="shared" si="2"/>
        <v>337.15330402167598</v>
      </c>
      <c r="J103" s="28">
        <f t="shared" si="3"/>
        <v>6.1533040216759787</v>
      </c>
    </row>
    <row r="104" spans="3:10" x14ac:dyDescent="0.25">
      <c r="C104" s="3" t="s">
        <v>102</v>
      </c>
      <c r="D104" s="4">
        <v>38.54</v>
      </c>
      <c r="E104" s="3">
        <v>410</v>
      </c>
      <c r="F104" s="3">
        <v>328</v>
      </c>
      <c r="G104" s="3">
        <v>82</v>
      </c>
      <c r="I104" s="28">
        <f t="shared" si="2"/>
        <v>325.34946228182514</v>
      </c>
      <c r="J104" s="28">
        <f t="shared" si="3"/>
        <v>-2.6505377181748599</v>
      </c>
    </row>
    <row r="105" spans="3:10" x14ac:dyDescent="0.25">
      <c r="C105" s="3" t="s">
        <v>103</v>
      </c>
      <c r="D105" s="4">
        <v>32.799999999999997</v>
      </c>
      <c r="E105" s="3">
        <v>450</v>
      </c>
      <c r="F105" s="3">
        <v>342</v>
      </c>
      <c r="G105" s="3">
        <v>72</v>
      </c>
      <c r="I105" s="28">
        <f t="shared" si="2"/>
        <v>359.0747243956846</v>
      </c>
      <c r="J105" s="28">
        <f t="shared" si="3"/>
        <v>17.074724395684598</v>
      </c>
    </row>
    <row r="106" spans="3:10" x14ac:dyDescent="0.25">
      <c r="C106" s="3" t="s">
        <v>104</v>
      </c>
      <c r="D106" s="4">
        <v>40.589999999999996</v>
      </c>
      <c r="E106" s="3">
        <v>415</v>
      </c>
      <c r="F106" s="3">
        <v>349</v>
      </c>
      <c r="G106" s="3">
        <v>104</v>
      </c>
      <c r="I106" s="28">
        <f t="shared" si="2"/>
        <v>329.56512004605759</v>
      </c>
      <c r="J106" s="28">
        <f t="shared" si="3"/>
        <v>-19.434879953942414</v>
      </c>
    </row>
    <row r="107" spans="3:10" x14ac:dyDescent="0.25">
      <c r="C107" s="3" t="s">
        <v>105</v>
      </c>
      <c r="D107" s="4">
        <v>34.44</v>
      </c>
      <c r="E107" s="3">
        <v>460</v>
      </c>
      <c r="F107" s="3">
        <v>363</v>
      </c>
      <c r="G107" s="3">
        <v>97</v>
      </c>
      <c r="I107" s="28">
        <f t="shared" si="2"/>
        <v>367.50603992414943</v>
      </c>
      <c r="J107" s="28">
        <f t="shared" si="3"/>
        <v>4.5060399241494338</v>
      </c>
    </row>
    <row r="108" spans="3:10" x14ac:dyDescent="0.25">
      <c r="C108" s="3" t="s">
        <v>106</v>
      </c>
      <c r="D108" s="4">
        <v>34.849999999999994</v>
      </c>
      <c r="E108" s="3">
        <v>464</v>
      </c>
      <c r="F108" s="3">
        <v>390</v>
      </c>
      <c r="G108" s="3">
        <v>97</v>
      </c>
      <c r="I108" s="28">
        <f t="shared" si="2"/>
        <v>370.87856613553538</v>
      </c>
      <c r="J108" s="28">
        <f t="shared" si="3"/>
        <v>-19.12143386446462</v>
      </c>
    </row>
    <row r="109" spans="3:10" x14ac:dyDescent="0.25">
      <c r="C109" s="3" t="s">
        <v>107</v>
      </c>
      <c r="D109" s="4">
        <v>36.489999999999995</v>
      </c>
      <c r="E109" s="3">
        <v>439</v>
      </c>
      <c r="F109" s="3">
        <v>364</v>
      </c>
      <c r="G109" s="3">
        <v>97</v>
      </c>
      <c r="I109" s="28">
        <f t="shared" si="2"/>
        <v>349.80027731437326</v>
      </c>
      <c r="J109" s="28">
        <f t="shared" si="3"/>
        <v>-14.199722685626739</v>
      </c>
    </row>
    <row r="110" spans="3:10" x14ac:dyDescent="0.25">
      <c r="C110" s="3" t="s">
        <v>108</v>
      </c>
      <c r="D110" s="4">
        <v>37.309999999999995</v>
      </c>
      <c r="E110" s="3">
        <v>437</v>
      </c>
      <c r="F110" s="3">
        <v>371</v>
      </c>
      <c r="G110" s="3">
        <v>74</v>
      </c>
      <c r="I110" s="28">
        <f t="shared" si="2"/>
        <v>348.11401420868026</v>
      </c>
      <c r="J110" s="28">
        <f t="shared" si="3"/>
        <v>-22.88598579131974</v>
      </c>
    </row>
    <row r="111" spans="3:10" x14ac:dyDescent="0.25">
      <c r="C111" s="3" t="s">
        <v>109</v>
      </c>
      <c r="D111" s="4">
        <v>34.03</v>
      </c>
      <c r="E111" s="3">
        <v>459</v>
      </c>
      <c r="F111" s="3">
        <v>390</v>
      </c>
      <c r="G111" s="3">
        <v>101</v>
      </c>
      <c r="I111" s="28">
        <f t="shared" si="2"/>
        <v>366.66290837130293</v>
      </c>
      <c r="J111" s="28">
        <f t="shared" si="3"/>
        <v>-23.337091628697067</v>
      </c>
    </row>
    <row r="112" spans="3:10" x14ac:dyDescent="0.25">
      <c r="C112" s="3" t="s">
        <v>110</v>
      </c>
      <c r="D112" s="4">
        <v>40.18</v>
      </c>
      <c r="E112" s="3">
        <v>433</v>
      </c>
      <c r="F112" s="3">
        <v>364</v>
      </c>
      <c r="G112" s="3">
        <v>100</v>
      </c>
      <c r="I112" s="28">
        <f t="shared" si="2"/>
        <v>344.74148799729431</v>
      </c>
      <c r="J112" s="28">
        <f t="shared" si="3"/>
        <v>-19.258512002705686</v>
      </c>
    </row>
    <row r="113" spans="3:10" x14ac:dyDescent="0.25">
      <c r="C113" s="3" t="s">
        <v>111</v>
      </c>
      <c r="D113" s="4">
        <v>34.03</v>
      </c>
      <c r="E113" s="3">
        <v>432</v>
      </c>
      <c r="F113" s="3">
        <v>337</v>
      </c>
      <c r="G113" s="3">
        <v>73</v>
      </c>
      <c r="I113" s="28">
        <f t="shared" si="2"/>
        <v>343.89835644444781</v>
      </c>
      <c r="J113" s="28">
        <f t="shared" si="3"/>
        <v>6.8983564444478134</v>
      </c>
    </row>
    <row r="114" spans="3:10" x14ac:dyDescent="0.25">
      <c r="C114" s="3" t="s">
        <v>112</v>
      </c>
      <c r="D114" s="4">
        <v>37.719999999999992</v>
      </c>
      <c r="E114" s="3">
        <v>431</v>
      </c>
      <c r="F114" s="3">
        <v>353</v>
      </c>
      <c r="G114" s="3">
        <v>86</v>
      </c>
      <c r="I114" s="28">
        <f t="shared" si="2"/>
        <v>343.05522489160137</v>
      </c>
      <c r="J114" s="28">
        <f t="shared" si="3"/>
        <v>-9.9447751083986304</v>
      </c>
    </row>
    <row r="115" spans="3:10" x14ac:dyDescent="0.25">
      <c r="C115" s="3" t="s">
        <v>113</v>
      </c>
      <c r="D115" s="4">
        <v>36.489999999999995</v>
      </c>
      <c r="E115" s="3">
        <v>417</v>
      </c>
      <c r="F115" s="3">
        <v>329</v>
      </c>
      <c r="G115" s="3">
        <v>75</v>
      </c>
      <c r="I115" s="28">
        <f t="shared" si="2"/>
        <v>331.25138315175053</v>
      </c>
      <c r="J115" s="28">
        <f t="shared" si="3"/>
        <v>2.2513831517505309</v>
      </c>
    </row>
    <row r="116" spans="3:10" x14ac:dyDescent="0.25">
      <c r="C116" s="3" t="s">
        <v>114</v>
      </c>
      <c r="D116" s="4">
        <v>40.18</v>
      </c>
      <c r="E116" s="3">
        <v>380</v>
      </c>
      <c r="F116" s="3">
        <v>285</v>
      </c>
      <c r="G116" s="3">
        <v>95</v>
      </c>
      <c r="I116" s="28">
        <f t="shared" si="2"/>
        <v>300.05551569643058</v>
      </c>
      <c r="J116" s="28">
        <f t="shared" si="3"/>
        <v>15.055515696430575</v>
      </c>
    </row>
    <row r="117" spans="3:10" x14ac:dyDescent="0.25">
      <c r="C117" s="3" t="s">
        <v>115</v>
      </c>
      <c r="D117" s="4">
        <v>40.589999999999996</v>
      </c>
      <c r="E117" s="3">
        <v>423</v>
      </c>
      <c r="F117" s="3">
        <v>343</v>
      </c>
      <c r="G117" s="3">
        <v>89</v>
      </c>
      <c r="I117" s="28">
        <f t="shared" si="2"/>
        <v>336.31017246882948</v>
      </c>
      <c r="J117" s="28">
        <f t="shared" si="3"/>
        <v>-6.689827531170522</v>
      </c>
    </row>
    <row r="118" spans="3:10" x14ac:dyDescent="0.25">
      <c r="C118" s="3" t="s">
        <v>116</v>
      </c>
      <c r="D118" s="4">
        <v>35.26</v>
      </c>
      <c r="E118" s="3">
        <v>431</v>
      </c>
      <c r="F118" s="3">
        <v>332</v>
      </c>
      <c r="G118" s="3">
        <v>86</v>
      </c>
      <c r="I118" s="28">
        <f t="shared" si="2"/>
        <v>343.05522489160137</v>
      </c>
      <c r="J118" s="28">
        <f t="shared" si="3"/>
        <v>11.05522489160137</v>
      </c>
    </row>
    <row r="119" spans="3:10" x14ac:dyDescent="0.25">
      <c r="C119" s="3" t="s">
        <v>117</v>
      </c>
      <c r="D119" s="4">
        <v>35.669999999999995</v>
      </c>
      <c r="E119" s="3">
        <v>451</v>
      </c>
      <c r="F119" s="3">
        <v>379</v>
      </c>
      <c r="G119" s="3">
        <v>95</v>
      </c>
      <c r="I119" s="28">
        <f t="shared" si="2"/>
        <v>359.91785594853104</v>
      </c>
      <c r="J119" s="28">
        <f t="shared" si="3"/>
        <v>-19.082144051468958</v>
      </c>
    </row>
    <row r="120" spans="3:10" x14ac:dyDescent="0.25">
      <c r="C120" s="3" t="s">
        <v>118</v>
      </c>
      <c r="D120" s="4">
        <v>33.209999999999994</v>
      </c>
      <c r="E120" s="3">
        <v>474</v>
      </c>
      <c r="F120" s="3">
        <v>360</v>
      </c>
      <c r="G120" s="3">
        <v>119</v>
      </c>
      <c r="I120" s="28">
        <f t="shared" si="2"/>
        <v>379.30988166400022</v>
      </c>
      <c r="J120" s="28">
        <f t="shared" si="3"/>
        <v>19.309881664000216</v>
      </c>
    </row>
    <row r="121" spans="3:10" x14ac:dyDescent="0.25">
      <c r="C121" s="3" t="s">
        <v>119</v>
      </c>
      <c r="D121" s="4">
        <v>38.130000000000003</v>
      </c>
      <c r="E121" s="3">
        <v>413</v>
      </c>
      <c r="F121" s="3">
        <v>330</v>
      </c>
      <c r="G121" s="3">
        <v>66</v>
      </c>
      <c r="I121" s="28">
        <f t="shared" si="2"/>
        <v>327.87885694036459</v>
      </c>
      <c r="J121" s="28">
        <f t="shared" si="3"/>
        <v>-2.1211430596354148</v>
      </c>
    </row>
    <row r="122" spans="3:10" x14ac:dyDescent="0.25">
      <c r="C122" s="3" t="s">
        <v>120</v>
      </c>
      <c r="D122" s="4">
        <v>35.26</v>
      </c>
      <c r="E122" s="3">
        <v>431</v>
      </c>
      <c r="F122" s="3">
        <v>332</v>
      </c>
      <c r="G122" s="3">
        <v>86</v>
      </c>
      <c r="I122" s="28">
        <f t="shared" si="2"/>
        <v>343.05522489160137</v>
      </c>
      <c r="J122" s="28">
        <f t="shared" si="3"/>
        <v>11.05522489160137</v>
      </c>
    </row>
    <row r="123" spans="3:10" x14ac:dyDescent="0.25">
      <c r="C123" s="3" t="s">
        <v>121</v>
      </c>
      <c r="D123" s="4">
        <v>39.359999999999992</v>
      </c>
      <c r="E123" s="3">
        <v>387</v>
      </c>
      <c r="F123" s="3">
        <v>298</v>
      </c>
      <c r="G123" s="3">
        <v>77</v>
      </c>
      <c r="I123" s="28">
        <f t="shared" si="2"/>
        <v>305.95743656635597</v>
      </c>
      <c r="J123" s="28">
        <f t="shared" si="3"/>
        <v>7.9574365663559661</v>
      </c>
    </row>
    <row r="124" spans="3:10" x14ac:dyDescent="0.25">
      <c r="C124" s="3" t="s">
        <v>122</v>
      </c>
      <c r="D124" s="4">
        <v>39.769999999999996</v>
      </c>
      <c r="E124" s="3">
        <v>404</v>
      </c>
      <c r="F124" s="3">
        <v>303</v>
      </c>
      <c r="G124" s="3">
        <v>77</v>
      </c>
      <c r="I124" s="28">
        <f t="shared" si="2"/>
        <v>320.29067296474625</v>
      </c>
      <c r="J124" s="28">
        <f t="shared" si="3"/>
        <v>17.29067296474625</v>
      </c>
    </row>
    <row r="125" spans="3:10" x14ac:dyDescent="0.25">
      <c r="C125" s="3" t="s">
        <v>123</v>
      </c>
      <c r="D125" s="4">
        <v>40.18</v>
      </c>
      <c r="E125" s="3">
        <v>424</v>
      </c>
      <c r="F125" s="3">
        <v>326</v>
      </c>
      <c r="G125" s="3">
        <v>89</v>
      </c>
      <c r="I125" s="28">
        <f t="shared" si="2"/>
        <v>337.15330402167598</v>
      </c>
      <c r="J125" s="28">
        <f t="shared" si="3"/>
        <v>11.153304021675979</v>
      </c>
    </row>
    <row r="126" spans="3:10" x14ac:dyDescent="0.25">
      <c r="C126" s="3" t="s">
        <v>124</v>
      </c>
      <c r="D126" s="4">
        <v>38.54</v>
      </c>
      <c r="E126" s="3">
        <v>391</v>
      </c>
      <c r="F126" s="3">
        <v>305</v>
      </c>
      <c r="G126" s="3">
        <v>70</v>
      </c>
      <c r="I126" s="28">
        <f t="shared" si="2"/>
        <v>309.32996277774191</v>
      </c>
      <c r="J126" s="28">
        <f t="shared" si="3"/>
        <v>4.3299627777419119</v>
      </c>
    </row>
    <row r="127" spans="3:10" x14ac:dyDescent="0.25">
      <c r="C127" s="3" t="s">
        <v>125</v>
      </c>
      <c r="D127" s="4">
        <v>38.54</v>
      </c>
      <c r="E127" s="3">
        <v>446</v>
      </c>
      <c r="F127" s="3">
        <v>348</v>
      </c>
      <c r="G127" s="3">
        <v>98</v>
      </c>
      <c r="I127" s="28">
        <f t="shared" si="2"/>
        <v>355.70219818429865</v>
      </c>
      <c r="J127" s="28">
        <f t="shared" si="3"/>
        <v>7.702198184298652</v>
      </c>
    </row>
    <row r="128" spans="3:10" x14ac:dyDescent="0.25">
      <c r="C128" s="3" t="s">
        <v>126</v>
      </c>
      <c r="D128" s="4">
        <v>40.589999999999996</v>
      </c>
      <c r="E128" s="3">
        <v>422</v>
      </c>
      <c r="F128" s="3">
        <v>333</v>
      </c>
      <c r="G128" s="3">
        <v>72</v>
      </c>
      <c r="I128" s="28">
        <f t="shared" si="2"/>
        <v>335.46704091598298</v>
      </c>
      <c r="J128" s="28">
        <f t="shared" si="3"/>
        <v>2.4670409159829774</v>
      </c>
    </row>
    <row r="129" spans="3:10" x14ac:dyDescent="0.25">
      <c r="C129" s="3" t="s">
        <v>127</v>
      </c>
      <c r="D129" s="4">
        <v>41</v>
      </c>
      <c r="E129" s="3">
        <v>415</v>
      </c>
      <c r="F129" s="3">
        <v>315</v>
      </c>
      <c r="G129" s="3">
        <v>104</v>
      </c>
      <c r="I129" s="28">
        <f t="shared" si="2"/>
        <v>329.56512004605759</v>
      </c>
      <c r="J129" s="28">
        <f t="shared" si="3"/>
        <v>14.565120046057586</v>
      </c>
    </row>
    <row r="130" spans="3:10" x14ac:dyDescent="0.25">
      <c r="C130" s="3" t="s">
        <v>128</v>
      </c>
      <c r="D130" s="4">
        <v>40.589999999999996</v>
      </c>
      <c r="E130" s="3">
        <v>422</v>
      </c>
      <c r="F130" s="3">
        <v>346</v>
      </c>
      <c r="G130" s="3">
        <v>89</v>
      </c>
      <c r="I130" s="28">
        <f t="shared" si="2"/>
        <v>335.46704091598298</v>
      </c>
      <c r="J130" s="28">
        <f t="shared" si="3"/>
        <v>-10.532959084017023</v>
      </c>
    </row>
    <row r="131" spans="3:10" x14ac:dyDescent="0.25">
      <c r="C131" s="3" t="s">
        <v>129</v>
      </c>
      <c r="D131" s="4">
        <v>34.03</v>
      </c>
      <c r="E131" s="3">
        <v>460</v>
      </c>
      <c r="F131" s="3">
        <v>345</v>
      </c>
      <c r="G131" s="3">
        <v>97</v>
      </c>
      <c r="I131" s="28">
        <f t="shared" si="2"/>
        <v>367.50603992414943</v>
      </c>
      <c r="J131" s="28">
        <f t="shared" si="3"/>
        <v>22.506039924149434</v>
      </c>
    </row>
    <row r="132" spans="3:10" x14ac:dyDescent="0.25">
      <c r="C132" s="3" t="s">
        <v>130</v>
      </c>
      <c r="D132" s="4">
        <v>37.309999999999995</v>
      </c>
      <c r="E132" s="3">
        <v>444</v>
      </c>
      <c r="F132" s="3">
        <v>373</v>
      </c>
      <c r="G132" s="3">
        <v>67</v>
      </c>
      <c r="I132" s="28">
        <f t="shared" si="2"/>
        <v>354.01593507860565</v>
      </c>
      <c r="J132" s="28">
        <f t="shared" si="3"/>
        <v>-18.984064921394349</v>
      </c>
    </row>
    <row r="133" spans="3:10" x14ac:dyDescent="0.25">
      <c r="C133" s="3" t="s">
        <v>131</v>
      </c>
      <c r="D133" s="4">
        <v>34.03</v>
      </c>
      <c r="E133" s="3">
        <v>434</v>
      </c>
      <c r="F133" s="3">
        <v>356</v>
      </c>
      <c r="G133" s="3">
        <v>87</v>
      </c>
      <c r="I133" s="28">
        <f t="shared" si="2"/>
        <v>345.58461955014081</v>
      </c>
      <c r="J133" s="28">
        <f t="shared" si="3"/>
        <v>-10.415380449859185</v>
      </c>
    </row>
    <row r="134" spans="3:10" x14ac:dyDescent="0.25">
      <c r="C134" s="3" t="s">
        <v>132</v>
      </c>
      <c r="D134" s="4">
        <v>33.619999999999997</v>
      </c>
      <c r="E134" s="3">
        <v>430</v>
      </c>
      <c r="F134" s="3">
        <v>344</v>
      </c>
      <c r="G134" s="3">
        <v>95</v>
      </c>
      <c r="I134" s="28">
        <f t="shared" si="2"/>
        <v>342.21209333875487</v>
      </c>
      <c r="J134" s="28">
        <f t="shared" si="3"/>
        <v>-1.7879066612451311</v>
      </c>
    </row>
    <row r="135" spans="3:10" x14ac:dyDescent="0.25">
      <c r="C135" s="3" t="s">
        <v>133</v>
      </c>
      <c r="D135" s="4">
        <v>36.9</v>
      </c>
      <c r="E135" s="3">
        <v>411</v>
      </c>
      <c r="F135" s="3">
        <v>316</v>
      </c>
      <c r="G135" s="3">
        <v>62</v>
      </c>
      <c r="I135" s="28">
        <f t="shared" ref="I135:I191" si="4">$S$10+$S$11*E135</f>
        <v>326.19259383467164</v>
      </c>
      <c r="J135" s="28">
        <f t="shared" ref="J135:J191" si="5">I135-F135</f>
        <v>10.192593834671641</v>
      </c>
    </row>
    <row r="136" spans="3:10" x14ac:dyDescent="0.25">
      <c r="C136" s="3" t="s">
        <v>134</v>
      </c>
      <c r="D136" s="4">
        <v>37.309999999999995</v>
      </c>
      <c r="E136" s="3">
        <v>436</v>
      </c>
      <c r="F136" s="3">
        <v>340</v>
      </c>
      <c r="G136" s="3">
        <v>78</v>
      </c>
      <c r="I136" s="28">
        <f t="shared" si="4"/>
        <v>347.27088265583376</v>
      </c>
      <c r="J136" s="28">
        <f t="shared" si="5"/>
        <v>7.2708826558337591</v>
      </c>
    </row>
    <row r="137" spans="3:10" x14ac:dyDescent="0.25">
      <c r="C137" s="3" t="s">
        <v>135</v>
      </c>
      <c r="D137" s="4">
        <v>38.130000000000003</v>
      </c>
      <c r="E137" s="3">
        <v>432</v>
      </c>
      <c r="F137" s="3">
        <v>328</v>
      </c>
      <c r="G137" s="3">
        <v>91</v>
      </c>
      <c r="I137" s="28">
        <f t="shared" si="4"/>
        <v>343.89835644444781</v>
      </c>
      <c r="J137" s="28">
        <f t="shared" si="5"/>
        <v>15.898356444447813</v>
      </c>
    </row>
    <row r="138" spans="3:10" x14ac:dyDescent="0.25">
      <c r="C138" s="3" t="s">
        <v>136</v>
      </c>
      <c r="D138" s="4">
        <v>38.54</v>
      </c>
      <c r="E138" s="3">
        <v>430</v>
      </c>
      <c r="F138" s="3">
        <v>323</v>
      </c>
      <c r="G138" s="3">
        <v>90</v>
      </c>
      <c r="I138" s="28">
        <f t="shared" si="4"/>
        <v>342.21209333875487</v>
      </c>
      <c r="J138" s="28">
        <f t="shared" si="5"/>
        <v>19.212093338754869</v>
      </c>
    </row>
    <row r="139" spans="3:10" x14ac:dyDescent="0.25">
      <c r="C139" s="3" t="s">
        <v>137</v>
      </c>
      <c r="D139" s="4">
        <v>40.589999999999996</v>
      </c>
      <c r="E139" s="3">
        <v>425</v>
      </c>
      <c r="F139" s="3">
        <v>327</v>
      </c>
      <c r="G139" s="3">
        <v>98</v>
      </c>
      <c r="I139" s="28">
        <f t="shared" si="4"/>
        <v>337.99643557452242</v>
      </c>
      <c r="J139" s="28">
        <f t="shared" si="5"/>
        <v>10.996435574522422</v>
      </c>
    </row>
    <row r="140" spans="3:10" x14ac:dyDescent="0.25">
      <c r="C140" s="3" t="s">
        <v>138</v>
      </c>
      <c r="D140" s="4">
        <v>38.54</v>
      </c>
      <c r="E140" s="3">
        <v>400</v>
      </c>
      <c r="F140" s="3">
        <v>316</v>
      </c>
      <c r="G140" s="3">
        <v>60</v>
      </c>
      <c r="I140" s="28">
        <f t="shared" si="4"/>
        <v>316.9181467533603</v>
      </c>
      <c r="J140" s="28">
        <f t="shared" si="5"/>
        <v>0.91814675336030405</v>
      </c>
    </row>
    <row r="141" spans="3:10" x14ac:dyDescent="0.25">
      <c r="C141" s="3" t="s">
        <v>139</v>
      </c>
      <c r="D141" s="4">
        <v>36.489999999999995</v>
      </c>
      <c r="E141" s="3">
        <v>448</v>
      </c>
      <c r="F141" s="3">
        <v>358</v>
      </c>
      <c r="G141" s="3">
        <v>103</v>
      </c>
      <c r="I141" s="28">
        <f t="shared" si="4"/>
        <v>357.3884612899916</v>
      </c>
      <c r="J141" s="28">
        <f t="shared" si="5"/>
        <v>-0.61153871000840354</v>
      </c>
    </row>
    <row r="142" spans="3:10" x14ac:dyDescent="0.25">
      <c r="C142" s="3" t="s">
        <v>140</v>
      </c>
      <c r="D142" s="4">
        <v>39.359999999999992</v>
      </c>
      <c r="E142" s="3">
        <v>394</v>
      </c>
      <c r="F142" s="3">
        <v>299</v>
      </c>
      <c r="G142" s="3">
        <v>87</v>
      </c>
      <c r="I142" s="28">
        <f t="shared" si="4"/>
        <v>311.85935743628141</v>
      </c>
      <c r="J142" s="28">
        <f t="shared" si="5"/>
        <v>12.859357436281414</v>
      </c>
    </row>
    <row r="143" spans="3:10" x14ac:dyDescent="0.25">
      <c r="C143" s="3" t="s">
        <v>141</v>
      </c>
      <c r="D143" s="4">
        <v>34.03</v>
      </c>
      <c r="E143" s="3">
        <v>434</v>
      </c>
      <c r="F143" s="3">
        <v>352</v>
      </c>
      <c r="G143" s="3">
        <v>109</v>
      </c>
      <c r="I143" s="28">
        <f t="shared" si="4"/>
        <v>345.58461955014081</v>
      </c>
      <c r="J143" s="28">
        <f t="shared" si="5"/>
        <v>-6.4153804498591853</v>
      </c>
    </row>
    <row r="144" spans="3:10" x14ac:dyDescent="0.25">
      <c r="C144" s="3" t="s">
        <v>142</v>
      </c>
      <c r="D144" s="4">
        <v>34.849999999999994</v>
      </c>
      <c r="E144" s="3">
        <v>448</v>
      </c>
      <c r="F144" s="3">
        <v>376</v>
      </c>
      <c r="G144" s="3">
        <v>99</v>
      </c>
      <c r="I144" s="28">
        <f t="shared" si="4"/>
        <v>357.3884612899916</v>
      </c>
      <c r="J144" s="28">
        <f t="shared" si="5"/>
        <v>-18.611538710008404</v>
      </c>
    </row>
    <row r="145" spans="3:10" x14ac:dyDescent="0.25">
      <c r="C145" s="3" t="s">
        <v>143</v>
      </c>
      <c r="D145" s="4">
        <v>41</v>
      </c>
      <c r="E145" s="3">
        <v>392</v>
      </c>
      <c r="F145" s="3">
        <v>321</v>
      </c>
      <c r="G145" s="3">
        <v>98</v>
      </c>
      <c r="I145" s="28">
        <f t="shared" si="4"/>
        <v>310.17309433058841</v>
      </c>
      <c r="J145" s="28">
        <f t="shared" si="5"/>
        <v>-10.826905669411587</v>
      </c>
    </row>
    <row r="146" spans="3:10" x14ac:dyDescent="0.25">
      <c r="C146" s="3" t="s">
        <v>144</v>
      </c>
      <c r="D146" s="4">
        <v>36.489999999999995</v>
      </c>
      <c r="E146" s="3">
        <v>407</v>
      </c>
      <c r="F146" s="3">
        <v>305</v>
      </c>
      <c r="G146" s="3">
        <v>90</v>
      </c>
      <c r="I146" s="28">
        <f t="shared" si="4"/>
        <v>322.82006762328569</v>
      </c>
      <c r="J146" s="28">
        <f t="shared" si="5"/>
        <v>17.820067623285695</v>
      </c>
    </row>
    <row r="147" spans="3:10" x14ac:dyDescent="0.25">
      <c r="C147" s="3" t="s">
        <v>145</v>
      </c>
      <c r="D147" s="4">
        <v>35.26</v>
      </c>
      <c r="E147" s="3">
        <v>453</v>
      </c>
      <c r="F147" s="3">
        <v>371</v>
      </c>
      <c r="G147" s="3">
        <v>91</v>
      </c>
      <c r="I147" s="28">
        <f t="shared" si="4"/>
        <v>361.60411905422404</v>
      </c>
      <c r="J147" s="28">
        <f t="shared" si="5"/>
        <v>-9.3958809457759571</v>
      </c>
    </row>
    <row r="148" spans="3:10" x14ac:dyDescent="0.25">
      <c r="C148" s="3" t="s">
        <v>146</v>
      </c>
      <c r="D148" s="4">
        <v>34.849999999999994</v>
      </c>
      <c r="E148" s="3">
        <v>462</v>
      </c>
      <c r="F148" s="3">
        <v>351</v>
      </c>
      <c r="G148" s="3">
        <v>83</v>
      </c>
      <c r="I148" s="28">
        <f t="shared" si="4"/>
        <v>369.19230302984238</v>
      </c>
      <c r="J148" s="28">
        <f t="shared" si="5"/>
        <v>18.192303029842378</v>
      </c>
    </row>
    <row r="149" spans="3:10" x14ac:dyDescent="0.25">
      <c r="C149" s="3" t="s">
        <v>147</v>
      </c>
      <c r="D149" s="4">
        <v>38.54</v>
      </c>
      <c r="E149" s="3">
        <v>410</v>
      </c>
      <c r="F149" s="3">
        <v>332</v>
      </c>
      <c r="G149" s="3">
        <v>90</v>
      </c>
      <c r="I149" s="28">
        <f t="shared" si="4"/>
        <v>325.34946228182514</v>
      </c>
      <c r="J149" s="28">
        <f t="shared" si="5"/>
        <v>-6.6505377181748599</v>
      </c>
    </row>
    <row r="150" spans="3:10" x14ac:dyDescent="0.25">
      <c r="C150" s="3" t="s">
        <v>148</v>
      </c>
      <c r="D150" s="4">
        <v>34.849999999999994</v>
      </c>
      <c r="E150" s="3">
        <v>468</v>
      </c>
      <c r="F150" s="3">
        <v>365</v>
      </c>
      <c r="G150" s="3">
        <v>108</v>
      </c>
      <c r="I150" s="28">
        <f t="shared" si="4"/>
        <v>374.25109234692133</v>
      </c>
      <c r="J150" s="28">
        <f t="shared" si="5"/>
        <v>9.2510923469213253</v>
      </c>
    </row>
    <row r="151" spans="3:10" x14ac:dyDescent="0.25">
      <c r="C151" s="3" t="s">
        <v>149</v>
      </c>
      <c r="D151" s="4">
        <v>36.9</v>
      </c>
      <c r="E151" s="3">
        <v>427</v>
      </c>
      <c r="F151" s="3">
        <v>342</v>
      </c>
      <c r="G151" s="3">
        <v>98</v>
      </c>
      <c r="I151" s="28">
        <f t="shared" si="4"/>
        <v>339.68269868021542</v>
      </c>
      <c r="J151" s="28">
        <f t="shared" si="5"/>
        <v>-2.3173013197845762</v>
      </c>
    </row>
    <row r="152" spans="3:10" x14ac:dyDescent="0.25">
      <c r="C152" s="3" t="s">
        <v>150</v>
      </c>
      <c r="D152" s="4">
        <v>38.130000000000003</v>
      </c>
      <c r="E152" s="3">
        <v>445</v>
      </c>
      <c r="F152" s="3">
        <v>369</v>
      </c>
      <c r="G152" s="3">
        <v>89</v>
      </c>
      <c r="I152" s="28">
        <f t="shared" si="4"/>
        <v>354.85906663145215</v>
      </c>
      <c r="J152" s="28">
        <f t="shared" si="5"/>
        <v>-14.140933368547849</v>
      </c>
    </row>
    <row r="153" spans="3:10" x14ac:dyDescent="0.25">
      <c r="C153" s="3" t="s">
        <v>151</v>
      </c>
      <c r="D153" s="4">
        <v>40.589999999999996</v>
      </c>
      <c r="E153" s="3">
        <v>382</v>
      </c>
      <c r="F153" s="3">
        <v>313</v>
      </c>
      <c r="G153" s="3">
        <v>57</v>
      </c>
      <c r="I153" s="28">
        <f t="shared" si="4"/>
        <v>301.74177880212358</v>
      </c>
      <c r="J153" s="28">
        <f t="shared" si="5"/>
        <v>-11.258221197876424</v>
      </c>
    </row>
    <row r="154" spans="3:10" x14ac:dyDescent="0.25">
      <c r="C154" s="3" t="s">
        <v>152</v>
      </c>
      <c r="D154" s="4">
        <v>38.54</v>
      </c>
      <c r="E154" s="3">
        <v>434</v>
      </c>
      <c r="F154" s="3">
        <v>360</v>
      </c>
      <c r="G154" s="3">
        <v>104</v>
      </c>
      <c r="I154" s="28">
        <f t="shared" si="4"/>
        <v>345.58461955014081</v>
      </c>
      <c r="J154" s="28">
        <f t="shared" si="5"/>
        <v>-14.415380449859185</v>
      </c>
    </row>
    <row r="155" spans="3:10" x14ac:dyDescent="0.25">
      <c r="C155" s="3" t="s">
        <v>153</v>
      </c>
      <c r="D155" s="4">
        <v>38.54</v>
      </c>
      <c r="E155" s="3">
        <v>426</v>
      </c>
      <c r="F155" s="3">
        <v>341</v>
      </c>
      <c r="G155" s="3">
        <v>94</v>
      </c>
      <c r="I155" s="28">
        <f t="shared" si="4"/>
        <v>338.83956712736892</v>
      </c>
      <c r="J155" s="28">
        <f t="shared" si="5"/>
        <v>-2.1604328726310769</v>
      </c>
    </row>
    <row r="156" spans="3:10" x14ac:dyDescent="0.25">
      <c r="C156" s="3" t="s">
        <v>154</v>
      </c>
      <c r="D156" s="4">
        <v>36.08</v>
      </c>
      <c r="E156" s="3">
        <v>448</v>
      </c>
      <c r="F156" s="3">
        <v>381</v>
      </c>
      <c r="G156" s="3">
        <v>76</v>
      </c>
      <c r="I156" s="28">
        <f t="shared" si="4"/>
        <v>357.3884612899916</v>
      </c>
      <c r="J156" s="28">
        <f t="shared" si="5"/>
        <v>-23.611538710008404</v>
      </c>
    </row>
    <row r="157" spans="3:10" x14ac:dyDescent="0.25">
      <c r="C157" s="3" t="s">
        <v>155</v>
      </c>
      <c r="D157" s="4">
        <v>36.9</v>
      </c>
      <c r="E157" s="3">
        <v>403</v>
      </c>
      <c r="F157" s="3">
        <v>334</v>
      </c>
      <c r="G157" s="3">
        <v>64</v>
      </c>
      <c r="I157" s="28">
        <f t="shared" si="4"/>
        <v>319.44754141189975</v>
      </c>
      <c r="J157" s="28">
        <f t="shared" si="5"/>
        <v>-14.552458588100251</v>
      </c>
    </row>
    <row r="158" spans="3:10" x14ac:dyDescent="0.25">
      <c r="C158" s="3" t="s">
        <v>156</v>
      </c>
      <c r="D158" s="4">
        <v>36.9</v>
      </c>
      <c r="E158" s="3">
        <v>413</v>
      </c>
      <c r="F158" s="3">
        <v>322</v>
      </c>
      <c r="G158" s="3">
        <v>87</v>
      </c>
      <c r="I158" s="28">
        <f t="shared" si="4"/>
        <v>327.87885694036459</v>
      </c>
      <c r="J158" s="28">
        <f t="shared" si="5"/>
        <v>5.8788569403645852</v>
      </c>
    </row>
    <row r="159" spans="3:10" x14ac:dyDescent="0.25">
      <c r="C159" s="3" t="s">
        <v>157</v>
      </c>
      <c r="D159" s="4">
        <v>34.44</v>
      </c>
      <c r="E159" s="3">
        <v>420</v>
      </c>
      <c r="F159" s="3">
        <v>353</v>
      </c>
      <c r="G159" s="3">
        <v>101</v>
      </c>
      <c r="I159" s="28">
        <f t="shared" si="4"/>
        <v>333.78077781029003</v>
      </c>
      <c r="J159" s="28">
        <f t="shared" si="5"/>
        <v>-19.219222189709967</v>
      </c>
    </row>
    <row r="160" spans="3:10" x14ac:dyDescent="0.25">
      <c r="C160" s="3" t="s">
        <v>158</v>
      </c>
      <c r="D160" s="4">
        <v>40.18</v>
      </c>
      <c r="E160" s="3">
        <v>404</v>
      </c>
      <c r="F160" s="3">
        <v>311</v>
      </c>
      <c r="G160" s="3">
        <v>73</v>
      </c>
      <c r="I160" s="28">
        <f t="shared" si="4"/>
        <v>320.29067296474625</v>
      </c>
      <c r="J160" s="28">
        <f t="shared" si="5"/>
        <v>9.2906729647462498</v>
      </c>
    </row>
    <row r="161" spans="3:10" x14ac:dyDescent="0.25">
      <c r="C161" s="3" t="s">
        <v>159</v>
      </c>
      <c r="D161" s="4">
        <v>33.209999999999994</v>
      </c>
      <c r="E161" s="3">
        <v>483</v>
      </c>
      <c r="F161" s="3">
        <v>362</v>
      </c>
      <c r="G161" s="3">
        <v>106</v>
      </c>
      <c r="I161" s="28">
        <f t="shared" si="4"/>
        <v>386.89806563961861</v>
      </c>
      <c r="J161" s="28">
        <f t="shared" si="5"/>
        <v>24.898065639618608</v>
      </c>
    </row>
    <row r="162" spans="3:10" x14ac:dyDescent="0.25">
      <c r="C162" s="3" t="s">
        <v>160</v>
      </c>
      <c r="D162" s="4">
        <v>37.719999999999992</v>
      </c>
      <c r="E162" s="3">
        <v>454</v>
      </c>
      <c r="F162" s="3">
        <v>363</v>
      </c>
      <c r="G162" s="3">
        <v>114</v>
      </c>
      <c r="I162" s="28">
        <f t="shared" si="4"/>
        <v>362.44725060707054</v>
      </c>
      <c r="J162" s="28">
        <f t="shared" si="5"/>
        <v>-0.55274939292945646</v>
      </c>
    </row>
    <row r="163" spans="3:10" x14ac:dyDescent="0.25">
      <c r="C163" s="3" t="s">
        <v>161</v>
      </c>
      <c r="D163" s="4">
        <v>37.309999999999995</v>
      </c>
      <c r="E163" s="3">
        <v>432</v>
      </c>
      <c r="F163" s="3">
        <v>346</v>
      </c>
      <c r="G163" s="3">
        <v>65</v>
      </c>
      <c r="I163" s="28">
        <f t="shared" si="4"/>
        <v>343.89835644444781</v>
      </c>
      <c r="J163" s="28">
        <f t="shared" si="5"/>
        <v>-2.1016435555521866</v>
      </c>
    </row>
    <row r="164" spans="3:10" x14ac:dyDescent="0.25">
      <c r="C164" s="3" t="s">
        <v>162</v>
      </c>
      <c r="D164" s="4">
        <v>41</v>
      </c>
      <c r="E164" s="3">
        <v>386</v>
      </c>
      <c r="F164" s="3">
        <v>293</v>
      </c>
      <c r="G164" s="3">
        <v>97</v>
      </c>
      <c r="I164" s="28">
        <f t="shared" si="4"/>
        <v>305.11430501350952</v>
      </c>
      <c r="J164" s="28">
        <f t="shared" si="5"/>
        <v>12.114305013509522</v>
      </c>
    </row>
    <row r="165" spans="3:10" x14ac:dyDescent="0.25">
      <c r="C165" s="3" t="s">
        <v>163</v>
      </c>
      <c r="D165" s="4">
        <v>36.9</v>
      </c>
      <c r="E165" s="3">
        <v>402</v>
      </c>
      <c r="F165" s="3">
        <v>302</v>
      </c>
      <c r="G165" s="3">
        <v>96</v>
      </c>
      <c r="I165" s="28">
        <f t="shared" si="4"/>
        <v>318.60440985905325</v>
      </c>
      <c r="J165" s="28">
        <f t="shared" si="5"/>
        <v>16.604409859053249</v>
      </c>
    </row>
    <row r="166" spans="3:10" x14ac:dyDescent="0.25">
      <c r="C166" s="3" t="s">
        <v>164</v>
      </c>
      <c r="D166" s="4">
        <v>33.209999999999994</v>
      </c>
      <c r="E166" s="3">
        <v>468</v>
      </c>
      <c r="F166" s="3">
        <v>360</v>
      </c>
      <c r="G166" s="3">
        <v>89</v>
      </c>
      <c r="I166" s="28">
        <f t="shared" si="4"/>
        <v>374.25109234692133</v>
      </c>
      <c r="J166" s="28">
        <f t="shared" si="5"/>
        <v>14.251092346921325</v>
      </c>
    </row>
    <row r="167" spans="3:10" x14ac:dyDescent="0.25">
      <c r="C167" s="3" t="s">
        <v>165</v>
      </c>
      <c r="D167" s="4">
        <v>39.359999999999992</v>
      </c>
      <c r="E167" s="3">
        <v>400</v>
      </c>
      <c r="F167" s="3">
        <v>320</v>
      </c>
      <c r="G167" s="3">
        <v>96</v>
      </c>
      <c r="I167" s="28">
        <f t="shared" si="4"/>
        <v>316.9181467533603</v>
      </c>
      <c r="J167" s="28">
        <f t="shared" si="5"/>
        <v>-3.081853246639696</v>
      </c>
    </row>
    <row r="168" spans="3:10" x14ac:dyDescent="0.25">
      <c r="C168" s="3" t="s">
        <v>166</v>
      </c>
      <c r="D168" s="4">
        <v>35.669999999999995</v>
      </c>
      <c r="E168" s="3">
        <v>419</v>
      </c>
      <c r="F168" s="3">
        <v>335</v>
      </c>
      <c r="G168" s="3">
        <v>63</v>
      </c>
      <c r="I168" s="28">
        <f t="shared" si="4"/>
        <v>332.93764625744353</v>
      </c>
      <c r="J168" s="28">
        <f t="shared" si="5"/>
        <v>-2.0623537425564678</v>
      </c>
    </row>
    <row r="169" spans="3:10" x14ac:dyDescent="0.25">
      <c r="C169" s="3" t="s">
        <v>167</v>
      </c>
      <c r="D169" s="4">
        <v>36.9</v>
      </c>
      <c r="E169" s="3">
        <v>408</v>
      </c>
      <c r="F169" s="3">
        <v>314</v>
      </c>
      <c r="G169" s="3">
        <v>86</v>
      </c>
      <c r="I169" s="28">
        <f t="shared" si="4"/>
        <v>323.6631991761322</v>
      </c>
      <c r="J169" s="28">
        <f t="shared" si="5"/>
        <v>9.6631991761321956</v>
      </c>
    </row>
    <row r="170" spans="3:10" x14ac:dyDescent="0.25">
      <c r="C170" s="3" t="s">
        <v>168</v>
      </c>
      <c r="D170" s="4">
        <v>35.669999999999995</v>
      </c>
      <c r="E170" s="3">
        <v>452</v>
      </c>
      <c r="F170" s="3">
        <v>366</v>
      </c>
      <c r="G170" s="3">
        <v>90</v>
      </c>
      <c r="I170" s="28">
        <f t="shared" si="4"/>
        <v>360.76098750137754</v>
      </c>
      <c r="J170" s="28">
        <f t="shared" si="5"/>
        <v>-5.2390124986224578</v>
      </c>
    </row>
    <row r="171" spans="3:10" x14ac:dyDescent="0.25">
      <c r="C171" s="3" t="s">
        <v>169</v>
      </c>
      <c r="D171" s="4">
        <v>36.489999999999995</v>
      </c>
      <c r="E171" s="3">
        <v>410</v>
      </c>
      <c r="F171" s="3">
        <v>349</v>
      </c>
      <c r="G171" s="3">
        <v>86</v>
      </c>
      <c r="I171" s="28">
        <f t="shared" si="4"/>
        <v>325.34946228182514</v>
      </c>
      <c r="J171" s="28">
        <f t="shared" si="5"/>
        <v>-23.65053771817486</v>
      </c>
    </row>
    <row r="172" spans="3:10" x14ac:dyDescent="0.25">
      <c r="C172" s="3" t="s">
        <v>170</v>
      </c>
      <c r="D172" s="4">
        <v>39.769999999999996</v>
      </c>
      <c r="E172" s="3">
        <v>395</v>
      </c>
      <c r="F172" s="3">
        <v>332</v>
      </c>
      <c r="G172" s="3">
        <v>59</v>
      </c>
      <c r="I172" s="28">
        <f t="shared" si="4"/>
        <v>312.70248898912786</v>
      </c>
      <c r="J172" s="28">
        <f t="shared" si="5"/>
        <v>-19.297511010872142</v>
      </c>
    </row>
    <row r="173" spans="3:10" x14ac:dyDescent="0.25">
      <c r="C173" s="3" t="s">
        <v>171</v>
      </c>
      <c r="D173" s="4">
        <v>40.589999999999996</v>
      </c>
      <c r="E173" s="3">
        <v>430</v>
      </c>
      <c r="F173" s="3">
        <v>344</v>
      </c>
      <c r="G173" s="3">
        <v>69</v>
      </c>
      <c r="I173" s="28">
        <f t="shared" si="4"/>
        <v>342.21209333875487</v>
      </c>
      <c r="J173" s="28">
        <f t="shared" si="5"/>
        <v>-1.7879066612451311</v>
      </c>
    </row>
    <row r="174" spans="3:10" x14ac:dyDescent="0.25">
      <c r="C174" s="3" t="s">
        <v>172</v>
      </c>
      <c r="D174" s="4">
        <v>39.769999999999996</v>
      </c>
      <c r="E174" s="3">
        <v>388</v>
      </c>
      <c r="F174" s="3">
        <v>318</v>
      </c>
      <c r="G174" s="3">
        <v>74</v>
      </c>
      <c r="I174" s="28">
        <f t="shared" si="4"/>
        <v>306.80056811920247</v>
      </c>
      <c r="J174" s="28">
        <f t="shared" si="5"/>
        <v>-11.199431880797533</v>
      </c>
    </row>
    <row r="175" spans="3:10" x14ac:dyDescent="0.25">
      <c r="C175" s="3" t="s">
        <v>173</v>
      </c>
      <c r="D175" s="4">
        <v>38.130000000000003</v>
      </c>
      <c r="E175" s="3">
        <v>393</v>
      </c>
      <c r="F175" s="3">
        <v>307</v>
      </c>
      <c r="G175" s="3">
        <v>67</v>
      </c>
      <c r="I175" s="28">
        <f t="shared" si="4"/>
        <v>311.01622588343491</v>
      </c>
      <c r="J175" s="28">
        <f t="shared" si="5"/>
        <v>4.0162258834349132</v>
      </c>
    </row>
    <row r="176" spans="3:10" x14ac:dyDescent="0.25">
      <c r="C176" s="3" t="s">
        <v>174</v>
      </c>
      <c r="D176" s="4">
        <v>33.619999999999997</v>
      </c>
      <c r="E176" s="3">
        <v>473</v>
      </c>
      <c r="F176" s="3">
        <v>374</v>
      </c>
      <c r="G176" s="3">
        <v>118</v>
      </c>
      <c r="I176" s="28">
        <f t="shared" si="4"/>
        <v>378.46675011115371</v>
      </c>
      <c r="J176" s="28">
        <f t="shared" si="5"/>
        <v>4.4667501111537149</v>
      </c>
    </row>
    <row r="177" spans="3:10" x14ac:dyDescent="0.25">
      <c r="C177" s="3" t="s">
        <v>175</v>
      </c>
      <c r="D177" s="4">
        <v>36.08</v>
      </c>
      <c r="E177" s="3">
        <v>465</v>
      </c>
      <c r="F177" s="3">
        <v>349</v>
      </c>
      <c r="G177" s="3">
        <v>88</v>
      </c>
      <c r="I177" s="28">
        <f t="shared" si="4"/>
        <v>371.72169768838188</v>
      </c>
      <c r="J177" s="28">
        <f t="shared" si="5"/>
        <v>22.72169768838188</v>
      </c>
    </row>
    <row r="178" spans="3:10" x14ac:dyDescent="0.25">
      <c r="C178" s="3" t="s">
        <v>176</v>
      </c>
      <c r="D178" s="4">
        <v>39.769999999999996</v>
      </c>
      <c r="E178" s="3">
        <v>395</v>
      </c>
      <c r="F178" s="3">
        <v>296</v>
      </c>
      <c r="G178" s="3">
        <v>87</v>
      </c>
      <c r="I178" s="28">
        <f t="shared" si="4"/>
        <v>312.70248898912786</v>
      </c>
      <c r="J178" s="28">
        <f t="shared" si="5"/>
        <v>16.702488989127858</v>
      </c>
    </row>
    <row r="179" spans="3:10" x14ac:dyDescent="0.25">
      <c r="C179" s="3" t="s">
        <v>177</v>
      </c>
      <c r="D179" s="4">
        <v>32.799999999999997</v>
      </c>
      <c r="E179" s="3">
        <v>431</v>
      </c>
      <c r="F179" s="3">
        <v>328</v>
      </c>
      <c r="G179" s="3">
        <v>91</v>
      </c>
      <c r="I179" s="28">
        <f t="shared" si="4"/>
        <v>343.05522489160137</v>
      </c>
      <c r="J179" s="28">
        <f t="shared" si="5"/>
        <v>15.05522489160137</v>
      </c>
    </row>
    <row r="180" spans="3:10" x14ac:dyDescent="0.25">
      <c r="C180" s="3" t="s">
        <v>178</v>
      </c>
      <c r="D180" s="4">
        <v>36.9</v>
      </c>
      <c r="E180" s="3">
        <v>452</v>
      </c>
      <c r="F180" s="3">
        <v>348</v>
      </c>
      <c r="G180" s="3">
        <v>77</v>
      </c>
      <c r="I180" s="28">
        <f t="shared" si="4"/>
        <v>360.76098750137754</v>
      </c>
      <c r="J180" s="28">
        <f t="shared" si="5"/>
        <v>12.760987501377542</v>
      </c>
    </row>
    <row r="181" spans="3:10" x14ac:dyDescent="0.25">
      <c r="C181" s="3" t="s">
        <v>179</v>
      </c>
      <c r="D181" s="4">
        <v>39.359999999999992</v>
      </c>
      <c r="E181" s="3">
        <v>397</v>
      </c>
      <c r="F181" s="3">
        <v>310</v>
      </c>
      <c r="G181" s="3">
        <v>95</v>
      </c>
      <c r="I181" s="28">
        <f t="shared" si="4"/>
        <v>314.38875209482086</v>
      </c>
      <c r="J181" s="28">
        <f t="shared" si="5"/>
        <v>4.3887520948208589</v>
      </c>
    </row>
    <row r="182" spans="3:10" x14ac:dyDescent="0.25">
      <c r="C182" s="3" t="s">
        <v>180</v>
      </c>
      <c r="D182" s="4">
        <v>33.209999999999994</v>
      </c>
      <c r="E182" s="3">
        <v>446</v>
      </c>
      <c r="F182" s="3">
        <v>375</v>
      </c>
      <c r="G182" s="3">
        <v>89</v>
      </c>
      <c r="I182" s="28">
        <f t="shared" si="4"/>
        <v>355.70219818429865</v>
      </c>
      <c r="J182" s="28">
        <f t="shared" si="5"/>
        <v>-19.297801815701348</v>
      </c>
    </row>
    <row r="183" spans="3:10" x14ac:dyDescent="0.25">
      <c r="C183" s="3" t="s">
        <v>181</v>
      </c>
      <c r="D183" s="4">
        <v>38.949999999999996</v>
      </c>
      <c r="E183" s="3">
        <v>408</v>
      </c>
      <c r="F183" s="3">
        <v>326</v>
      </c>
      <c r="G183" s="3">
        <v>61</v>
      </c>
      <c r="I183" s="28">
        <f t="shared" si="4"/>
        <v>323.6631991761322</v>
      </c>
      <c r="J183" s="28">
        <f t="shared" si="5"/>
        <v>-2.3368008238678044</v>
      </c>
    </row>
    <row r="184" spans="3:10" x14ac:dyDescent="0.25">
      <c r="C184" s="3" t="s">
        <v>182</v>
      </c>
      <c r="D184" s="4">
        <v>40.18</v>
      </c>
      <c r="E184" s="3">
        <v>430</v>
      </c>
      <c r="F184" s="3">
        <v>361</v>
      </c>
      <c r="G184" s="3">
        <v>69</v>
      </c>
      <c r="I184" s="28">
        <f t="shared" si="4"/>
        <v>342.21209333875487</v>
      </c>
      <c r="J184" s="28">
        <f t="shared" si="5"/>
        <v>-18.787906661245131</v>
      </c>
    </row>
    <row r="185" spans="3:10" x14ac:dyDescent="0.25">
      <c r="C185" s="3" t="s">
        <v>183</v>
      </c>
      <c r="D185" s="4">
        <v>35.669999999999995</v>
      </c>
      <c r="E185" s="3">
        <v>414</v>
      </c>
      <c r="F185" s="3">
        <v>323</v>
      </c>
      <c r="G185" s="3">
        <v>75</v>
      </c>
      <c r="I185" s="28">
        <f t="shared" si="4"/>
        <v>328.72198849321109</v>
      </c>
      <c r="J185" s="28">
        <f t="shared" si="5"/>
        <v>5.7219884932110858</v>
      </c>
    </row>
    <row r="186" spans="3:10" x14ac:dyDescent="0.25">
      <c r="C186" s="3" t="s">
        <v>184</v>
      </c>
      <c r="D186" s="4">
        <v>38.949999999999996</v>
      </c>
      <c r="E186" s="3">
        <v>418</v>
      </c>
      <c r="F186" s="3">
        <v>314</v>
      </c>
      <c r="G186" s="3">
        <v>92</v>
      </c>
      <c r="I186" s="28">
        <f t="shared" si="4"/>
        <v>332.09451470459703</v>
      </c>
      <c r="J186" s="28">
        <f t="shared" si="5"/>
        <v>18.094514704597032</v>
      </c>
    </row>
    <row r="187" spans="3:10" x14ac:dyDescent="0.25">
      <c r="C187" s="3" t="s">
        <v>185</v>
      </c>
      <c r="D187" s="4">
        <v>34.849999999999994</v>
      </c>
      <c r="E187" s="3">
        <v>447</v>
      </c>
      <c r="F187" s="3">
        <v>380</v>
      </c>
      <c r="G187" s="3">
        <v>103</v>
      </c>
      <c r="I187" s="28">
        <f t="shared" si="4"/>
        <v>356.5453297371451</v>
      </c>
      <c r="J187" s="28">
        <f t="shared" si="5"/>
        <v>-23.454670262854904</v>
      </c>
    </row>
    <row r="188" spans="3:10" x14ac:dyDescent="0.25">
      <c r="C188" s="3" t="s">
        <v>186</v>
      </c>
      <c r="D188" s="4">
        <v>38.54</v>
      </c>
      <c r="E188" s="3">
        <v>404</v>
      </c>
      <c r="F188" s="3">
        <v>327</v>
      </c>
      <c r="G188" s="3">
        <v>81</v>
      </c>
      <c r="I188" s="28">
        <f t="shared" si="4"/>
        <v>320.29067296474625</v>
      </c>
      <c r="J188" s="28">
        <f t="shared" si="5"/>
        <v>-6.7093270352537502</v>
      </c>
    </row>
    <row r="189" spans="3:10" x14ac:dyDescent="0.25">
      <c r="C189" s="3" t="s">
        <v>187</v>
      </c>
      <c r="D189" s="4">
        <v>40.589999999999996</v>
      </c>
      <c r="E189" s="3">
        <v>408</v>
      </c>
      <c r="F189" s="3">
        <v>310</v>
      </c>
      <c r="G189" s="3">
        <v>61</v>
      </c>
      <c r="I189" s="28">
        <f t="shared" si="4"/>
        <v>323.6631991761322</v>
      </c>
      <c r="J189" s="28">
        <f t="shared" si="5"/>
        <v>13.663199176132196</v>
      </c>
    </row>
    <row r="190" spans="3:10" x14ac:dyDescent="0.25">
      <c r="C190" s="3" t="s">
        <v>188</v>
      </c>
      <c r="D190" s="4">
        <v>32.799999999999997</v>
      </c>
      <c r="E190" s="3">
        <v>457</v>
      </c>
      <c r="F190" s="3">
        <v>356</v>
      </c>
      <c r="G190" s="3">
        <v>82</v>
      </c>
      <c r="I190" s="28">
        <f t="shared" si="4"/>
        <v>364.97664526560999</v>
      </c>
      <c r="J190" s="28">
        <f t="shared" si="5"/>
        <v>8.9766452656099887</v>
      </c>
    </row>
    <row r="191" spans="3:10" ht="15.75" thickBot="1" x14ac:dyDescent="0.3">
      <c r="C191" s="5" t="s">
        <v>189</v>
      </c>
      <c r="D191" s="6">
        <v>38.949999999999996</v>
      </c>
      <c r="E191" s="5">
        <v>421</v>
      </c>
      <c r="F191" s="5">
        <v>324</v>
      </c>
      <c r="G191" s="5">
        <v>93</v>
      </c>
      <c r="I191" s="29">
        <f t="shared" si="4"/>
        <v>334.62390936313648</v>
      </c>
      <c r="J191" s="29">
        <f t="shared" si="5"/>
        <v>10.623909363136477</v>
      </c>
    </row>
  </sheetData>
  <mergeCells count="2">
    <mergeCell ref="E4:G4"/>
    <mergeCell ref="I4:J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A52F-DE97-4160-8DC9-16203B4D7539}">
  <dimension ref="B1:S191"/>
  <sheetViews>
    <sheetView showGridLines="0" tabSelected="1" zoomScaleNormal="100" workbookViewId="0">
      <selection activeCell="L18" sqref="L18"/>
    </sheetView>
  </sheetViews>
  <sheetFormatPr defaultRowHeight="15" x14ac:dyDescent="0.25"/>
  <cols>
    <col min="1" max="1" width="0.85546875" customWidth="1"/>
    <col min="2" max="2" width="1.85546875" customWidth="1"/>
    <col min="3" max="3" width="7.28515625" bestFit="1" customWidth="1"/>
    <col min="4" max="4" width="11" customWidth="1"/>
    <col min="5" max="5" width="6.28515625" bestFit="1" customWidth="1"/>
    <col min="6" max="6" width="11" customWidth="1"/>
    <col min="7" max="7" width="7.7109375" bestFit="1" customWidth="1"/>
    <col min="8" max="8" width="1.7109375" customWidth="1"/>
    <col min="9" max="10" width="11" customWidth="1"/>
    <col min="11" max="11" width="7.140625" customWidth="1"/>
    <col min="12" max="12" width="10.28515625" bestFit="1" customWidth="1"/>
    <col min="13" max="13" width="6.28515625" bestFit="1" customWidth="1"/>
    <col min="14" max="14" width="12.140625" bestFit="1" customWidth="1"/>
    <col min="15" max="15" width="9.28515625" customWidth="1"/>
    <col min="16" max="16" width="24.7109375" bestFit="1" customWidth="1"/>
    <col min="17" max="17" width="6" customWidth="1"/>
    <col min="18" max="18" width="18.7109375" bestFit="1" customWidth="1"/>
    <col min="19" max="19" width="9.140625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0.5" customHeight="1" thickBot="1" x14ac:dyDescent="0.3">
      <c r="C3" s="2"/>
      <c r="D3" s="2"/>
      <c r="E3" s="2"/>
      <c r="F3" s="2"/>
      <c r="G3" s="2"/>
      <c r="I3" s="2"/>
      <c r="J3" s="2"/>
    </row>
    <row r="4" spans="2:19" x14ac:dyDescent="0.25">
      <c r="C4" s="8"/>
      <c r="D4" s="8"/>
      <c r="E4" s="43" t="s">
        <v>190</v>
      </c>
      <c r="F4" s="43"/>
      <c r="G4" s="43"/>
      <c r="I4" s="44" t="s">
        <v>205</v>
      </c>
      <c r="J4" s="44"/>
      <c r="L4" s="41" t="s">
        <v>206</v>
      </c>
      <c r="M4" s="41" t="s">
        <v>207</v>
      </c>
      <c r="N4" s="41" t="s">
        <v>208</v>
      </c>
      <c r="P4" s="41" t="s">
        <v>214</v>
      </c>
    </row>
    <row r="5" spans="2:19" ht="15.75" thickBot="1" x14ac:dyDescent="0.3">
      <c r="C5" s="7" t="s">
        <v>3</v>
      </c>
      <c r="D5" s="9" t="s">
        <v>0</v>
      </c>
      <c r="E5" s="7" t="s">
        <v>191</v>
      </c>
      <c r="F5" s="7" t="s">
        <v>2</v>
      </c>
      <c r="G5" s="7" t="s">
        <v>1</v>
      </c>
      <c r="I5" s="27" t="s">
        <v>199</v>
      </c>
      <c r="J5" s="27" t="s">
        <v>203</v>
      </c>
      <c r="L5" s="45" t="s">
        <v>209</v>
      </c>
      <c r="M5" s="40" t="s">
        <v>0</v>
      </c>
      <c r="N5" s="40" t="s">
        <v>191</v>
      </c>
      <c r="P5" s="40" t="s">
        <v>215</v>
      </c>
      <c r="R5" s="16" t="s">
        <v>198</v>
      </c>
      <c r="S5" s="16"/>
    </row>
    <row r="6" spans="2:19" x14ac:dyDescent="0.25">
      <c r="C6" s="3" t="s">
        <v>4</v>
      </c>
      <c r="D6" s="4">
        <v>38.130000000000003</v>
      </c>
      <c r="E6" s="3">
        <v>391</v>
      </c>
      <c r="F6" s="3">
        <v>313</v>
      </c>
      <c r="G6" s="3">
        <v>90</v>
      </c>
      <c r="I6" s="28">
        <f>$S$10+$S$11*E6</f>
        <v>77.560970685809167</v>
      </c>
      <c r="J6" s="28">
        <f>I6-F6</f>
        <v>-235.43902931419083</v>
      </c>
      <c r="L6" s="45" t="s">
        <v>210</v>
      </c>
      <c r="M6" s="40" t="s">
        <v>0</v>
      </c>
      <c r="N6" s="40" t="s">
        <v>2</v>
      </c>
      <c r="P6" s="40" t="s">
        <v>216</v>
      </c>
      <c r="R6" s="17" t="s">
        <v>197</v>
      </c>
      <c r="S6" s="18">
        <f>RSQ(G6:G191,E6:E191)</f>
        <v>0.11471168825504729</v>
      </c>
    </row>
    <row r="7" spans="2:19" x14ac:dyDescent="0.25">
      <c r="C7" s="3" t="s">
        <v>5</v>
      </c>
      <c r="D7" s="4">
        <v>37.309999999999995</v>
      </c>
      <c r="E7" s="3">
        <v>418</v>
      </c>
      <c r="F7" s="3">
        <v>326</v>
      </c>
      <c r="G7" s="3">
        <v>100</v>
      </c>
      <c r="I7" s="28">
        <f t="shared" ref="I7:I70" si="0">$S$10+$S$11*E7</f>
        <v>82.901545322231883</v>
      </c>
      <c r="J7" s="28">
        <f t="shared" ref="J7:J70" si="1">I7-F7</f>
        <v>-243.09845467776813</v>
      </c>
      <c r="L7" s="45" t="s">
        <v>211</v>
      </c>
      <c r="M7" s="40" t="s">
        <v>0</v>
      </c>
      <c r="N7" s="40" t="s">
        <v>1</v>
      </c>
      <c r="P7" s="40" t="s">
        <v>217</v>
      </c>
      <c r="R7" s="19" t="s">
        <v>196</v>
      </c>
      <c r="S7" s="20">
        <f>CORREL(E6:E191,G6:G191)</f>
        <v>0.33869113991223226</v>
      </c>
    </row>
    <row r="8" spans="2:19" x14ac:dyDescent="0.25">
      <c r="C8" s="3" t="s">
        <v>6</v>
      </c>
      <c r="D8" s="4">
        <v>34.849999999999994</v>
      </c>
      <c r="E8" s="3">
        <v>459</v>
      </c>
      <c r="F8" s="3">
        <v>358</v>
      </c>
      <c r="G8" s="3">
        <v>115</v>
      </c>
      <c r="I8" s="28">
        <f t="shared" si="0"/>
        <v>91.011306807170072</v>
      </c>
      <c r="J8" s="28">
        <f t="shared" si="1"/>
        <v>-266.98869319282994</v>
      </c>
      <c r="L8" s="45" t="s">
        <v>212</v>
      </c>
      <c r="M8" s="40" t="s">
        <v>191</v>
      </c>
      <c r="N8" s="40" t="s">
        <v>2</v>
      </c>
      <c r="P8" s="40" t="s">
        <v>218</v>
      </c>
    </row>
    <row r="9" spans="2:19" x14ac:dyDescent="0.25">
      <c r="C9" s="3" t="s">
        <v>7</v>
      </c>
      <c r="D9" s="4">
        <v>38.949999999999996</v>
      </c>
      <c r="E9" s="3">
        <v>424</v>
      </c>
      <c r="F9" s="3">
        <v>331</v>
      </c>
      <c r="G9" s="3">
        <v>81</v>
      </c>
      <c r="I9" s="28">
        <f t="shared" si="0"/>
        <v>84.08833968588138</v>
      </c>
      <c r="J9" s="28">
        <f t="shared" si="1"/>
        <v>-246.91166031411862</v>
      </c>
      <c r="L9" s="46" t="s">
        <v>213</v>
      </c>
      <c r="M9" s="42" t="s">
        <v>191</v>
      </c>
      <c r="N9" s="42" t="s">
        <v>1</v>
      </c>
      <c r="P9" s="40" t="s">
        <v>219</v>
      </c>
      <c r="R9" s="11" t="s">
        <v>195</v>
      </c>
      <c r="S9" s="11"/>
    </row>
    <row r="10" spans="2:19" ht="18" x14ac:dyDescent="0.35">
      <c r="C10" s="3" t="s">
        <v>8</v>
      </c>
      <c r="D10" s="4">
        <v>35.669999999999995</v>
      </c>
      <c r="E10" s="3">
        <v>447</v>
      </c>
      <c r="F10" s="3">
        <v>380</v>
      </c>
      <c r="G10" s="26">
        <v>89</v>
      </c>
      <c r="I10" s="28">
        <f t="shared" si="0"/>
        <v>88.637718079871092</v>
      </c>
      <c r="J10" s="28">
        <f t="shared" si="1"/>
        <v>-291.36228192012891</v>
      </c>
      <c r="P10" s="42" t="s">
        <v>220</v>
      </c>
      <c r="R10" s="12" t="s">
        <v>193</v>
      </c>
      <c r="S10" s="13">
        <f>INTERCEPT(G6:G191,E6:E191)</f>
        <v>0.22153798798400715</v>
      </c>
    </row>
    <row r="11" spans="2:19" ht="18" x14ac:dyDescent="0.35">
      <c r="C11" s="3" t="s">
        <v>9</v>
      </c>
      <c r="D11" s="4">
        <v>39.769999999999996</v>
      </c>
      <c r="E11" s="3">
        <v>383</v>
      </c>
      <c r="F11" s="3">
        <v>291</v>
      </c>
      <c r="G11" s="3">
        <v>92</v>
      </c>
      <c r="I11" s="28">
        <f t="shared" si="0"/>
        <v>75.97857820094319</v>
      </c>
      <c r="J11" s="28">
        <f t="shared" si="1"/>
        <v>-215.02142179905681</v>
      </c>
      <c r="R11" s="14" t="s">
        <v>194</v>
      </c>
      <c r="S11" s="15">
        <f>SLOPE(G6:G191,E6:E191)</f>
        <v>0.19779906060824851</v>
      </c>
    </row>
    <row r="12" spans="2:19" x14ac:dyDescent="0.25">
      <c r="C12" s="3" t="s">
        <v>10</v>
      </c>
      <c r="D12" s="4">
        <v>40.18</v>
      </c>
      <c r="E12" s="3">
        <v>399</v>
      </c>
      <c r="F12" s="3">
        <v>307</v>
      </c>
      <c r="G12" s="3">
        <v>96</v>
      </c>
      <c r="I12" s="28">
        <f t="shared" si="0"/>
        <v>79.143363170675158</v>
      </c>
      <c r="J12" s="28">
        <f t="shared" si="1"/>
        <v>-227.85663682932483</v>
      </c>
    </row>
    <row r="13" spans="2:19" x14ac:dyDescent="0.25">
      <c r="C13" s="3" t="s">
        <v>11</v>
      </c>
      <c r="D13" s="4">
        <v>36.08</v>
      </c>
      <c r="E13" s="3">
        <v>440</v>
      </c>
      <c r="F13" s="3">
        <v>361</v>
      </c>
      <c r="G13" s="3">
        <v>66</v>
      </c>
      <c r="I13" s="28">
        <f t="shared" si="0"/>
        <v>87.253124655613348</v>
      </c>
      <c r="J13" s="28">
        <f t="shared" si="1"/>
        <v>-273.74687534438664</v>
      </c>
      <c r="R13" s="47" t="s">
        <v>204</v>
      </c>
      <c r="S13" s="31">
        <f>STEYX(G6:G191,E6:E191)</f>
        <v>13.628348353612903</v>
      </c>
    </row>
    <row r="14" spans="2:19" x14ac:dyDescent="0.25">
      <c r="C14" s="3" t="s">
        <v>12</v>
      </c>
      <c r="D14" s="4">
        <v>35.26</v>
      </c>
      <c r="E14" s="3">
        <v>436</v>
      </c>
      <c r="F14" s="3">
        <v>344</v>
      </c>
      <c r="G14" s="3">
        <v>74</v>
      </c>
      <c r="I14" s="28">
        <f t="shared" si="0"/>
        <v>86.46192841318036</v>
      </c>
      <c r="J14" s="28">
        <f t="shared" si="1"/>
        <v>-257.53807158681963</v>
      </c>
    </row>
    <row r="15" spans="2:19" x14ac:dyDescent="0.25">
      <c r="C15" s="3" t="s">
        <v>13</v>
      </c>
      <c r="D15" s="4">
        <v>39.359999999999992</v>
      </c>
      <c r="E15" s="3">
        <v>413</v>
      </c>
      <c r="F15" s="3">
        <v>351</v>
      </c>
      <c r="G15" s="3">
        <v>62</v>
      </c>
      <c r="I15" s="28">
        <f t="shared" si="0"/>
        <v>81.912550019190647</v>
      </c>
      <c r="J15" s="28">
        <f t="shared" si="1"/>
        <v>-269.08744998080937</v>
      </c>
      <c r="R15" s="21" t="s">
        <v>200</v>
      </c>
      <c r="S15" s="21"/>
    </row>
    <row r="16" spans="2:19" x14ac:dyDescent="0.25">
      <c r="C16" s="3" t="s">
        <v>14</v>
      </c>
      <c r="D16" s="4">
        <v>33.619999999999997</v>
      </c>
      <c r="E16" s="3">
        <v>428</v>
      </c>
      <c r="F16" s="3">
        <v>338</v>
      </c>
      <c r="G16" s="3">
        <v>64</v>
      </c>
      <c r="I16" s="28">
        <f t="shared" si="0"/>
        <v>84.879535928314368</v>
      </c>
      <c r="J16" s="28">
        <f t="shared" si="1"/>
        <v>-253.12046407168563</v>
      </c>
      <c r="R16" s="22" t="s">
        <v>222</v>
      </c>
      <c r="S16" s="48">
        <v>400</v>
      </c>
    </row>
    <row r="17" spans="3:19" x14ac:dyDescent="0.25">
      <c r="C17" s="3" t="s">
        <v>15</v>
      </c>
      <c r="D17" s="4">
        <v>32.799999999999997</v>
      </c>
      <c r="E17" s="3">
        <v>479</v>
      </c>
      <c r="F17" s="3">
        <v>374</v>
      </c>
      <c r="G17" s="3">
        <v>101</v>
      </c>
      <c r="I17" s="28">
        <f t="shared" si="0"/>
        <v>94.967288019335044</v>
      </c>
      <c r="J17" s="28">
        <f t="shared" si="1"/>
        <v>-279.03271198066494</v>
      </c>
      <c r="R17" s="24" t="s">
        <v>202</v>
      </c>
      <c r="S17" s="25">
        <f>S10+S11*S16</f>
        <v>79.341162231283406</v>
      </c>
    </row>
    <row r="18" spans="3:19" x14ac:dyDescent="0.25">
      <c r="C18" s="3" t="s">
        <v>16</v>
      </c>
      <c r="D18" s="4">
        <v>33.209999999999994</v>
      </c>
      <c r="E18" s="3">
        <v>462</v>
      </c>
      <c r="F18" s="3">
        <v>388</v>
      </c>
      <c r="G18" s="3">
        <v>69</v>
      </c>
      <c r="I18" s="28">
        <f t="shared" si="0"/>
        <v>91.604703988994814</v>
      </c>
      <c r="J18" s="28">
        <f t="shared" si="1"/>
        <v>-296.3952960110052</v>
      </c>
    </row>
    <row r="19" spans="3:19" x14ac:dyDescent="0.25">
      <c r="C19" s="3" t="s">
        <v>17</v>
      </c>
      <c r="D19" s="4">
        <v>40.18</v>
      </c>
      <c r="E19" s="3">
        <v>387</v>
      </c>
      <c r="F19" s="3">
        <v>325</v>
      </c>
      <c r="G19" s="3">
        <v>77</v>
      </c>
      <c r="I19" s="28">
        <f t="shared" si="0"/>
        <v>76.769774443376178</v>
      </c>
      <c r="J19" s="28">
        <f t="shared" si="1"/>
        <v>-248.23022555662382</v>
      </c>
    </row>
    <row r="20" spans="3:19" x14ac:dyDescent="0.25">
      <c r="C20" s="3" t="s">
        <v>18</v>
      </c>
      <c r="D20" s="4">
        <v>36.489999999999995</v>
      </c>
      <c r="E20" s="3">
        <v>454</v>
      </c>
      <c r="F20" s="3">
        <v>341</v>
      </c>
      <c r="G20" s="3">
        <v>114</v>
      </c>
      <c r="I20" s="28">
        <f t="shared" si="0"/>
        <v>90.022311504128822</v>
      </c>
      <c r="J20" s="28">
        <f t="shared" si="1"/>
        <v>-250.97768849587118</v>
      </c>
    </row>
    <row r="21" spans="3:19" x14ac:dyDescent="0.25">
      <c r="C21" s="3" t="s">
        <v>19</v>
      </c>
      <c r="D21" s="4">
        <v>38.54</v>
      </c>
      <c r="E21" s="3">
        <v>418</v>
      </c>
      <c r="F21" s="3">
        <v>314</v>
      </c>
      <c r="G21" s="3">
        <v>88</v>
      </c>
      <c r="I21" s="28">
        <f t="shared" si="0"/>
        <v>82.901545322231883</v>
      </c>
      <c r="J21" s="28">
        <f t="shared" si="1"/>
        <v>-231.09845467776813</v>
      </c>
    </row>
    <row r="22" spans="3:19" x14ac:dyDescent="0.25">
      <c r="C22" s="3" t="s">
        <v>20</v>
      </c>
      <c r="D22" s="4">
        <v>34.03</v>
      </c>
      <c r="E22" s="3">
        <v>447</v>
      </c>
      <c r="F22" s="3">
        <v>375</v>
      </c>
      <c r="G22" s="3">
        <v>107</v>
      </c>
      <c r="I22" s="28">
        <f t="shared" si="0"/>
        <v>88.637718079871092</v>
      </c>
      <c r="J22" s="28">
        <f t="shared" si="1"/>
        <v>-286.36228192012891</v>
      </c>
    </row>
    <row r="23" spans="3:19" x14ac:dyDescent="0.25">
      <c r="C23" s="3" t="s">
        <v>21</v>
      </c>
      <c r="D23" s="4">
        <v>39.359999999999992</v>
      </c>
      <c r="E23" s="3">
        <v>442</v>
      </c>
      <c r="F23" s="3">
        <v>376</v>
      </c>
      <c r="G23" s="3">
        <v>102</v>
      </c>
      <c r="I23" s="28">
        <f t="shared" si="0"/>
        <v>87.648722776829842</v>
      </c>
      <c r="J23" s="28">
        <f t="shared" si="1"/>
        <v>-288.35127722317014</v>
      </c>
    </row>
    <row r="24" spans="3:19" x14ac:dyDescent="0.25">
      <c r="C24" s="3" t="s">
        <v>22</v>
      </c>
      <c r="D24" s="4">
        <v>40.589999999999996</v>
      </c>
      <c r="E24" s="3">
        <v>381</v>
      </c>
      <c r="F24" s="3">
        <v>312</v>
      </c>
      <c r="G24" s="3">
        <v>95</v>
      </c>
      <c r="I24" s="28">
        <f t="shared" si="0"/>
        <v>75.582980079726681</v>
      </c>
      <c r="J24" s="28">
        <f t="shared" si="1"/>
        <v>-236.41701992027333</v>
      </c>
    </row>
    <row r="25" spans="3:19" x14ac:dyDescent="0.25">
      <c r="C25" s="3" t="s">
        <v>23</v>
      </c>
      <c r="D25" s="4">
        <v>38.130000000000003</v>
      </c>
      <c r="E25" s="3">
        <v>401</v>
      </c>
      <c r="F25" s="3">
        <v>301</v>
      </c>
      <c r="G25" s="3">
        <v>68</v>
      </c>
      <c r="I25" s="28">
        <f t="shared" si="0"/>
        <v>79.538961291891653</v>
      </c>
      <c r="J25" s="28">
        <f t="shared" si="1"/>
        <v>-221.46103870810833</v>
      </c>
    </row>
    <row r="26" spans="3:19" x14ac:dyDescent="0.25">
      <c r="C26" s="3" t="s">
        <v>24</v>
      </c>
      <c r="D26" s="4">
        <v>33.209999999999994</v>
      </c>
      <c r="E26" s="3">
        <v>468</v>
      </c>
      <c r="F26" s="3">
        <v>370</v>
      </c>
      <c r="G26" s="3">
        <v>70</v>
      </c>
      <c r="I26" s="28">
        <f t="shared" si="0"/>
        <v>92.791498352644311</v>
      </c>
      <c r="J26" s="28">
        <f t="shared" si="1"/>
        <v>-277.20850164735566</v>
      </c>
    </row>
    <row r="27" spans="3:19" x14ac:dyDescent="0.25">
      <c r="C27" s="3" t="s">
        <v>25</v>
      </c>
      <c r="D27" s="4">
        <v>35.669999999999995</v>
      </c>
      <c r="E27" s="3">
        <v>428</v>
      </c>
      <c r="F27" s="3">
        <v>321</v>
      </c>
      <c r="G27" s="3">
        <v>64</v>
      </c>
      <c r="I27" s="28">
        <f t="shared" si="0"/>
        <v>84.879535928314368</v>
      </c>
      <c r="J27" s="28">
        <f t="shared" si="1"/>
        <v>-236.12046407168563</v>
      </c>
    </row>
    <row r="28" spans="3:19" x14ac:dyDescent="0.25">
      <c r="C28" s="3" t="s">
        <v>26</v>
      </c>
      <c r="D28" s="4">
        <v>33.209999999999994</v>
      </c>
      <c r="E28" s="3">
        <v>480</v>
      </c>
      <c r="F28" s="3">
        <v>374</v>
      </c>
      <c r="G28" s="3">
        <v>115</v>
      </c>
      <c r="I28" s="28">
        <f t="shared" si="0"/>
        <v>95.165087079943291</v>
      </c>
      <c r="J28" s="28">
        <f t="shared" si="1"/>
        <v>-278.83491292005669</v>
      </c>
    </row>
    <row r="29" spans="3:19" x14ac:dyDescent="0.25">
      <c r="C29" s="3" t="s">
        <v>27</v>
      </c>
      <c r="D29" s="4">
        <v>33.209999999999994</v>
      </c>
      <c r="E29" s="3">
        <v>436</v>
      </c>
      <c r="F29" s="3">
        <v>327</v>
      </c>
      <c r="G29" s="3">
        <v>70</v>
      </c>
      <c r="I29" s="28">
        <f t="shared" si="0"/>
        <v>86.46192841318036</v>
      </c>
      <c r="J29" s="28">
        <f t="shared" si="1"/>
        <v>-240.53807158681963</v>
      </c>
    </row>
    <row r="30" spans="3:19" x14ac:dyDescent="0.25">
      <c r="C30" s="3" t="s">
        <v>28</v>
      </c>
      <c r="D30" s="4">
        <v>34.849999999999994</v>
      </c>
      <c r="E30" s="3">
        <v>474</v>
      </c>
      <c r="F30" s="3">
        <v>370</v>
      </c>
      <c r="G30" s="3">
        <v>76</v>
      </c>
      <c r="I30" s="28">
        <f t="shared" si="0"/>
        <v>93.978292716293794</v>
      </c>
      <c r="J30" s="28">
        <f t="shared" si="1"/>
        <v>-276.02170728370618</v>
      </c>
    </row>
    <row r="31" spans="3:19" x14ac:dyDescent="0.25">
      <c r="C31" s="3" t="s">
        <v>29</v>
      </c>
      <c r="D31" s="4">
        <v>33.209999999999994</v>
      </c>
      <c r="E31" s="3">
        <v>487</v>
      </c>
      <c r="F31" s="3">
        <v>414</v>
      </c>
      <c r="G31" s="3">
        <v>93</v>
      </c>
      <c r="I31" s="28">
        <f t="shared" si="0"/>
        <v>96.549680504201035</v>
      </c>
      <c r="J31" s="28">
        <f t="shared" si="1"/>
        <v>-317.45031949579896</v>
      </c>
    </row>
    <row r="32" spans="3:19" x14ac:dyDescent="0.25">
      <c r="C32" s="3" t="s">
        <v>30</v>
      </c>
      <c r="D32" s="4">
        <v>36.08</v>
      </c>
      <c r="E32" s="3">
        <v>459</v>
      </c>
      <c r="F32" s="3">
        <v>386</v>
      </c>
      <c r="G32" s="3">
        <v>73</v>
      </c>
      <c r="I32" s="28">
        <f t="shared" si="0"/>
        <v>91.011306807170072</v>
      </c>
      <c r="J32" s="28">
        <f t="shared" si="1"/>
        <v>-294.98869319282994</v>
      </c>
    </row>
    <row r="33" spans="3:10" x14ac:dyDescent="0.25">
      <c r="C33" s="3" t="s">
        <v>31</v>
      </c>
      <c r="D33" s="4">
        <v>38.949999999999996</v>
      </c>
      <c r="E33" s="3">
        <v>421</v>
      </c>
      <c r="F33" s="3">
        <v>354</v>
      </c>
      <c r="G33" s="3">
        <v>76</v>
      </c>
      <c r="I33" s="28">
        <f t="shared" si="0"/>
        <v>83.494942504056624</v>
      </c>
      <c r="J33" s="28">
        <f t="shared" si="1"/>
        <v>-270.50505749594339</v>
      </c>
    </row>
    <row r="34" spans="3:10" x14ac:dyDescent="0.25">
      <c r="C34" s="3" t="s">
        <v>32</v>
      </c>
      <c r="D34" s="4">
        <v>38.949999999999996</v>
      </c>
      <c r="E34" s="3">
        <v>401</v>
      </c>
      <c r="F34" s="3">
        <v>313</v>
      </c>
      <c r="G34" s="3">
        <v>92</v>
      </c>
      <c r="I34" s="28">
        <f t="shared" si="0"/>
        <v>79.538961291891653</v>
      </c>
      <c r="J34" s="28">
        <f t="shared" si="1"/>
        <v>-233.46103870810833</v>
      </c>
    </row>
    <row r="35" spans="3:10" x14ac:dyDescent="0.25">
      <c r="C35" s="3" t="s">
        <v>33</v>
      </c>
      <c r="D35" s="4">
        <v>36.489999999999995</v>
      </c>
      <c r="E35" s="3">
        <v>420</v>
      </c>
      <c r="F35" s="3">
        <v>319</v>
      </c>
      <c r="G35" s="3">
        <v>67</v>
      </c>
      <c r="I35" s="28">
        <f t="shared" si="0"/>
        <v>83.297143443448377</v>
      </c>
      <c r="J35" s="28">
        <f t="shared" si="1"/>
        <v>-235.70285655655164</v>
      </c>
    </row>
    <row r="36" spans="3:10" x14ac:dyDescent="0.25">
      <c r="C36" s="3" t="s">
        <v>34</v>
      </c>
      <c r="D36" s="4">
        <v>33.209999999999994</v>
      </c>
      <c r="E36" s="3">
        <v>435</v>
      </c>
      <c r="F36" s="3">
        <v>365</v>
      </c>
      <c r="G36" s="3">
        <v>104</v>
      </c>
      <c r="I36" s="28">
        <f t="shared" si="0"/>
        <v>86.264129352572112</v>
      </c>
      <c r="J36" s="28">
        <f t="shared" si="1"/>
        <v>-278.73587064742787</v>
      </c>
    </row>
    <row r="37" spans="3:10" x14ac:dyDescent="0.25">
      <c r="C37" s="3" t="s">
        <v>35</v>
      </c>
      <c r="D37" s="4">
        <v>36.08</v>
      </c>
      <c r="E37" s="3">
        <v>458</v>
      </c>
      <c r="F37" s="3">
        <v>357</v>
      </c>
      <c r="G37" s="3">
        <v>92</v>
      </c>
      <c r="I37" s="28">
        <f t="shared" si="0"/>
        <v>90.813507746561825</v>
      </c>
      <c r="J37" s="28">
        <f t="shared" si="1"/>
        <v>-266.18649225343819</v>
      </c>
    </row>
    <row r="38" spans="3:10" x14ac:dyDescent="0.25">
      <c r="C38" s="3" t="s">
        <v>36</v>
      </c>
      <c r="D38" s="4">
        <v>41</v>
      </c>
      <c r="E38" s="3">
        <v>379</v>
      </c>
      <c r="F38" s="3">
        <v>284</v>
      </c>
      <c r="G38" s="3">
        <v>87</v>
      </c>
      <c r="I38" s="28">
        <f t="shared" si="0"/>
        <v>75.187381958510187</v>
      </c>
      <c r="J38" s="28">
        <f t="shared" si="1"/>
        <v>-208.81261804148983</v>
      </c>
    </row>
    <row r="39" spans="3:10" x14ac:dyDescent="0.25">
      <c r="C39" s="3" t="s">
        <v>37</v>
      </c>
      <c r="D39" s="4">
        <v>38.54</v>
      </c>
      <c r="E39" s="3">
        <v>426</v>
      </c>
      <c r="F39" s="3">
        <v>337</v>
      </c>
      <c r="G39" s="3">
        <v>98</v>
      </c>
      <c r="I39" s="28">
        <f t="shared" si="0"/>
        <v>84.483937807097874</v>
      </c>
      <c r="J39" s="28">
        <f t="shared" si="1"/>
        <v>-252.51606219290213</v>
      </c>
    </row>
    <row r="40" spans="3:10" x14ac:dyDescent="0.25">
      <c r="C40" s="3" t="s">
        <v>38</v>
      </c>
      <c r="D40" s="4">
        <v>33.619999999999997</v>
      </c>
      <c r="E40" s="3">
        <v>443</v>
      </c>
      <c r="F40" s="3">
        <v>368</v>
      </c>
      <c r="G40" s="3">
        <v>111</v>
      </c>
      <c r="I40" s="28">
        <f t="shared" si="0"/>
        <v>87.84652183743809</v>
      </c>
      <c r="J40" s="28">
        <f t="shared" si="1"/>
        <v>-280.1534781625619</v>
      </c>
    </row>
    <row r="41" spans="3:10" x14ac:dyDescent="0.25">
      <c r="C41" s="3" t="s">
        <v>39</v>
      </c>
      <c r="D41" s="4">
        <v>33.209999999999994</v>
      </c>
      <c r="E41" s="3">
        <v>483</v>
      </c>
      <c r="F41" s="3">
        <v>406</v>
      </c>
      <c r="G41" s="3">
        <v>101</v>
      </c>
      <c r="I41" s="28">
        <f t="shared" si="0"/>
        <v>95.758484261768032</v>
      </c>
      <c r="J41" s="28">
        <f t="shared" si="1"/>
        <v>-310.24151573823195</v>
      </c>
    </row>
    <row r="42" spans="3:10" x14ac:dyDescent="0.25">
      <c r="C42" s="3" t="s">
        <v>40</v>
      </c>
      <c r="D42" s="4">
        <v>35.669999999999995</v>
      </c>
      <c r="E42" s="3">
        <v>409</v>
      </c>
      <c r="F42" s="3">
        <v>348</v>
      </c>
      <c r="G42" s="3">
        <v>82</v>
      </c>
      <c r="I42" s="28">
        <f t="shared" si="0"/>
        <v>81.121353776757644</v>
      </c>
      <c r="J42" s="28">
        <f t="shared" si="1"/>
        <v>-266.87864622324236</v>
      </c>
    </row>
    <row r="43" spans="3:10" x14ac:dyDescent="0.25">
      <c r="C43" s="3" t="s">
        <v>41</v>
      </c>
      <c r="D43" s="4">
        <v>39.769999999999996</v>
      </c>
      <c r="E43" s="3">
        <v>406</v>
      </c>
      <c r="F43" s="3">
        <v>325</v>
      </c>
      <c r="G43" s="3">
        <v>85</v>
      </c>
      <c r="I43" s="28">
        <f t="shared" si="0"/>
        <v>80.527956594932903</v>
      </c>
      <c r="J43" s="28">
        <f t="shared" si="1"/>
        <v>-244.4720434050671</v>
      </c>
    </row>
    <row r="44" spans="3:10" x14ac:dyDescent="0.25">
      <c r="C44" s="3" t="s">
        <v>42</v>
      </c>
      <c r="D44" s="4">
        <v>32.799999999999997</v>
      </c>
      <c r="E44" s="3">
        <v>454</v>
      </c>
      <c r="F44" s="3">
        <v>359</v>
      </c>
      <c r="G44" s="3">
        <v>104</v>
      </c>
      <c r="I44" s="28">
        <f t="shared" si="0"/>
        <v>90.022311504128822</v>
      </c>
      <c r="J44" s="28">
        <f t="shared" si="1"/>
        <v>-268.97768849587118</v>
      </c>
    </row>
    <row r="45" spans="3:10" x14ac:dyDescent="0.25">
      <c r="C45" s="3" t="s">
        <v>43</v>
      </c>
      <c r="D45" s="4">
        <v>34.849999999999994</v>
      </c>
      <c r="E45" s="3">
        <v>468</v>
      </c>
      <c r="F45" s="3">
        <v>351</v>
      </c>
      <c r="G45" s="3">
        <v>80</v>
      </c>
      <c r="I45" s="28">
        <f t="shared" si="0"/>
        <v>92.791498352644311</v>
      </c>
      <c r="J45" s="28">
        <f t="shared" si="1"/>
        <v>-258.20850164735566</v>
      </c>
    </row>
    <row r="46" spans="3:10" x14ac:dyDescent="0.25">
      <c r="C46" s="3" t="s">
        <v>44</v>
      </c>
      <c r="D46" s="4">
        <v>36.08</v>
      </c>
      <c r="E46" s="3">
        <v>421</v>
      </c>
      <c r="F46" s="3">
        <v>345</v>
      </c>
      <c r="G46" s="3">
        <v>63</v>
      </c>
      <c r="I46" s="28">
        <f t="shared" si="0"/>
        <v>83.494942504056624</v>
      </c>
      <c r="J46" s="28">
        <f t="shared" si="1"/>
        <v>-261.50505749594339</v>
      </c>
    </row>
    <row r="47" spans="3:10" x14ac:dyDescent="0.25">
      <c r="C47" s="3" t="s">
        <v>45</v>
      </c>
      <c r="D47" s="4">
        <v>37.309999999999995</v>
      </c>
      <c r="E47" s="3">
        <v>404</v>
      </c>
      <c r="F47" s="3">
        <v>311</v>
      </c>
      <c r="G47" s="3">
        <v>73</v>
      </c>
      <c r="I47" s="28">
        <f t="shared" si="0"/>
        <v>80.132358473716408</v>
      </c>
      <c r="J47" s="28">
        <f t="shared" si="1"/>
        <v>-230.86764152628359</v>
      </c>
    </row>
    <row r="48" spans="3:10" x14ac:dyDescent="0.25">
      <c r="C48" s="3" t="s">
        <v>46</v>
      </c>
      <c r="D48" s="4">
        <v>40.589999999999996</v>
      </c>
      <c r="E48" s="3">
        <v>387</v>
      </c>
      <c r="F48" s="3">
        <v>298</v>
      </c>
      <c r="G48" s="3">
        <v>74</v>
      </c>
      <c r="I48" s="28">
        <f t="shared" si="0"/>
        <v>76.769774443376178</v>
      </c>
      <c r="J48" s="28">
        <f t="shared" si="1"/>
        <v>-221.23022555662382</v>
      </c>
    </row>
    <row r="49" spans="3:10" x14ac:dyDescent="0.25">
      <c r="C49" s="3" t="s">
        <v>47</v>
      </c>
      <c r="D49" s="4">
        <v>36.489999999999995</v>
      </c>
      <c r="E49" s="3">
        <v>412</v>
      </c>
      <c r="F49" s="3">
        <v>309</v>
      </c>
      <c r="G49" s="3">
        <v>74</v>
      </c>
      <c r="I49" s="28">
        <f t="shared" si="0"/>
        <v>81.714750958582385</v>
      </c>
      <c r="J49" s="28">
        <f t="shared" si="1"/>
        <v>-227.28524904141761</v>
      </c>
    </row>
    <row r="50" spans="3:10" x14ac:dyDescent="0.25">
      <c r="C50" s="3" t="s">
        <v>48</v>
      </c>
      <c r="D50" s="4">
        <v>41</v>
      </c>
      <c r="E50" s="3">
        <v>400</v>
      </c>
      <c r="F50" s="3">
        <v>324</v>
      </c>
      <c r="G50" s="3">
        <v>84</v>
      </c>
      <c r="I50" s="28">
        <f t="shared" si="0"/>
        <v>79.341162231283406</v>
      </c>
      <c r="J50" s="28">
        <f t="shared" si="1"/>
        <v>-244.65883776871658</v>
      </c>
    </row>
    <row r="51" spans="3:10" x14ac:dyDescent="0.25">
      <c r="C51" s="3" t="s">
        <v>49</v>
      </c>
      <c r="D51" s="4">
        <v>38.949999999999996</v>
      </c>
      <c r="E51" s="3">
        <v>418</v>
      </c>
      <c r="F51" s="3">
        <v>351</v>
      </c>
      <c r="G51" s="3">
        <v>67</v>
      </c>
      <c r="I51" s="28">
        <f t="shared" si="0"/>
        <v>82.901545322231883</v>
      </c>
      <c r="J51" s="28">
        <f t="shared" si="1"/>
        <v>-268.09845467776813</v>
      </c>
    </row>
    <row r="52" spans="3:10" x14ac:dyDescent="0.25">
      <c r="C52" s="3" t="s">
        <v>50</v>
      </c>
      <c r="D52" s="4">
        <v>34.849999999999994</v>
      </c>
      <c r="E52" s="3">
        <v>441</v>
      </c>
      <c r="F52" s="3">
        <v>375</v>
      </c>
      <c r="G52" s="3">
        <v>88</v>
      </c>
      <c r="I52" s="28">
        <f t="shared" si="0"/>
        <v>87.450923716221595</v>
      </c>
      <c r="J52" s="28">
        <f t="shared" si="1"/>
        <v>-287.54907628377839</v>
      </c>
    </row>
    <row r="53" spans="3:10" x14ac:dyDescent="0.25">
      <c r="C53" s="3" t="s">
        <v>51</v>
      </c>
      <c r="D53" s="4">
        <v>37.309999999999995</v>
      </c>
      <c r="E53" s="3">
        <v>409</v>
      </c>
      <c r="F53" s="3">
        <v>335</v>
      </c>
      <c r="G53" s="3">
        <v>86</v>
      </c>
      <c r="I53" s="28">
        <f t="shared" si="0"/>
        <v>81.121353776757644</v>
      </c>
      <c r="J53" s="28">
        <f t="shared" si="1"/>
        <v>-253.87864622324236</v>
      </c>
    </row>
    <row r="54" spans="3:10" x14ac:dyDescent="0.25">
      <c r="C54" s="3" t="s">
        <v>52</v>
      </c>
      <c r="D54" s="4">
        <v>36.08</v>
      </c>
      <c r="E54" s="3">
        <v>443</v>
      </c>
      <c r="F54" s="3">
        <v>346</v>
      </c>
      <c r="G54" s="3">
        <v>71</v>
      </c>
      <c r="I54" s="28">
        <f t="shared" si="0"/>
        <v>87.84652183743809</v>
      </c>
      <c r="J54" s="28">
        <f t="shared" si="1"/>
        <v>-258.1534781625619</v>
      </c>
    </row>
    <row r="55" spans="3:10" x14ac:dyDescent="0.25">
      <c r="C55" s="3" t="s">
        <v>53</v>
      </c>
      <c r="D55" s="4">
        <v>38.130000000000003</v>
      </c>
      <c r="E55" s="3">
        <v>425</v>
      </c>
      <c r="F55" s="3">
        <v>340</v>
      </c>
      <c r="G55" s="3">
        <v>94</v>
      </c>
      <c r="I55" s="28">
        <f t="shared" si="0"/>
        <v>84.286138746489627</v>
      </c>
      <c r="J55" s="28">
        <f t="shared" si="1"/>
        <v>-255.71386125351037</v>
      </c>
    </row>
    <row r="56" spans="3:10" x14ac:dyDescent="0.25">
      <c r="C56" s="3" t="s">
        <v>54</v>
      </c>
      <c r="D56" s="4">
        <v>35.669999999999995</v>
      </c>
      <c r="E56" s="3">
        <v>445</v>
      </c>
      <c r="F56" s="3">
        <v>369</v>
      </c>
      <c r="G56" s="3">
        <v>67</v>
      </c>
      <c r="I56" s="28">
        <f t="shared" si="0"/>
        <v>88.242119958654598</v>
      </c>
      <c r="J56" s="28">
        <f t="shared" si="1"/>
        <v>-280.7578800413454</v>
      </c>
    </row>
    <row r="57" spans="3:10" x14ac:dyDescent="0.25">
      <c r="C57" s="3" t="s">
        <v>55</v>
      </c>
      <c r="D57" s="4">
        <v>34.849999999999994</v>
      </c>
      <c r="E57" s="3">
        <v>467</v>
      </c>
      <c r="F57" s="3">
        <v>369</v>
      </c>
      <c r="G57" s="3">
        <v>93</v>
      </c>
      <c r="I57" s="28">
        <f t="shared" si="0"/>
        <v>92.593699292036064</v>
      </c>
      <c r="J57" s="28">
        <f t="shared" si="1"/>
        <v>-276.40630070796396</v>
      </c>
    </row>
    <row r="58" spans="3:10" x14ac:dyDescent="0.25">
      <c r="C58" s="3" t="s">
        <v>56</v>
      </c>
      <c r="D58" s="4">
        <v>34.849999999999994</v>
      </c>
      <c r="E58" s="3">
        <v>473</v>
      </c>
      <c r="F58" s="3">
        <v>364</v>
      </c>
      <c r="G58" s="3">
        <v>71</v>
      </c>
      <c r="I58" s="28">
        <f t="shared" si="0"/>
        <v>93.780493655685547</v>
      </c>
      <c r="J58" s="28">
        <f t="shared" si="1"/>
        <v>-270.21950634431448</v>
      </c>
    </row>
    <row r="59" spans="3:10" x14ac:dyDescent="0.25">
      <c r="C59" s="3" t="s">
        <v>57</v>
      </c>
      <c r="D59" s="4">
        <v>36.08</v>
      </c>
      <c r="E59" s="3">
        <v>437</v>
      </c>
      <c r="F59" s="3">
        <v>350</v>
      </c>
      <c r="G59" s="3">
        <v>96</v>
      </c>
      <c r="I59" s="28">
        <f t="shared" si="0"/>
        <v>86.659727473788607</v>
      </c>
      <c r="J59" s="28">
        <f t="shared" si="1"/>
        <v>-263.34027252621138</v>
      </c>
    </row>
    <row r="60" spans="3:10" x14ac:dyDescent="0.25">
      <c r="C60" s="3" t="s">
        <v>58</v>
      </c>
      <c r="D60" s="4">
        <v>33.209999999999994</v>
      </c>
      <c r="E60" s="3">
        <v>445</v>
      </c>
      <c r="F60" s="3">
        <v>338</v>
      </c>
      <c r="G60" s="3">
        <v>71</v>
      </c>
      <c r="I60" s="28">
        <f t="shared" si="0"/>
        <v>88.242119958654598</v>
      </c>
      <c r="J60" s="28">
        <f t="shared" si="1"/>
        <v>-249.7578800413454</v>
      </c>
    </row>
    <row r="61" spans="3:10" x14ac:dyDescent="0.25">
      <c r="C61" s="3" t="s">
        <v>59</v>
      </c>
      <c r="D61" s="4">
        <v>41</v>
      </c>
      <c r="E61" s="3">
        <v>380</v>
      </c>
      <c r="F61" s="3">
        <v>289</v>
      </c>
      <c r="G61" s="3">
        <v>65</v>
      </c>
      <c r="I61" s="28">
        <f t="shared" si="0"/>
        <v>75.385181019118434</v>
      </c>
      <c r="J61" s="28">
        <f t="shared" si="1"/>
        <v>-213.61481898088158</v>
      </c>
    </row>
    <row r="62" spans="3:10" x14ac:dyDescent="0.25">
      <c r="C62" s="3" t="s">
        <v>60</v>
      </c>
      <c r="D62" s="4">
        <v>41</v>
      </c>
      <c r="E62" s="3">
        <v>415</v>
      </c>
      <c r="F62" s="3">
        <v>311</v>
      </c>
      <c r="G62" s="3">
        <v>104</v>
      </c>
      <c r="I62" s="28">
        <f t="shared" si="0"/>
        <v>82.308148140407141</v>
      </c>
      <c r="J62" s="28">
        <f t="shared" si="1"/>
        <v>-228.69185185959287</v>
      </c>
    </row>
    <row r="63" spans="3:10" x14ac:dyDescent="0.25">
      <c r="C63" s="3" t="s">
        <v>61</v>
      </c>
      <c r="D63" s="4">
        <v>37.309999999999995</v>
      </c>
      <c r="E63" s="3">
        <v>430</v>
      </c>
      <c r="F63" s="3">
        <v>327</v>
      </c>
      <c r="G63" s="3">
        <v>77</v>
      </c>
      <c r="I63" s="28">
        <f t="shared" si="0"/>
        <v>85.275134049530863</v>
      </c>
      <c r="J63" s="28">
        <f t="shared" si="1"/>
        <v>-241.72486595046914</v>
      </c>
    </row>
    <row r="64" spans="3:10" x14ac:dyDescent="0.25">
      <c r="C64" s="3" t="s">
        <v>62</v>
      </c>
      <c r="D64" s="4">
        <v>35.26</v>
      </c>
      <c r="E64" s="3">
        <v>433</v>
      </c>
      <c r="F64" s="3">
        <v>338</v>
      </c>
      <c r="G64" s="3">
        <v>100</v>
      </c>
      <c r="I64" s="28">
        <f t="shared" si="0"/>
        <v>85.868531231355604</v>
      </c>
      <c r="J64" s="28">
        <f t="shared" si="1"/>
        <v>-252.1314687686444</v>
      </c>
    </row>
    <row r="65" spans="3:10" x14ac:dyDescent="0.25">
      <c r="C65" s="3" t="s">
        <v>63</v>
      </c>
      <c r="D65" s="4">
        <v>39.359999999999992</v>
      </c>
      <c r="E65" s="3">
        <v>395</v>
      </c>
      <c r="F65" s="3">
        <v>332</v>
      </c>
      <c r="G65" s="3">
        <v>83</v>
      </c>
      <c r="I65" s="28">
        <f t="shared" si="0"/>
        <v>78.35216692824217</v>
      </c>
      <c r="J65" s="28">
        <f t="shared" si="1"/>
        <v>-253.64783307175782</v>
      </c>
    </row>
    <row r="66" spans="3:10" x14ac:dyDescent="0.25">
      <c r="C66" s="3" t="s">
        <v>64</v>
      </c>
      <c r="D66" s="4">
        <v>38.130000000000003</v>
      </c>
      <c r="E66" s="3">
        <v>423</v>
      </c>
      <c r="F66" s="3">
        <v>334</v>
      </c>
      <c r="G66" s="3">
        <v>106</v>
      </c>
      <c r="I66" s="28">
        <f t="shared" si="0"/>
        <v>83.890540625273118</v>
      </c>
      <c r="J66" s="28">
        <f t="shared" si="1"/>
        <v>-250.1094593747269</v>
      </c>
    </row>
    <row r="67" spans="3:10" x14ac:dyDescent="0.25">
      <c r="C67" s="3" t="s">
        <v>65</v>
      </c>
      <c r="D67" s="4">
        <v>33.619999999999997</v>
      </c>
      <c r="E67" s="3">
        <v>463</v>
      </c>
      <c r="F67" s="3">
        <v>384</v>
      </c>
      <c r="G67" s="3">
        <v>93</v>
      </c>
      <c r="I67" s="28">
        <f t="shared" si="0"/>
        <v>91.802503049603061</v>
      </c>
      <c r="J67" s="28">
        <f t="shared" si="1"/>
        <v>-292.19749695039695</v>
      </c>
    </row>
    <row r="68" spans="3:10" x14ac:dyDescent="0.25">
      <c r="C68" s="3" t="s">
        <v>66</v>
      </c>
      <c r="D68" s="4">
        <v>35.669999999999995</v>
      </c>
      <c r="E68" s="3">
        <v>436</v>
      </c>
      <c r="F68" s="3">
        <v>331</v>
      </c>
      <c r="G68" s="3">
        <v>74</v>
      </c>
      <c r="I68" s="28">
        <f t="shared" si="0"/>
        <v>86.46192841318036</v>
      </c>
      <c r="J68" s="28">
        <f t="shared" si="1"/>
        <v>-244.53807158681963</v>
      </c>
    </row>
    <row r="69" spans="3:10" x14ac:dyDescent="0.25">
      <c r="C69" s="3" t="s">
        <v>67</v>
      </c>
      <c r="D69" s="4">
        <v>38.949999999999996</v>
      </c>
      <c r="E69" s="3">
        <v>394</v>
      </c>
      <c r="F69" s="3">
        <v>296</v>
      </c>
      <c r="G69" s="3">
        <v>83</v>
      </c>
      <c r="I69" s="28">
        <f t="shared" si="0"/>
        <v>78.154367867633923</v>
      </c>
      <c r="J69" s="28">
        <f t="shared" si="1"/>
        <v>-217.84563213236606</v>
      </c>
    </row>
    <row r="70" spans="3:10" x14ac:dyDescent="0.25">
      <c r="C70" s="3" t="s">
        <v>68</v>
      </c>
      <c r="D70" s="4">
        <v>38.949999999999996</v>
      </c>
      <c r="E70" s="3">
        <v>412</v>
      </c>
      <c r="F70" s="3">
        <v>350</v>
      </c>
      <c r="G70" s="3">
        <v>82</v>
      </c>
      <c r="I70" s="28">
        <f t="shared" si="0"/>
        <v>81.714750958582385</v>
      </c>
      <c r="J70" s="28">
        <f t="shared" si="1"/>
        <v>-268.28524904141761</v>
      </c>
    </row>
    <row r="71" spans="3:10" x14ac:dyDescent="0.25">
      <c r="C71" s="3" t="s">
        <v>69</v>
      </c>
      <c r="D71" s="4">
        <v>38.949999999999996</v>
      </c>
      <c r="E71" s="3">
        <v>416</v>
      </c>
      <c r="F71" s="3">
        <v>354</v>
      </c>
      <c r="G71" s="3">
        <v>71</v>
      </c>
      <c r="I71" s="28">
        <f t="shared" ref="I71:I134" si="2">$S$10+$S$11*E71</f>
        <v>82.505947201015388</v>
      </c>
      <c r="J71" s="28">
        <f t="shared" ref="J71:J134" si="3">I71-F71</f>
        <v>-271.49405279898463</v>
      </c>
    </row>
    <row r="72" spans="3:10" x14ac:dyDescent="0.25">
      <c r="C72" s="3" t="s">
        <v>70</v>
      </c>
      <c r="D72" s="4">
        <v>37.719999999999992</v>
      </c>
      <c r="E72" s="3">
        <v>419</v>
      </c>
      <c r="F72" s="3">
        <v>356</v>
      </c>
      <c r="G72" s="3">
        <v>67</v>
      </c>
      <c r="I72" s="28">
        <f t="shared" si="2"/>
        <v>83.09934438284013</v>
      </c>
      <c r="J72" s="28">
        <f t="shared" si="3"/>
        <v>-272.90065561715988</v>
      </c>
    </row>
    <row r="73" spans="3:10" x14ac:dyDescent="0.25">
      <c r="C73" s="3" t="s">
        <v>71</v>
      </c>
      <c r="D73" s="4">
        <v>39.769999999999996</v>
      </c>
      <c r="E73" s="3">
        <v>429</v>
      </c>
      <c r="F73" s="3">
        <v>326</v>
      </c>
      <c r="G73" s="3">
        <v>99</v>
      </c>
      <c r="I73" s="28">
        <f t="shared" si="2"/>
        <v>85.077334988922615</v>
      </c>
      <c r="J73" s="28">
        <f t="shared" si="3"/>
        <v>-240.92266501107738</v>
      </c>
    </row>
    <row r="74" spans="3:10" x14ac:dyDescent="0.25">
      <c r="C74" s="3" t="s">
        <v>72</v>
      </c>
      <c r="D74" s="4">
        <v>40.589999999999996</v>
      </c>
      <c r="E74" s="3">
        <v>409</v>
      </c>
      <c r="F74" s="3">
        <v>319</v>
      </c>
      <c r="G74" s="3">
        <v>78</v>
      </c>
      <c r="I74" s="28">
        <f t="shared" si="2"/>
        <v>81.121353776757644</v>
      </c>
      <c r="J74" s="28">
        <f t="shared" si="3"/>
        <v>-237.87864622324236</v>
      </c>
    </row>
    <row r="75" spans="3:10" x14ac:dyDescent="0.25">
      <c r="C75" s="3" t="s">
        <v>73</v>
      </c>
      <c r="D75" s="4">
        <v>35.26</v>
      </c>
      <c r="E75" s="3">
        <v>415</v>
      </c>
      <c r="F75" s="3">
        <v>336</v>
      </c>
      <c r="G75" s="3">
        <v>66</v>
      </c>
      <c r="I75" s="28">
        <f t="shared" si="2"/>
        <v>82.308148140407141</v>
      </c>
      <c r="J75" s="28">
        <f t="shared" si="3"/>
        <v>-253.69185185959287</v>
      </c>
    </row>
    <row r="76" spans="3:10" x14ac:dyDescent="0.25">
      <c r="C76" s="3" t="s">
        <v>74</v>
      </c>
      <c r="D76" s="4">
        <v>34.849999999999994</v>
      </c>
      <c r="E76" s="3">
        <v>437</v>
      </c>
      <c r="F76" s="3">
        <v>336</v>
      </c>
      <c r="G76" s="3">
        <v>92</v>
      </c>
      <c r="I76" s="28">
        <f t="shared" si="2"/>
        <v>86.659727473788607</v>
      </c>
      <c r="J76" s="28">
        <f t="shared" si="3"/>
        <v>-249.34027252621138</v>
      </c>
    </row>
    <row r="77" spans="3:10" x14ac:dyDescent="0.25">
      <c r="C77" s="3" t="s">
        <v>75</v>
      </c>
      <c r="D77" s="4">
        <v>40.589999999999996</v>
      </c>
      <c r="E77" s="3">
        <v>417</v>
      </c>
      <c r="F77" s="3">
        <v>317</v>
      </c>
      <c r="G77" s="3">
        <v>63</v>
      </c>
      <c r="I77" s="28">
        <f t="shared" si="2"/>
        <v>82.703746261623635</v>
      </c>
      <c r="J77" s="28">
        <f t="shared" si="3"/>
        <v>-234.29625373837638</v>
      </c>
    </row>
    <row r="78" spans="3:10" x14ac:dyDescent="0.25">
      <c r="C78" s="3" t="s">
        <v>76</v>
      </c>
      <c r="D78" s="4">
        <v>39.359999999999992</v>
      </c>
      <c r="E78" s="3">
        <v>441</v>
      </c>
      <c r="F78" s="3">
        <v>353</v>
      </c>
      <c r="G78" s="3">
        <v>88</v>
      </c>
      <c r="I78" s="28">
        <f t="shared" si="2"/>
        <v>87.450923716221595</v>
      </c>
      <c r="J78" s="28">
        <f t="shared" si="3"/>
        <v>-265.54907628377839</v>
      </c>
    </row>
    <row r="79" spans="3:10" x14ac:dyDescent="0.25">
      <c r="C79" s="3" t="s">
        <v>77</v>
      </c>
      <c r="D79" s="4">
        <v>34.849999999999994</v>
      </c>
      <c r="E79" s="3">
        <v>421</v>
      </c>
      <c r="F79" s="3">
        <v>320</v>
      </c>
      <c r="G79" s="3">
        <v>101</v>
      </c>
      <c r="I79" s="28">
        <f t="shared" si="2"/>
        <v>83.494942504056624</v>
      </c>
      <c r="J79" s="28">
        <f t="shared" si="3"/>
        <v>-236.50505749594339</v>
      </c>
    </row>
    <row r="80" spans="3:10" x14ac:dyDescent="0.25">
      <c r="C80" s="3" t="s">
        <v>78</v>
      </c>
      <c r="D80" s="4">
        <v>33.619999999999997</v>
      </c>
      <c r="E80" s="3">
        <v>436</v>
      </c>
      <c r="F80" s="3">
        <v>331</v>
      </c>
      <c r="G80" s="3">
        <v>74</v>
      </c>
      <c r="I80" s="28">
        <f t="shared" si="2"/>
        <v>86.46192841318036</v>
      </c>
      <c r="J80" s="28">
        <f t="shared" si="3"/>
        <v>-244.53807158681963</v>
      </c>
    </row>
    <row r="81" spans="3:10" x14ac:dyDescent="0.25">
      <c r="C81" s="3" t="s">
        <v>79</v>
      </c>
      <c r="D81" s="4">
        <v>38.130000000000003</v>
      </c>
      <c r="E81" s="3">
        <v>447</v>
      </c>
      <c r="F81" s="3">
        <v>362</v>
      </c>
      <c r="G81" s="3">
        <v>103</v>
      </c>
      <c r="I81" s="28">
        <f t="shared" si="2"/>
        <v>88.637718079871092</v>
      </c>
      <c r="J81" s="28">
        <f t="shared" si="3"/>
        <v>-273.36228192012891</v>
      </c>
    </row>
    <row r="82" spans="3:10" x14ac:dyDescent="0.25">
      <c r="C82" s="3" t="s">
        <v>80</v>
      </c>
      <c r="D82" s="4">
        <v>37.309999999999995</v>
      </c>
      <c r="E82" s="3">
        <v>416</v>
      </c>
      <c r="F82" s="3">
        <v>312</v>
      </c>
      <c r="G82" s="3">
        <v>71</v>
      </c>
      <c r="I82" s="28">
        <f t="shared" si="2"/>
        <v>82.505947201015388</v>
      </c>
      <c r="J82" s="28">
        <f t="shared" si="3"/>
        <v>-229.49405279898463</v>
      </c>
    </row>
    <row r="83" spans="3:10" x14ac:dyDescent="0.25">
      <c r="C83" s="3" t="s">
        <v>81</v>
      </c>
      <c r="D83" s="4">
        <v>41</v>
      </c>
      <c r="E83" s="3">
        <v>415</v>
      </c>
      <c r="F83" s="3">
        <v>336</v>
      </c>
      <c r="G83" s="3">
        <v>62</v>
      </c>
      <c r="I83" s="28">
        <f t="shared" si="2"/>
        <v>82.308148140407141</v>
      </c>
      <c r="J83" s="28">
        <f t="shared" si="3"/>
        <v>-253.69185185959287</v>
      </c>
    </row>
    <row r="84" spans="3:10" x14ac:dyDescent="0.25">
      <c r="C84" s="3" t="s">
        <v>82</v>
      </c>
      <c r="D84" s="4">
        <v>36.489999999999995</v>
      </c>
      <c r="E84" s="3">
        <v>447</v>
      </c>
      <c r="F84" s="3">
        <v>371</v>
      </c>
      <c r="G84" s="3">
        <v>72</v>
      </c>
      <c r="I84" s="28">
        <f t="shared" si="2"/>
        <v>88.637718079871092</v>
      </c>
      <c r="J84" s="28">
        <f t="shared" si="3"/>
        <v>-282.36228192012891</v>
      </c>
    </row>
    <row r="85" spans="3:10" x14ac:dyDescent="0.25">
      <c r="C85" s="3" t="s">
        <v>83</v>
      </c>
      <c r="D85" s="4">
        <v>36.9</v>
      </c>
      <c r="E85" s="3">
        <v>459</v>
      </c>
      <c r="F85" s="3">
        <v>367</v>
      </c>
      <c r="G85" s="3">
        <v>78</v>
      </c>
      <c r="I85" s="28">
        <f t="shared" si="2"/>
        <v>91.011306807170072</v>
      </c>
      <c r="J85" s="28">
        <f t="shared" si="3"/>
        <v>-275.98869319282994</v>
      </c>
    </row>
    <row r="86" spans="3:10" x14ac:dyDescent="0.25">
      <c r="C86" s="3" t="s">
        <v>84</v>
      </c>
      <c r="D86" s="4">
        <v>38.949999999999996</v>
      </c>
      <c r="E86" s="3">
        <v>425</v>
      </c>
      <c r="F86" s="3">
        <v>332</v>
      </c>
      <c r="G86" s="3">
        <v>77</v>
      </c>
      <c r="I86" s="28">
        <f t="shared" si="2"/>
        <v>84.286138746489627</v>
      </c>
      <c r="J86" s="28">
        <f t="shared" si="3"/>
        <v>-247.71386125351037</v>
      </c>
    </row>
    <row r="87" spans="3:10" x14ac:dyDescent="0.25">
      <c r="C87" s="3" t="s">
        <v>85</v>
      </c>
      <c r="D87" s="4">
        <v>38.130000000000003</v>
      </c>
      <c r="E87" s="3">
        <v>432</v>
      </c>
      <c r="F87" s="3">
        <v>328</v>
      </c>
      <c r="G87" s="3">
        <v>86</v>
      </c>
      <c r="I87" s="28">
        <f t="shared" si="2"/>
        <v>85.670732170747357</v>
      </c>
      <c r="J87" s="28">
        <f t="shared" si="3"/>
        <v>-242.32926782925264</v>
      </c>
    </row>
    <row r="88" spans="3:10" x14ac:dyDescent="0.25">
      <c r="C88" s="3" t="s">
        <v>86</v>
      </c>
      <c r="D88" s="4">
        <v>33.209999999999994</v>
      </c>
      <c r="E88" s="3">
        <v>437</v>
      </c>
      <c r="F88" s="3">
        <v>354</v>
      </c>
      <c r="G88" s="3">
        <v>66</v>
      </c>
      <c r="I88" s="28">
        <f t="shared" si="2"/>
        <v>86.659727473788607</v>
      </c>
      <c r="J88" s="28">
        <f t="shared" si="3"/>
        <v>-267.34027252621138</v>
      </c>
    </row>
    <row r="89" spans="3:10" x14ac:dyDescent="0.25">
      <c r="C89" s="3" t="s">
        <v>87</v>
      </c>
      <c r="D89" s="4">
        <v>35.26</v>
      </c>
      <c r="E89" s="3">
        <v>423</v>
      </c>
      <c r="F89" s="3">
        <v>338</v>
      </c>
      <c r="G89" s="3">
        <v>93</v>
      </c>
      <c r="I89" s="28">
        <f t="shared" si="2"/>
        <v>83.890540625273118</v>
      </c>
      <c r="J89" s="28">
        <f t="shared" si="3"/>
        <v>-254.1094593747269</v>
      </c>
    </row>
    <row r="90" spans="3:10" x14ac:dyDescent="0.25">
      <c r="C90" s="3" t="s">
        <v>88</v>
      </c>
      <c r="D90" s="4">
        <v>34.44</v>
      </c>
      <c r="E90" s="3">
        <v>459</v>
      </c>
      <c r="F90" s="3">
        <v>349</v>
      </c>
      <c r="G90" s="3">
        <v>110</v>
      </c>
      <c r="I90" s="28">
        <f t="shared" si="2"/>
        <v>91.011306807170072</v>
      </c>
      <c r="J90" s="28">
        <f t="shared" si="3"/>
        <v>-257.98869319282994</v>
      </c>
    </row>
    <row r="91" spans="3:10" x14ac:dyDescent="0.25">
      <c r="C91" s="3" t="s">
        <v>89</v>
      </c>
      <c r="D91" s="4">
        <v>34.44</v>
      </c>
      <c r="E91" s="3">
        <v>473</v>
      </c>
      <c r="F91" s="3">
        <v>355</v>
      </c>
      <c r="G91" s="3">
        <v>95</v>
      </c>
      <c r="I91" s="28">
        <f t="shared" si="2"/>
        <v>93.780493655685547</v>
      </c>
      <c r="J91" s="28">
        <f t="shared" si="3"/>
        <v>-261.21950634431448</v>
      </c>
    </row>
    <row r="92" spans="3:10" x14ac:dyDescent="0.25">
      <c r="C92" s="3" t="s">
        <v>90</v>
      </c>
      <c r="D92" s="4">
        <v>37.719999999999992</v>
      </c>
      <c r="E92" s="3">
        <v>437</v>
      </c>
      <c r="F92" s="3">
        <v>341</v>
      </c>
      <c r="G92" s="3">
        <v>96</v>
      </c>
      <c r="I92" s="28">
        <f t="shared" si="2"/>
        <v>86.659727473788607</v>
      </c>
      <c r="J92" s="28">
        <f t="shared" si="3"/>
        <v>-254.34027252621138</v>
      </c>
    </row>
    <row r="93" spans="3:10" x14ac:dyDescent="0.25">
      <c r="C93" s="3" t="s">
        <v>91</v>
      </c>
      <c r="D93" s="4">
        <v>38.54</v>
      </c>
      <c r="E93" s="3">
        <v>413</v>
      </c>
      <c r="F93" s="3">
        <v>326</v>
      </c>
      <c r="G93" s="3">
        <v>78</v>
      </c>
      <c r="I93" s="28">
        <f t="shared" si="2"/>
        <v>81.912550019190647</v>
      </c>
      <c r="J93" s="28">
        <f t="shared" si="3"/>
        <v>-244.08744998080937</v>
      </c>
    </row>
    <row r="94" spans="3:10" x14ac:dyDescent="0.25">
      <c r="C94" s="3" t="s">
        <v>92</v>
      </c>
      <c r="D94" s="4">
        <v>39.359999999999992</v>
      </c>
      <c r="E94" s="3">
        <v>441</v>
      </c>
      <c r="F94" s="3">
        <v>353</v>
      </c>
      <c r="G94" s="3">
        <v>66</v>
      </c>
      <c r="I94" s="28">
        <f t="shared" si="2"/>
        <v>87.450923716221595</v>
      </c>
      <c r="J94" s="28">
        <f t="shared" si="3"/>
        <v>-265.54907628377839</v>
      </c>
    </row>
    <row r="95" spans="3:10" x14ac:dyDescent="0.25">
      <c r="C95" s="3" t="s">
        <v>93</v>
      </c>
      <c r="D95" s="4">
        <v>36.9</v>
      </c>
      <c r="E95" s="3">
        <v>414</v>
      </c>
      <c r="F95" s="3">
        <v>323</v>
      </c>
      <c r="G95" s="3">
        <v>79</v>
      </c>
      <c r="I95" s="28">
        <f t="shared" si="2"/>
        <v>82.110349079798894</v>
      </c>
      <c r="J95" s="28">
        <f t="shared" si="3"/>
        <v>-240.88965092020112</v>
      </c>
    </row>
    <row r="96" spans="3:10" x14ac:dyDescent="0.25">
      <c r="C96" s="3" t="s">
        <v>94</v>
      </c>
      <c r="D96" s="4">
        <v>34.44</v>
      </c>
      <c r="E96" s="3">
        <v>455</v>
      </c>
      <c r="F96" s="3">
        <v>382</v>
      </c>
      <c r="G96" s="3">
        <v>73</v>
      </c>
      <c r="I96" s="28">
        <f t="shared" si="2"/>
        <v>90.220110564737084</v>
      </c>
      <c r="J96" s="28">
        <f t="shared" si="3"/>
        <v>-291.77988943526293</v>
      </c>
    </row>
    <row r="97" spans="3:10" x14ac:dyDescent="0.25">
      <c r="C97" s="3" t="s">
        <v>95</v>
      </c>
      <c r="D97" s="4">
        <v>35.669999999999995</v>
      </c>
      <c r="E97" s="3">
        <v>423</v>
      </c>
      <c r="F97" s="3">
        <v>343</v>
      </c>
      <c r="G97" s="3">
        <v>72</v>
      </c>
      <c r="I97" s="28">
        <f t="shared" si="2"/>
        <v>83.890540625273118</v>
      </c>
      <c r="J97" s="28">
        <f t="shared" si="3"/>
        <v>-259.1094593747269</v>
      </c>
    </row>
    <row r="98" spans="3:10" x14ac:dyDescent="0.25">
      <c r="C98" s="3" t="s">
        <v>96</v>
      </c>
      <c r="D98" s="4">
        <v>35.669999999999995</v>
      </c>
      <c r="E98" s="3">
        <v>419</v>
      </c>
      <c r="F98" s="3">
        <v>335</v>
      </c>
      <c r="G98" s="3">
        <v>80</v>
      </c>
      <c r="I98" s="28">
        <f t="shared" si="2"/>
        <v>83.09934438284013</v>
      </c>
      <c r="J98" s="28">
        <f t="shared" si="3"/>
        <v>-251.90065561715988</v>
      </c>
    </row>
    <row r="99" spans="3:10" x14ac:dyDescent="0.25">
      <c r="C99" s="3" t="s">
        <v>97</v>
      </c>
      <c r="D99" s="4">
        <v>37.719999999999992</v>
      </c>
      <c r="E99" s="3">
        <v>408</v>
      </c>
      <c r="F99" s="3">
        <v>339</v>
      </c>
      <c r="G99" s="3">
        <v>73</v>
      </c>
      <c r="I99" s="28">
        <f t="shared" si="2"/>
        <v>80.923554716149397</v>
      </c>
      <c r="J99" s="28">
        <f t="shared" si="3"/>
        <v>-258.0764452838506</v>
      </c>
    </row>
    <row r="100" spans="3:10" x14ac:dyDescent="0.25">
      <c r="C100" s="3" t="s">
        <v>98</v>
      </c>
      <c r="D100" s="4">
        <v>40.589999999999996</v>
      </c>
      <c r="E100" s="3">
        <v>398</v>
      </c>
      <c r="F100" s="3">
        <v>338</v>
      </c>
      <c r="G100" s="3">
        <v>72</v>
      </c>
      <c r="I100" s="28">
        <f t="shared" si="2"/>
        <v>78.945564110066911</v>
      </c>
      <c r="J100" s="28">
        <f t="shared" si="3"/>
        <v>-259.05443588993307</v>
      </c>
    </row>
    <row r="101" spans="3:10" x14ac:dyDescent="0.25">
      <c r="C101" s="3" t="s">
        <v>99</v>
      </c>
      <c r="D101" s="4">
        <v>34.849999999999994</v>
      </c>
      <c r="E101" s="3">
        <v>421</v>
      </c>
      <c r="F101" s="3">
        <v>349</v>
      </c>
      <c r="G101" s="3">
        <v>84</v>
      </c>
      <c r="I101" s="28">
        <f t="shared" si="2"/>
        <v>83.494942504056624</v>
      </c>
      <c r="J101" s="28">
        <f t="shared" si="3"/>
        <v>-265.50505749594339</v>
      </c>
    </row>
    <row r="102" spans="3:10" x14ac:dyDescent="0.25">
      <c r="C102" s="3" t="s">
        <v>100</v>
      </c>
      <c r="D102" s="4">
        <v>36.489999999999995</v>
      </c>
      <c r="E102" s="3">
        <v>451</v>
      </c>
      <c r="F102" s="3">
        <v>379</v>
      </c>
      <c r="G102" s="3">
        <v>108</v>
      </c>
      <c r="I102" s="28">
        <f t="shared" si="2"/>
        <v>89.428914322304081</v>
      </c>
      <c r="J102" s="28">
        <f t="shared" si="3"/>
        <v>-289.57108567769592</v>
      </c>
    </row>
    <row r="103" spans="3:10" x14ac:dyDescent="0.25">
      <c r="C103" s="3" t="s">
        <v>101</v>
      </c>
      <c r="D103" s="4">
        <v>37.719999999999992</v>
      </c>
      <c r="E103" s="3">
        <v>424</v>
      </c>
      <c r="F103" s="3">
        <v>331</v>
      </c>
      <c r="G103" s="3">
        <v>68</v>
      </c>
      <c r="I103" s="28">
        <f t="shared" si="2"/>
        <v>84.08833968588138</v>
      </c>
      <c r="J103" s="28">
        <f t="shared" si="3"/>
        <v>-246.91166031411862</v>
      </c>
    </row>
    <row r="104" spans="3:10" x14ac:dyDescent="0.25">
      <c r="C104" s="3" t="s">
        <v>102</v>
      </c>
      <c r="D104" s="4">
        <v>38.54</v>
      </c>
      <c r="E104" s="3">
        <v>410</v>
      </c>
      <c r="F104" s="3">
        <v>328</v>
      </c>
      <c r="G104" s="3">
        <v>82</v>
      </c>
      <c r="I104" s="28">
        <f t="shared" si="2"/>
        <v>81.319152837365891</v>
      </c>
      <c r="J104" s="28">
        <f t="shared" si="3"/>
        <v>-246.68084716263411</v>
      </c>
    </row>
    <row r="105" spans="3:10" x14ac:dyDescent="0.25">
      <c r="C105" s="3" t="s">
        <v>103</v>
      </c>
      <c r="D105" s="4">
        <v>32.799999999999997</v>
      </c>
      <c r="E105" s="3">
        <v>450</v>
      </c>
      <c r="F105" s="3">
        <v>342</v>
      </c>
      <c r="G105" s="3">
        <v>72</v>
      </c>
      <c r="I105" s="28">
        <f t="shared" si="2"/>
        <v>89.231115261695834</v>
      </c>
      <c r="J105" s="28">
        <f t="shared" si="3"/>
        <v>-252.76888473830417</v>
      </c>
    </row>
    <row r="106" spans="3:10" x14ac:dyDescent="0.25">
      <c r="C106" s="3" t="s">
        <v>104</v>
      </c>
      <c r="D106" s="4">
        <v>40.589999999999996</v>
      </c>
      <c r="E106" s="3">
        <v>415</v>
      </c>
      <c r="F106" s="3">
        <v>349</v>
      </c>
      <c r="G106" s="3">
        <v>104</v>
      </c>
      <c r="I106" s="28">
        <f t="shared" si="2"/>
        <v>82.308148140407141</v>
      </c>
      <c r="J106" s="28">
        <f t="shared" si="3"/>
        <v>-266.69185185959287</v>
      </c>
    </row>
    <row r="107" spans="3:10" x14ac:dyDescent="0.25">
      <c r="C107" s="3" t="s">
        <v>105</v>
      </c>
      <c r="D107" s="4">
        <v>34.44</v>
      </c>
      <c r="E107" s="3">
        <v>460</v>
      </c>
      <c r="F107" s="3">
        <v>363</v>
      </c>
      <c r="G107" s="3">
        <v>97</v>
      </c>
      <c r="I107" s="28">
        <f t="shared" si="2"/>
        <v>91.20910586777832</v>
      </c>
      <c r="J107" s="28">
        <f t="shared" si="3"/>
        <v>-271.79089413222169</v>
      </c>
    </row>
    <row r="108" spans="3:10" x14ac:dyDescent="0.25">
      <c r="C108" s="3" t="s">
        <v>106</v>
      </c>
      <c r="D108" s="4">
        <v>34.849999999999994</v>
      </c>
      <c r="E108" s="3">
        <v>464</v>
      </c>
      <c r="F108" s="3">
        <v>390</v>
      </c>
      <c r="G108" s="3">
        <v>97</v>
      </c>
      <c r="I108" s="28">
        <f t="shared" si="2"/>
        <v>92.000302110211308</v>
      </c>
      <c r="J108" s="28">
        <f t="shared" si="3"/>
        <v>-297.99969788978871</v>
      </c>
    </row>
    <row r="109" spans="3:10" x14ac:dyDescent="0.25">
      <c r="C109" s="3" t="s">
        <v>107</v>
      </c>
      <c r="D109" s="4">
        <v>36.489999999999995</v>
      </c>
      <c r="E109" s="3">
        <v>439</v>
      </c>
      <c r="F109" s="3">
        <v>364</v>
      </c>
      <c r="G109" s="3">
        <v>97</v>
      </c>
      <c r="I109" s="28">
        <f t="shared" si="2"/>
        <v>87.055325595005101</v>
      </c>
      <c r="J109" s="28">
        <f t="shared" si="3"/>
        <v>-276.94467440499488</v>
      </c>
    </row>
    <row r="110" spans="3:10" x14ac:dyDescent="0.25">
      <c r="C110" s="3" t="s">
        <v>108</v>
      </c>
      <c r="D110" s="4">
        <v>37.309999999999995</v>
      </c>
      <c r="E110" s="3">
        <v>437</v>
      </c>
      <c r="F110" s="3">
        <v>371</v>
      </c>
      <c r="G110" s="3">
        <v>74</v>
      </c>
      <c r="I110" s="28">
        <f t="shared" si="2"/>
        <v>86.659727473788607</v>
      </c>
      <c r="J110" s="28">
        <f t="shared" si="3"/>
        <v>-284.34027252621138</v>
      </c>
    </row>
    <row r="111" spans="3:10" x14ac:dyDescent="0.25">
      <c r="C111" s="3" t="s">
        <v>109</v>
      </c>
      <c r="D111" s="4">
        <v>34.03</v>
      </c>
      <c r="E111" s="3">
        <v>459</v>
      </c>
      <c r="F111" s="3">
        <v>390</v>
      </c>
      <c r="G111" s="3">
        <v>101</v>
      </c>
      <c r="I111" s="28">
        <f t="shared" si="2"/>
        <v>91.011306807170072</v>
      </c>
      <c r="J111" s="28">
        <f t="shared" si="3"/>
        <v>-298.98869319282994</v>
      </c>
    </row>
    <row r="112" spans="3:10" x14ac:dyDescent="0.25">
      <c r="C112" s="3" t="s">
        <v>110</v>
      </c>
      <c r="D112" s="4">
        <v>40.18</v>
      </c>
      <c r="E112" s="3">
        <v>433</v>
      </c>
      <c r="F112" s="3">
        <v>364</v>
      </c>
      <c r="G112" s="3">
        <v>100</v>
      </c>
      <c r="I112" s="28">
        <f t="shared" si="2"/>
        <v>85.868531231355604</v>
      </c>
      <c r="J112" s="28">
        <f t="shared" si="3"/>
        <v>-278.13146876864437</v>
      </c>
    </row>
    <row r="113" spans="3:10" x14ac:dyDescent="0.25">
      <c r="C113" s="3" t="s">
        <v>111</v>
      </c>
      <c r="D113" s="4">
        <v>34.03</v>
      </c>
      <c r="E113" s="3">
        <v>432</v>
      </c>
      <c r="F113" s="3">
        <v>337</v>
      </c>
      <c r="G113" s="3">
        <v>73</v>
      </c>
      <c r="I113" s="28">
        <f t="shared" si="2"/>
        <v>85.670732170747357</v>
      </c>
      <c r="J113" s="28">
        <f t="shared" si="3"/>
        <v>-251.32926782925264</v>
      </c>
    </row>
    <row r="114" spans="3:10" x14ac:dyDescent="0.25">
      <c r="C114" s="3" t="s">
        <v>112</v>
      </c>
      <c r="D114" s="4">
        <v>37.719999999999992</v>
      </c>
      <c r="E114" s="3">
        <v>431</v>
      </c>
      <c r="F114" s="3">
        <v>353</v>
      </c>
      <c r="G114" s="3">
        <v>86</v>
      </c>
      <c r="I114" s="28">
        <f t="shared" si="2"/>
        <v>85.47293311013911</v>
      </c>
      <c r="J114" s="28">
        <f t="shared" si="3"/>
        <v>-267.52706688986086</v>
      </c>
    </row>
    <row r="115" spans="3:10" x14ac:dyDescent="0.25">
      <c r="C115" s="3" t="s">
        <v>113</v>
      </c>
      <c r="D115" s="4">
        <v>36.489999999999995</v>
      </c>
      <c r="E115" s="3">
        <v>417</v>
      </c>
      <c r="F115" s="3">
        <v>329</v>
      </c>
      <c r="G115" s="3">
        <v>75</v>
      </c>
      <c r="I115" s="28">
        <f t="shared" si="2"/>
        <v>82.703746261623635</v>
      </c>
      <c r="J115" s="28">
        <f t="shared" si="3"/>
        <v>-246.29625373837638</v>
      </c>
    </row>
    <row r="116" spans="3:10" x14ac:dyDescent="0.25">
      <c r="C116" s="3" t="s">
        <v>114</v>
      </c>
      <c r="D116" s="4">
        <v>40.18</v>
      </c>
      <c r="E116" s="3">
        <v>380</v>
      </c>
      <c r="F116" s="3">
        <v>285</v>
      </c>
      <c r="G116" s="3">
        <v>95</v>
      </c>
      <c r="I116" s="28">
        <f t="shared" si="2"/>
        <v>75.385181019118434</v>
      </c>
      <c r="J116" s="28">
        <f t="shared" si="3"/>
        <v>-209.61481898088158</v>
      </c>
    </row>
    <row r="117" spans="3:10" x14ac:dyDescent="0.25">
      <c r="C117" s="3" t="s">
        <v>115</v>
      </c>
      <c r="D117" s="4">
        <v>40.589999999999996</v>
      </c>
      <c r="E117" s="3">
        <v>423</v>
      </c>
      <c r="F117" s="3">
        <v>343</v>
      </c>
      <c r="G117" s="3">
        <v>89</v>
      </c>
      <c r="I117" s="28">
        <f t="shared" si="2"/>
        <v>83.890540625273118</v>
      </c>
      <c r="J117" s="28">
        <f t="shared" si="3"/>
        <v>-259.1094593747269</v>
      </c>
    </row>
    <row r="118" spans="3:10" x14ac:dyDescent="0.25">
      <c r="C118" s="3" t="s">
        <v>116</v>
      </c>
      <c r="D118" s="4">
        <v>35.26</v>
      </c>
      <c r="E118" s="3">
        <v>431</v>
      </c>
      <c r="F118" s="3">
        <v>332</v>
      </c>
      <c r="G118" s="3">
        <v>86</v>
      </c>
      <c r="I118" s="28">
        <f t="shared" si="2"/>
        <v>85.47293311013911</v>
      </c>
      <c r="J118" s="28">
        <f t="shared" si="3"/>
        <v>-246.52706688986089</v>
      </c>
    </row>
    <row r="119" spans="3:10" x14ac:dyDescent="0.25">
      <c r="C119" s="3" t="s">
        <v>117</v>
      </c>
      <c r="D119" s="4">
        <v>35.669999999999995</v>
      </c>
      <c r="E119" s="3">
        <v>451</v>
      </c>
      <c r="F119" s="3">
        <v>379</v>
      </c>
      <c r="G119" s="3">
        <v>95</v>
      </c>
      <c r="I119" s="28">
        <f t="shared" si="2"/>
        <v>89.428914322304081</v>
      </c>
      <c r="J119" s="28">
        <f t="shared" si="3"/>
        <v>-289.57108567769592</v>
      </c>
    </row>
    <row r="120" spans="3:10" x14ac:dyDescent="0.25">
      <c r="C120" s="3" t="s">
        <v>118</v>
      </c>
      <c r="D120" s="4">
        <v>33.209999999999994</v>
      </c>
      <c r="E120" s="3">
        <v>474</v>
      </c>
      <c r="F120" s="3">
        <v>360</v>
      </c>
      <c r="G120" s="3">
        <v>119</v>
      </c>
      <c r="I120" s="28">
        <f t="shared" si="2"/>
        <v>93.978292716293794</v>
      </c>
      <c r="J120" s="28">
        <f t="shared" si="3"/>
        <v>-266.02170728370618</v>
      </c>
    </row>
    <row r="121" spans="3:10" x14ac:dyDescent="0.25">
      <c r="C121" s="3" t="s">
        <v>119</v>
      </c>
      <c r="D121" s="4">
        <v>38.130000000000003</v>
      </c>
      <c r="E121" s="3">
        <v>413</v>
      </c>
      <c r="F121" s="3">
        <v>330</v>
      </c>
      <c r="G121" s="3">
        <v>66</v>
      </c>
      <c r="I121" s="28">
        <f t="shared" si="2"/>
        <v>81.912550019190647</v>
      </c>
      <c r="J121" s="28">
        <f t="shared" si="3"/>
        <v>-248.08744998080937</v>
      </c>
    </row>
    <row r="122" spans="3:10" x14ac:dyDescent="0.25">
      <c r="C122" s="3" t="s">
        <v>120</v>
      </c>
      <c r="D122" s="4">
        <v>35.26</v>
      </c>
      <c r="E122" s="3">
        <v>431</v>
      </c>
      <c r="F122" s="3">
        <v>332</v>
      </c>
      <c r="G122" s="3">
        <v>86</v>
      </c>
      <c r="I122" s="28">
        <f t="shared" si="2"/>
        <v>85.47293311013911</v>
      </c>
      <c r="J122" s="28">
        <f t="shared" si="3"/>
        <v>-246.52706688986089</v>
      </c>
    </row>
    <row r="123" spans="3:10" x14ac:dyDescent="0.25">
      <c r="C123" s="3" t="s">
        <v>121</v>
      </c>
      <c r="D123" s="4">
        <v>39.359999999999992</v>
      </c>
      <c r="E123" s="3">
        <v>387</v>
      </c>
      <c r="F123" s="3">
        <v>298</v>
      </c>
      <c r="G123" s="3">
        <v>77</v>
      </c>
      <c r="I123" s="28">
        <f t="shared" si="2"/>
        <v>76.769774443376178</v>
      </c>
      <c r="J123" s="28">
        <f t="shared" si="3"/>
        <v>-221.23022555662382</v>
      </c>
    </row>
    <row r="124" spans="3:10" x14ac:dyDescent="0.25">
      <c r="C124" s="3" t="s">
        <v>122</v>
      </c>
      <c r="D124" s="4">
        <v>39.769999999999996</v>
      </c>
      <c r="E124" s="3">
        <v>404</v>
      </c>
      <c r="F124" s="3">
        <v>303</v>
      </c>
      <c r="G124" s="3">
        <v>77</v>
      </c>
      <c r="I124" s="28">
        <f t="shared" si="2"/>
        <v>80.132358473716408</v>
      </c>
      <c r="J124" s="28">
        <f t="shared" si="3"/>
        <v>-222.86764152628359</v>
      </c>
    </row>
    <row r="125" spans="3:10" x14ac:dyDescent="0.25">
      <c r="C125" s="3" t="s">
        <v>123</v>
      </c>
      <c r="D125" s="4">
        <v>40.18</v>
      </c>
      <c r="E125" s="3">
        <v>424</v>
      </c>
      <c r="F125" s="3">
        <v>326</v>
      </c>
      <c r="G125" s="3">
        <v>89</v>
      </c>
      <c r="I125" s="28">
        <f t="shared" si="2"/>
        <v>84.08833968588138</v>
      </c>
      <c r="J125" s="28">
        <f t="shared" si="3"/>
        <v>-241.91166031411862</v>
      </c>
    </row>
    <row r="126" spans="3:10" x14ac:dyDescent="0.25">
      <c r="C126" s="3" t="s">
        <v>124</v>
      </c>
      <c r="D126" s="4">
        <v>38.54</v>
      </c>
      <c r="E126" s="3">
        <v>391</v>
      </c>
      <c r="F126" s="3">
        <v>305</v>
      </c>
      <c r="G126" s="3">
        <v>70</v>
      </c>
      <c r="I126" s="28">
        <f t="shared" si="2"/>
        <v>77.560970685809167</v>
      </c>
      <c r="J126" s="28">
        <f t="shared" si="3"/>
        <v>-227.43902931419083</v>
      </c>
    </row>
    <row r="127" spans="3:10" x14ac:dyDescent="0.25">
      <c r="C127" s="3" t="s">
        <v>125</v>
      </c>
      <c r="D127" s="4">
        <v>38.54</v>
      </c>
      <c r="E127" s="3">
        <v>446</v>
      </c>
      <c r="F127" s="3">
        <v>348</v>
      </c>
      <c r="G127" s="3">
        <v>98</v>
      </c>
      <c r="I127" s="28">
        <f t="shared" si="2"/>
        <v>88.439919019262845</v>
      </c>
      <c r="J127" s="28">
        <f t="shared" si="3"/>
        <v>-259.56008098073715</v>
      </c>
    </row>
    <row r="128" spans="3:10" x14ac:dyDescent="0.25">
      <c r="C128" s="3" t="s">
        <v>126</v>
      </c>
      <c r="D128" s="4">
        <v>40.589999999999996</v>
      </c>
      <c r="E128" s="3">
        <v>422</v>
      </c>
      <c r="F128" s="3">
        <v>333</v>
      </c>
      <c r="G128" s="3">
        <v>72</v>
      </c>
      <c r="I128" s="28">
        <f t="shared" si="2"/>
        <v>83.692741564664871</v>
      </c>
      <c r="J128" s="28">
        <f t="shared" si="3"/>
        <v>-249.30725843533514</v>
      </c>
    </row>
    <row r="129" spans="3:10" x14ac:dyDescent="0.25">
      <c r="C129" s="3" t="s">
        <v>127</v>
      </c>
      <c r="D129" s="4">
        <v>41</v>
      </c>
      <c r="E129" s="3">
        <v>415</v>
      </c>
      <c r="F129" s="3">
        <v>315</v>
      </c>
      <c r="G129" s="3">
        <v>104</v>
      </c>
      <c r="I129" s="28">
        <f t="shared" si="2"/>
        <v>82.308148140407141</v>
      </c>
      <c r="J129" s="28">
        <f t="shared" si="3"/>
        <v>-232.69185185959287</v>
      </c>
    </row>
    <row r="130" spans="3:10" x14ac:dyDescent="0.25">
      <c r="C130" s="3" t="s">
        <v>128</v>
      </c>
      <c r="D130" s="4">
        <v>40.589999999999996</v>
      </c>
      <c r="E130" s="3">
        <v>422</v>
      </c>
      <c r="F130" s="3">
        <v>346</v>
      </c>
      <c r="G130" s="3">
        <v>89</v>
      </c>
      <c r="I130" s="28">
        <f t="shared" si="2"/>
        <v>83.692741564664871</v>
      </c>
      <c r="J130" s="28">
        <f t="shared" si="3"/>
        <v>-262.30725843533514</v>
      </c>
    </row>
    <row r="131" spans="3:10" x14ac:dyDescent="0.25">
      <c r="C131" s="3" t="s">
        <v>129</v>
      </c>
      <c r="D131" s="4">
        <v>34.03</v>
      </c>
      <c r="E131" s="3">
        <v>460</v>
      </c>
      <c r="F131" s="3">
        <v>345</v>
      </c>
      <c r="G131" s="3">
        <v>97</v>
      </c>
      <c r="I131" s="28">
        <f t="shared" si="2"/>
        <v>91.20910586777832</v>
      </c>
      <c r="J131" s="28">
        <f t="shared" si="3"/>
        <v>-253.79089413222169</v>
      </c>
    </row>
    <row r="132" spans="3:10" x14ac:dyDescent="0.25">
      <c r="C132" s="3" t="s">
        <v>130</v>
      </c>
      <c r="D132" s="4">
        <v>37.309999999999995</v>
      </c>
      <c r="E132" s="3">
        <v>444</v>
      </c>
      <c r="F132" s="3">
        <v>373</v>
      </c>
      <c r="G132" s="3">
        <v>67</v>
      </c>
      <c r="I132" s="28">
        <f t="shared" si="2"/>
        <v>88.044320898046337</v>
      </c>
      <c r="J132" s="28">
        <f t="shared" si="3"/>
        <v>-284.95567910195365</v>
      </c>
    </row>
    <row r="133" spans="3:10" x14ac:dyDescent="0.25">
      <c r="C133" s="3" t="s">
        <v>131</v>
      </c>
      <c r="D133" s="4">
        <v>34.03</v>
      </c>
      <c r="E133" s="3">
        <v>434</v>
      </c>
      <c r="F133" s="3">
        <v>356</v>
      </c>
      <c r="G133" s="3">
        <v>87</v>
      </c>
      <c r="I133" s="28">
        <f t="shared" si="2"/>
        <v>86.066330291963865</v>
      </c>
      <c r="J133" s="28">
        <f t="shared" si="3"/>
        <v>-269.93366970803612</v>
      </c>
    </row>
    <row r="134" spans="3:10" x14ac:dyDescent="0.25">
      <c r="C134" s="3" t="s">
        <v>132</v>
      </c>
      <c r="D134" s="4">
        <v>33.619999999999997</v>
      </c>
      <c r="E134" s="3">
        <v>430</v>
      </c>
      <c r="F134" s="3">
        <v>344</v>
      </c>
      <c r="G134" s="3">
        <v>95</v>
      </c>
      <c r="I134" s="28">
        <f t="shared" si="2"/>
        <v>85.275134049530863</v>
      </c>
      <c r="J134" s="28">
        <f t="shared" si="3"/>
        <v>-258.72486595046917</v>
      </c>
    </row>
    <row r="135" spans="3:10" x14ac:dyDescent="0.25">
      <c r="C135" s="3" t="s">
        <v>133</v>
      </c>
      <c r="D135" s="4">
        <v>36.9</v>
      </c>
      <c r="E135" s="3">
        <v>411</v>
      </c>
      <c r="F135" s="3">
        <v>316</v>
      </c>
      <c r="G135" s="3">
        <v>62</v>
      </c>
      <c r="I135" s="28">
        <f t="shared" ref="I135:I191" si="4">$S$10+$S$11*E135</f>
        <v>81.516951897974138</v>
      </c>
      <c r="J135" s="28">
        <f t="shared" ref="J135:J191" si="5">I135-F135</f>
        <v>-234.48304810202586</v>
      </c>
    </row>
    <row r="136" spans="3:10" x14ac:dyDescent="0.25">
      <c r="C136" s="3" t="s">
        <v>134</v>
      </c>
      <c r="D136" s="4">
        <v>37.309999999999995</v>
      </c>
      <c r="E136" s="3">
        <v>436</v>
      </c>
      <c r="F136" s="3">
        <v>340</v>
      </c>
      <c r="G136" s="3">
        <v>78</v>
      </c>
      <c r="I136" s="28">
        <f t="shared" si="4"/>
        <v>86.46192841318036</v>
      </c>
      <c r="J136" s="28">
        <f t="shared" si="5"/>
        <v>-253.53807158681963</v>
      </c>
    </row>
    <row r="137" spans="3:10" x14ac:dyDescent="0.25">
      <c r="C137" s="3" t="s">
        <v>135</v>
      </c>
      <c r="D137" s="4">
        <v>38.130000000000003</v>
      </c>
      <c r="E137" s="3">
        <v>432</v>
      </c>
      <c r="F137" s="3">
        <v>328</v>
      </c>
      <c r="G137" s="3">
        <v>91</v>
      </c>
      <c r="I137" s="28">
        <f t="shared" si="4"/>
        <v>85.670732170747357</v>
      </c>
      <c r="J137" s="28">
        <f t="shared" si="5"/>
        <v>-242.32926782925264</v>
      </c>
    </row>
    <row r="138" spans="3:10" x14ac:dyDescent="0.25">
      <c r="C138" s="3" t="s">
        <v>136</v>
      </c>
      <c r="D138" s="4">
        <v>38.54</v>
      </c>
      <c r="E138" s="3">
        <v>430</v>
      </c>
      <c r="F138" s="3">
        <v>323</v>
      </c>
      <c r="G138" s="3">
        <v>90</v>
      </c>
      <c r="I138" s="28">
        <f t="shared" si="4"/>
        <v>85.275134049530863</v>
      </c>
      <c r="J138" s="28">
        <f t="shared" si="5"/>
        <v>-237.72486595046914</v>
      </c>
    </row>
    <row r="139" spans="3:10" x14ac:dyDescent="0.25">
      <c r="C139" s="3" t="s">
        <v>137</v>
      </c>
      <c r="D139" s="4">
        <v>40.589999999999996</v>
      </c>
      <c r="E139" s="3">
        <v>425</v>
      </c>
      <c r="F139" s="3">
        <v>327</v>
      </c>
      <c r="G139" s="3">
        <v>98</v>
      </c>
      <c r="I139" s="28">
        <f t="shared" si="4"/>
        <v>84.286138746489627</v>
      </c>
      <c r="J139" s="28">
        <f t="shared" si="5"/>
        <v>-242.71386125351037</v>
      </c>
    </row>
    <row r="140" spans="3:10" x14ac:dyDescent="0.25">
      <c r="C140" s="3" t="s">
        <v>138</v>
      </c>
      <c r="D140" s="4">
        <v>38.54</v>
      </c>
      <c r="E140" s="3">
        <v>400</v>
      </c>
      <c r="F140" s="3">
        <v>316</v>
      </c>
      <c r="G140" s="3">
        <v>60</v>
      </c>
      <c r="I140" s="28">
        <f t="shared" si="4"/>
        <v>79.341162231283406</v>
      </c>
      <c r="J140" s="28">
        <f t="shared" si="5"/>
        <v>-236.65883776871658</v>
      </c>
    </row>
    <row r="141" spans="3:10" x14ac:dyDescent="0.25">
      <c r="C141" s="3" t="s">
        <v>139</v>
      </c>
      <c r="D141" s="4">
        <v>36.489999999999995</v>
      </c>
      <c r="E141" s="3">
        <v>448</v>
      </c>
      <c r="F141" s="3">
        <v>358</v>
      </c>
      <c r="G141" s="3">
        <v>103</v>
      </c>
      <c r="I141" s="28">
        <f t="shared" si="4"/>
        <v>88.83551714047934</v>
      </c>
      <c r="J141" s="28">
        <f t="shared" si="5"/>
        <v>-269.16448285952066</v>
      </c>
    </row>
    <row r="142" spans="3:10" x14ac:dyDescent="0.25">
      <c r="C142" s="3" t="s">
        <v>140</v>
      </c>
      <c r="D142" s="4">
        <v>39.359999999999992</v>
      </c>
      <c r="E142" s="3">
        <v>394</v>
      </c>
      <c r="F142" s="3">
        <v>299</v>
      </c>
      <c r="G142" s="3">
        <v>87</v>
      </c>
      <c r="I142" s="28">
        <f t="shared" si="4"/>
        <v>78.154367867633923</v>
      </c>
      <c r="J142" s="28">
        <f t="shared" si="5"/>
        <v>-220.84563213236606</v>
      </c>
    </row>
    <row r="143" spans="3:10" x14ac:dyDescent="0.25">
      <c r="C143" s="3" t="s">
        <v>141</v>
      </c>
      <c r="D143" s="4">
        <v>34.03</v>
      </c>
      <c r="E143" s="3">
        <v>434</v>
      </c>
      <c r="F143" s="3">
        <v>352</v>
      </c>
      <c r="G143" s="3">
        <v>109</v>
      </c>
      <c r="I143" s="28">
        <f t="shared" si="4"/>
        <v>86.066330291963865</v>
      </c>
      <c r="J143" s="28">
        <f t="shared" si="5"/>
        <v>-265.93366970803612</v>
      </c>
    </row>
    <row r="144" spans="3:10" x14ac:dyDescent="0.25">
      <c r="C144" s="3" t="s">
        <v>142</v>
      </c>
      <c r="D144" s="4">
        <v>34.849999999999994</v>
      </c>
      <c r="E144" s="3">
        <v>448</v>
      </c>
      <c r="F144" s="3">
        <v>376</v>
      </c>
      <c r="G144" s="3">
        <v>99</v>
      </c>
      <c r="I144" s="28">
        <f t="shared" si="4"/>
        <v>88.83551714047934</v>
      </c>
      <c r="J144" s="28">
        <f t="shared" si="5"/>
        <v>-287.16448285952066</v>
      </c>
    </row>
    <row r="145" spans="3:10" x14ac:dyDescent="0.25">
      <c r="C145" s="3" t="s">
        <v>143</v>
      </c>
      <c r="D145" s="4">
        <v>41</v>
      </c>
      <c r="E145" s="3">
        <v>392</v>
      </c>
      <c r="F145" s="3">
        <v>321</v>
      </c>
      <c r="G145" s="3">
        <v>98</v>
      </c>
      <c r="I145" s="28">
        <f t="shared" si="4"/>
        <v>77.758769746417428</v>
      </c>
      <c r="J145" s="28">
        <f t="shared" si="5"/>
        <v>-243.24123025358256</v>
      </c>
    </row>
    <row r="146" spans="3:10" x14ac:dyDescent="0.25">
      <c r="C146" s="3" t="s">
        <v>144</v>
      </c>
      <c r="D146" s="4">
        <v>36.489999999999995</v>
      </c>
      <c r="E146" s="3">
        <v>407</v>
      </c>
      <c r="F146" s="3">
        <v>305</v>
      </c>
      <c r="G146" s="3">
        <v>90</v>
      </c>
      <c r="I146" s="28">
        <f t="shared" si="4"/>
        <v>80.72575565554115</v>
      </c>
      <c r="J146" s="28">
        <f t="shared" si="5"/>
        <v>-224.27424434445885</v>
      </c>
    </row>
    <row r="147" spans="3:10" x14ac:dyDescent="0.25">
      <c r="C147" s="3" t="s">
        <v>145</v>
      </c>
      <c r="D147" s="4">
        <v>35.26</v>
      </c>
      <c r="E147" s="3">
        <v>453</v>
      </c>
      <c r="F147" s="3">
        <v>371</v>
      </c>
      <c r="G147" s="3">
        <v>91</v>
      </c>
      <c r="I147" s="28">
        <f t="shared" si="4"/>
        <v>89.824512443520575</v>
      </c>
      <c r="J147" s="28">
        <f t="shared" si="5"/>
        <v>-281.17548755647942</v>
      </c>
    </row>
    <row r="148" spans="3:10" x14ac:dyDescent="0.25">
      <c r="C148" s="3" t="s">
        <v>146</v>
      </c>
      <c r="D148" s="4">
        <v>34.849999999999994</v>
      </c>
      <c r="E148" s="3">
        <v>462</v>
      </c>
      <c r="F148" s="3">
        <v>351</v>
      </c>
      <c r="G148" s="3">
        <v>83</v>
      </c>
      <c r="I148" s="28">
        <f t="shared" si="4"/>
        <v>91.604703988994814</v>
      </c>
      <c r="J148" s="28">
        <f t="shared" si="5"/>
        <v>-259.3952960110052</v>
      </c>
    </row>
    <row r="149" spans="3:10" x14ac:dyDescent="0.25">
      <c r="C149" s="3" t="s">
        <v>147</v>
      </c>
      <c r="D149" s="4">
        <v>38.54</v>
      </c>
      <c r="E149" s="3">
        <v>410</v>
      </c>
      <c r="F149" s="3">
        <v>332</v>
      </c>
      <c r="G149" s="3">
        <v>90</v>
      </c>
      <c r="I149" s="28">
        <f t="shared" si="4"/>
        <v>81.319152837365891</v>
      </c>
      <c r="J149" s="28">
        <f t="shared" si="5"/>
        <v>-250.68084716263411</v>
      </c>
    </row>
    <row r="150" spans="3:10" x14ac:dyDescent="0.25">
      <c r="C150" s="3" t="s">
        <v>148</v>
      </c>
      <c r="D150" s="4">
        <v>34.849999999999994</v>
      </c>
      <c r="E150" s="3">
        <v>468</v>
      </c>
      <c r="F150" s="3">
        <v>365</v>
      </c>
      <c r="G150" s="3">
        <v>108</v>
      </c>
      <c r="I150" s="28">
        <f t="shared" si="4"/>
        <v>92.791498352644311</v>
      </c>
      <c r="J150" s="28">
        <f t="shared" si="5"/>
        <v>-272.20850164735566</v>
      </c>
    </row>
    <row r="151" spans="3:10" x14ac:dyDescent="0.25">
      <c r="C151" s="3" t="s">
        <v>149</v>
      </c>
      <c r="D151" s="4">
        <v>36.9</v>
      </c>
      <c r="E151" s="3">
        <v>427</v>
      </c>
      <c r="F151" s="3">
        <v>342</v>
      </c>
      <c r="G151" s="3">
        <v>98</v>
      </c>
      <c r="I151" s="28">
        <f t="shared" si="4"/>
        <v>84.681736867706121</v>
      </c>
      <c r="J151" s="28">
        <f t="shared" si="5"/>
        <v>-257.31826313229385</v>
      </c>
    </row>
    <row r="152" spans="3:10" x14ac:dyDescent="0.25">
      <c r="C152" s="3" t="s">
        <v>150</v>
      </c>
      <c r="D152" s="4">
        <v>38.130000000000003</v>
      </c>
      <c r="E152" s="3">
        <v>445</v>
      </c>
      <c r="F152" s="3">
        <v>369</v>
      </c>
      <c r="G152" s="3">
        <v>89</v>
      </c>
      <c r="I152" s="28">
        <f t="shared" si="4"/>
        <v>88.242119958654598</v>
      </c>
      <c r="J152" s="28">
        <f t="shared" si="5"/>
        <v>-280.7578800413454</v>
      </c>
    </row>
    <row r="153" spans="3:10" x14ac:dyDescent="0.25">
      <c r="C153" s="3" t="s">
        <v>151</v>
      </c>
      <c r="D153" s="4">
        <v>40.589999999999996</v>
      </c>
      <c r="E153" s="3">
        <v>382</v>
      </c>
      <c r="F153" s="3">
        <v>313</v>
      </c>
      <c r="G153" s="3">
        <v>57</v>
      </c>
      <c r="I153" s="28">
        <f t="shared" si="4"/>
        <v>75.780779140334943</v>
      </c>
      <c r="J153" s="28">
        <f t="shared" si="5"/>
        <v>-237.21922085966506</v>
      </c>
    </row>
    <row r="154" spans="3:10" x14ac:dyDescent="0.25">
      <c r="C154" s="3" t="s">
        <v>152</v>
      </c>
      <c r="D154" s="4">
        <v>38.54</v>
      </c>
      <c r="E154" s="3">
        <v>434</v>
      </c>
      <c r="F154" s="3">
        <v>360</v>
      </c>
      <c r="G154" s="3">
        <v>104</v>
      </c>
      <c r="I154" s="28">
        <f t="shared" si="4"/>
        <v>86.066330291963865</v>
      </c>
      <c r="J154" s="28">
        <f t="shared" si="5"/>
        <v>-273.93366970803612</v>
      </c>
    </row>
    <row r="155" spans="3:10" x14ac:dyDescent="0.25">
      <c r="C155" s="3" t="s">
        <v>153</v>
      </c>
      <c r="D155" s="4">
        <v>38.54</v>
      </c>
      <c r="E155" s="3">
        <v>426</v>
      </c>
      <c r="F155" s="3">
        <v>341</v>
      </c>
      <c r="G155" s="3">
        <v>94</v>
      </c>
      <c r="I155" s="28">
        <f t="shared" si="4"/>
        <v>84.483937807097874</v>
      </c>
      <c r="J155" s="28">
        <f t="shared" si="5"/>
        <v>-256.51606219290215</v>
      </c>
    </row>
    <row r="156" spans="3:10" x14ac:dyDescent="0.25">
      <c r="C156" s="3" t="s">
        <v>154</v>
      </c>
      <c r="D156" s="4">
        <v>36.08</v>
      </c>
      <c r="E156" s="3">
        <v>448</v>
      </c>
      <c r="F156" s="3">
        <v>381</v>
      </c>
      <c r="G156" s="3">
        <v>76</v>
      </c>
      <c r="I156" s="28">
        <f t="shared" si="4"/>
        <v>88.83551714047934</v>
      </c>
      <c r="J156" s="28">
        <f t="shared" si="5"/>
        <v>-292.16448285952066</v>
      </c>
    </row>
    <row r="157" spans="3:10" x14ac:dyDescent="0.25">
      <c r="C157" s="3" t="s">
        <v>155</v>
      </c>
      <c r="D157" s="4">
        <v>36.9</v>
      </c>
      <c r="E157" s="3">
        <v>403</v>
      </c>
      <c r="F157" s="3">
        <v>334</v>
      </c>
      <c r="G157" s="3">
        <v>64</v>
      </c>
      <c r="I157" s="28">
        <f t="shared" si="4"/>
        <v>79.934559413108161</v>
      </c>
      <c r="J157" s="28">
        <f t="shared" si="5"/>
        <v>-254.06544058689184</v>
      </c>
    </row>
    <row r="158" spans="3:10" x14ac:dyDescent="0.25">
      <c r="C158" s="3" t="s">
        <v>156</v>
      </c>
      <c r="D158" s="4">
        <v>36.9</v>
      </c>
      <c r="E158" s="3">
        <v>413</v>
      </c>
      <c r="F158" s="3">
        <v>322</v>
      </c>
      <c r="G158" s="3">
        <v>87</v>
      </c>
      <c r="I158" s="28">
        <f t="shared" si="4"/>
        <v>81.912550019190647</v>
      </c>
      <c r="J158" s="28">
        <f t="shared" si="5"/>
        <v>-240.08744998080937</v>
      </c>
    </row>
    <row r="159" spans="3:10" x14ac:dyDescent="0.25">
      <c r="C159" s="3" t="s">
        <v>157</v>
      </c>
      <c r="D159" s="4">
        <v>34.44</v>
      </c>
      <c r="E159" s="3">
        <v>420</v>
      </c>
      <c r="F159" s="3">
        <v>353</v>
      </c>
      <c r="G159" s="3">
        <v>101</v>
      </c>
      <c r="I159" s="28">
        <f t="shared" si="4"/>
        <v>83.297143443448377</v>
      </c>
      <c r="J159" s="28">
        <f t="shared" si="5"/>
        <v>-269.70285655655164</v>
      </c>
    </row>
    <row r="160" spans="3:10" x14ac:dyDescent="0.25">
      <c r="C160" s="3" t="s">
        <v>158</v>
      </c>
      <c r="D160" s="4">
        <v>40.18</v>
      </c>
      <c r="E160" s="3">
        <v>404</v>
      </c>
      <c r="F160" s="3">
        <v>311</v>
      </c>
      <c r="G160" s="3">
        <v>73</v>
      </c>
      <c r="I160" s="28">
        <f t="shared" si="4"/>
        <v>80.132358473716408</v>
      </c>
      <c r="J160" s="28">
        <f t="shared" si="5"/>
        <v>-230.86764152628359</v>
      </c>
    </row>
    <row r="161" spans="3:10" x14ac:dyDescent="0.25">
      <c r="C161" s="3" t="s">
        <v>159</v>
      </c>
      <c r="D161" s="4">
        <v>33.209999999999994</v>
      </c>
      <c r="E161" s="3">
        <v>483</v>
      </c>
      <c r="F161" s="3">
        <v>362</v>
      </c>
      <c r="G161" s="3">
        <v>106</v>
      </c>
      <c r="I161" s="28">
        <f t="shared" si="4"/>
        <v>95.758484261768032</v>
      </c>
      <c r="J161" s="28">
        <f t="shared" si="5"/>
        <v>-266.24151573823195</v>
      </c>
    </row>
    <row r="162" spans="3:10" x14ac:dyDescent="0.25">
      <c r="C162" s="3" t="s">
        <v>160</v>
      </c>
      <c r="D162" s="4">
        <v>37.719999999999992</v>
      </c>
      <c r="E162" s="3">
        <v>454</v>
      </c>
      <c r="F162" s="3">
        <v>363</v>
      </c>
      <c r="G162" s="3">
        <v>114</v>
      </c>
      <c r="I162" s="28">
        <f t="shared" si="4"/>
        <v>90.022311504128822</v>
      </c>
      <c r="J162" s="28">
        <f t="shared" si="5"/>
        <v>-272.97768849587118</v>
      </c>
    </row>
    <row r="163" spans="3:10" x14ac:dyDescent="0.25">
      <c r="C163" s="3" t="s">
        <v>161</v>
      </c>
      <c r="D163" s="4">
        <v>37.309999999999995</v>
      </c>
      <c r="E163" s="3">
        <v>432</v>
      </c>
      <c r="F163" s="3">
        <v>346</v>
      </c>
      <c r="G163" s="3">
        <v>65</v>
      </c>
      <c r="I163" s="28">
        <f t="shared" si="4"/>
        <v>85.670732170747357</v>
      </c>
      <c r="J163" s="28">
        <f t="shared" si="5"/>
        <v>-260.32926782925267</v>
      </c>
    </row>
    <row r="164" spans="3:10" x14ac:dyDescent="0.25">
      <c r="C164" s="3" t="s">
        <v>162</v>
      </c>
      <c r="D164" s="4">
        <v>41</v>
      </c>
      <c r="E164" s="3">
        <v>386</v>
      </c>
      <c r="F164" s="3">
        <v>293</v>
      </c>
      <c r="G164" s="3">
        <v>97</v>
      </c>
      <c r="I164" s="28">
        <f t="shared" si="4"/>
        <v>76.571975382767931</v>
      </c>
      <c r="J164" s="28">
        <f t="shared" si="5"/>
        <v>-216.42802461723207</v>
      </c>
    </row>
    <row r="165" spans="3:10" x14ac:dyDescent="0.25">
      <c r="C165" s="3" t="s">
        <v>163</v>
      </c>
      <c r="D165" s="4">
        <v>36.9</v>
      </c>
      <c r="E165" s="3">
        <v>402</v>
      </c>
      <c r="F165" s="3">
        <v>302</v>
      </c>
      <c r="G165" s="3">
        <v>96</v>
      </c>
      <c r="I165" s="28">
        <f t="shared" si="4"/>
        <v>79.7367603524999</v>
      </c>
      <c r="J165" s="28">
        <f t="shared" si="5"/>
        <v>-222.26323964750009</v>
      </c>
    </row>
    <row r="166" spans="3:10" x14ac:dyDescent="0.25">
      <c r="C166" s="3" t="s">
        <v>164</v>
      </c>
      <c r="D166" s="4">
        <v>33.209999999999994</v>
      </c>
      <c r="E166" s="3">
        <v>468</v>
      </c>
      <c r="F166" s="3">
        <v>360</v>
      </c>
      <c r="G166" s="3">
        <v>89</v>
      </c>
      <c r="I166" s="28">
        <f t="shared" si="4"/>
        <v>92.791498352644311</v>
      </c>
      <c r="J166" s="28">
        <f t="shared" si="5"/>
        <v>-267.20850164735566</v>
      </c>
    </row>
    <row r="167" spans="3:10" x14ac:dyDescent="0.25">
      <c r="C167" s="3" t="s">
        <v>165</v>
      </c>
      <c r="D167" s="4">
        <v>39.359999999999992</v>
      </c>
      <c r="E167" s="3">
        <v>400</v>
      </c>
      <c r="F167" s="3">
        <v>320</v>
      </c>
      <c r="G167" s="3">
        <v>96</v>
      </c>
      <c r="I167" s="28">
        <f t="shared" si="4"/>
        <v>79.341162231283406</v>
      </c>
      <c r="J167" s="28">
        <f t="shared" si="5"/>
        <v>-240.65883776871658</v>
      </c>
    </row>
    <row r="168" spans="3:10" x14ac:dyDescent="0.25">
      <c r="C168" s="3" t="s">
        <v>166</v>
      </c>
      <c r="D168" s="4">
        <v>35.669999999999995</v>
      </c>
      <c r="E168" s="3">
        <v>419</v>
      </c>
      <c r="F168" s="3">
        <v>335</v>
      </c>
      <c r="G168" s="3">
        <v>63</v>
      </c>
      <c r="I168" s="28">
        <f t="shared" si="4"/>
        <v>83.09934438284013</v>
      </c>
      <c r="J168" s="28">
        <f t="shared" si="5"/>
        <v>-251.90065561715988</v>
      </c>
    </row>
    <row r="169" spans="3:10" x14ac:dyDescent="0.25">
      <c r="C169" s="3" t="s">
        <v>167</v>
      </c>
      <c r="D169" s="4">
        <v>36.9</v>
      </c>
      <c r="E169" s="3">
        <v>408</v>
      </c>
      <c r="F169" s="3">
        <v>314</v>
      </c>
      <c r="G169" s="3">
        <v>86</v>
      </c>
      <c r="I169" s="28">
        <f t="shared" si="4"/>
        <v>80.923554716149397</v>
      </c>
      <c r="J169" s="28">
        <f t="shared" si="5"/>
        <v>-233.0764452838506</v>
      </c>
    </row>
    <row r="170" spans="3:10" x14ac:dyDescent="0.25">
      <c r="C170" s="3" t="s">
        <v>168</v>
      </c>
      <c r="D170" s="4">
        <v>35.669999999999995</v>
      </c>
      <c r="E170" s="3">
        <v>452</v>
      </c>
      <c r="F170" s="3">
        <v>366</v>
      </c>
      <c r="G170" s="3">
        <v>90</v>
      </c>
      <c r="I170" s="28">
        <f t="shared" si="4"/>
        <v>89.626713382912328</v>
      </c>
      <c r="J170" s="28">
        <f t="shared" si="5"/>
        <v>-276.37328661708767</v>
      </c>
    </row>
    <row r="171" spans="3:10" x14ac:dyDescent="0.25">
      <c r="C171" s="3" t="s">
        <v>169</v>
      </c>
      <c r="D171" s="4">
        <v>36.489999999999995</v>
      </c>
      <c r="E171" s="3">
        <v>410</v>
      </c>
      <c r="F171" s="3">
        <v>349</v>
      </c>
      <c r="G171" s="3">
        <v>86</v>
      </c>
      <c r="I171" s="28">
        <f t="shared" si="4"/>
        <v>81.319152837365891</v>
      </c>
      <c r="J171" s="28">
        <f t="shared" si="5"/>
        <v>-267.68084716263411</v>
      </c>
    </row>
    <row r="172" spans="3:10" x14ac:dyDescent="0.25">
      <c r="C172" s="3" t="s">
        <v>170</v>
      </c>
      <c r="D172" s="4">
        <v>39.769999999999996</v>
      </c>
      <c r="E172" s="3">
        <v>395</v>
      </c>
      <c r="F172" s="3">
        <v>332</v>
      </c>
      <c r="G172" s="3">
        <v>59</v>
      </c>
      <c r="I172" s="28">
        <f t="shared" si="4"/>
        <v>78.35216692824217</v>
      </c>
      <c r="J172" s="28">
        <f t="shared" si="5"/>
        <v>-253.64783307175782</v>
      </c>
    </row>
    <row r="173" spans="3:10" x14ac:dyDescent="0.25">
      <c r="C173" s="3" t="s">
        <v>171</v>
      </c>
      <c r="D173" s="4">
        <v>40.589999999999996</v>
      </c>
      <c r="E173" s="3">
        <v>430</v>
      </c>
      <c r="F173" s="3">
        <v>344</v>
      </c>
      <c r="G173" s="3">
        <v>69</v>
      </c>
      <c r="I173" s="28">
        <f t="shared" si="4"/>
        <v>85.275134049530863</v>
      </c>
      <c r="J173" s="28">
        <f t="shared" si="5"/>
        <v>-258.72486595046917</v>
      </c>
    </row>
    <row r="174" spans="3:10" x14ac:dyDescent="0.25">
      <c r="C174" s="3" t="s">
        <v>172</v>
      </c>
      <c r="D174" s="4">
        <v>39.769999999999996</v>
      </c>
      <c r="E174" s="3">
        <v>388</v>
      </c>
      <c r="F174" s="3">
        <v>318</v>
      </c>
      <c r="G174" s="3">
        <v>74</v>
      </c>
      <c r="I174" s="28">
        <f t="shared" si="4"/>
        <v>76.967573503984426</v>
      </c>
      <c r="J174" s="28">
        <f t="shared" si="5"/>
        <v>-241.03242649601557</v>
      </c>
    </row>
    <row r="175" spans="3:10" x14ac:dyDescent="0.25">
      <c r="C175" s="3" t="s">
        <v>173</v>
      </c>
      <c r="D175" s="4">
        <v>38.130000000000003</v>
      </c>
      <c r="E175" s="3">
        <v>393</v>
      </c>
      <c r="F175" s="3">
        <v>307</v>
      </c>
      <c r="G175" s="3">
        <v>67</v>
      </c>
      <c r="I175" s="28">
        <f t="shared" si="4"/>
        <v>77.956568807025675</v>
      </c>
      <c r="J175" s="28">
        <f t="shared" si="5"/>
        <v>-229.04343119297431</v>
      </c>
    </row>
    <row r="176" spans="3:10" x14ac:dyDescent="0.25">
      <c r="C176" s="3" t="s">
        <v>174</v>
      </c>
      <c r="D176" s="4">
        <v>33.619999999999997</v>
      </c>
      <c r="E176" s="3">
        <v>473</v>
      </c>
      <c r="F176" s="3">
        <v>374</v>
      </c>
      <c r="G176" s="3">
        <v>118</v>
      </c>
      <c r="I176" s="28">
        <f t="shared" si="4"/>
        <v>93.780493655685547</v>
      </c>
      <c r="J176" s="28">
        <f t="shared" si="5"/>
        <v>-280.21950634431448</v>
      </c>
    </row>
    <row r="177" spans="3:10" x14ac:dyDescent="0.25">
      <c r="C177" s="3" t="s">
        <v>175</v>
      </c>
      <c r="D177" s="4">
        <v>36.08</v>
      </c>
      <c r="E177" s="3">
        <v>465</v>
      </c>
      <c r="F177" s="3">
        <v>349</v>
      </c>
      <c r="G177" s="3">
        <v>88</v>
      </c>
      <c r="I177" s="28">
        <f t="shared" si="4"/>
        <v>92.198101170819569</v>
      </c>
      <c r="J177" s="28">
        <f t="shared" si="5"/>
        <v>-256.80189882918046</v>
      </c>
    </row>
    <row r="178" spans="3:10" x14ac:dyDescent="0.25">
      <c r="C178" s="3" t="s">
        <v>176</v>
      </c>
      <c r="D178" s="4">
        <v>39.769999999999996</v>
      </c>
      <c r="E178" s="3">
        <v>395</v>
      </c>
      <c r="F178" s="3">
        <v>296</v>
      </c>
      <c r="G178" s="3">
        <v>87</v>
      </c>
      <c r="I178" s="28">
        <f t="shared" si="4"/>
        <v>78.35216692824217</v>
      </c>
      <c r="J178" s="28">
        <f t="shared" si="5"/>
        <v>-217.64783307175782</v>
      </c>
    </row>
    <row r="179" spans="3:10" x14ac:dyDescent="0.25">
      <c r="C179" s="3" t="s">
        <v>177</v>
      </c>
      <c r="D179" s="4">
        <v>32.799999999999997</v>
      </c>
      <c r="E179" s="3">
        <v>431</v>
      </c>
      <c r="F179" s="3">
        <v>328</v>
      </c>
      <c r="G179" s="3">
        <v>91</v>
      </c>
      <c r="I179" s="28">
        <f t="shared" si="4"/>
        <v>85.47293311013911</v>
      </c>
      <c r="J179" s="28">
        <f t="shared" si="5"/>
        <v>-242.52706688986089</v>
      </c>
    </row>
    <row r="180" spans="3:10" x14ac:dyDescent="0.25">
      <c r="C180" s="3" t="s">
        <v>178</v>
      </c>
      <c r="D180" s="4">
        <v>36.9</v>
      </c>
      <c r="E180" s="3">
        <v>452</v>
      </c>
      <c r="F180" s="3">
        <v>348</v>
      </c>
      <c r="G180" s="3">
        <v>77</v>
      </c>
      <c r="I180" s="28">
        <f t="shared" si="4"/>
        <v>89.626713382912328</v>
      </c>
      <c r="J180" s="28">
        <f t="shared" si="5"/>
        <v>-258.37328661708767</v>
      </c>
    </row>
    <row r="181" spans="3:10" x14ac:dyDescent="0.25">
      <c r="C181" s="3" t="s">
        <v>179</v>
      </c>
      <c r="D181" s="4">
        <v>39.359999999999992</v>
      </c>
      <c r="E181" s="3">
        <v>397</v>
      </c>
      <c r="F181" s="3">
        <v>310</v>
      </c>
      <c r="G181" s="3">
        <v>95</v>
      </c>
      <c r="I181" s="28">
        <f t="shared" si="4"/>
        <v>78.747765049458664</v>
      </c>
      <c r="J181" s="28">
        <f t="shared" si="5"/>
        <v>-231.25223495054132</v>
      </c>
    </row>
    <row r="182" spans="3:10" x14ac:dyDescent="0.25">
      <c r="C182" s="3" t="s">
        <v>180</v>
      </c>
      <c r="D182" s="4">
        <v>33.209999999999994</v>
      </c>
      <c r="E182" s="3">
        <v>446</v>
      </c>
      <c r="F182" s="3">
        <v>375</v>
      </c>
      <c r="G182" s="3">
        <v>89</v>
      </c>
      <c r="I182" s="28">
        <f t="shared" si="4"/>
        <v>88.439919019262845</v>
      </c>
      <c r="J182" s="28">
        <f t="shared" si="5"/>
        <v>-286.56008098073715</v>
      </c>
    </row>
    <row r="183" spans="3:10" x14ac:dyDescent="0.25">
      <c r="C183" s="3" t="s">
        <v>181</v>
      </c>
      <c r="D183" s="4">
        <v>38.949999999999996</v>
      </c>
      <c r="E183" s="3">
        <v>408</v>
      </c>
      <c r="F183" s="3">
        <v>326</v>
      </c>
      <c r="G183" s="3">
        <v>61</v>
      </c>
      <c r="I183" s="28">
        <f t="shared" si="4"/>
        <v>80.923554716149397</v>
      </c>
      <c r="J183" s="28">
        <f t="shared" si="5"/>
        <v>-245.0764452838506</v>
      </c>
    </row>
    <row r="184" spans="3:10" x14ac:dyDescent="0.25">
      <c r="C184" s="3" t="s">
        <v>182</v>
      </c>
      <c r="D184" s="4">
        <v>40.18</v>
      </c>
      <c r="E184" s="3">
        <v>430</v>
      </c>
      <c r="F184" s="3">
        <v>361</v>
      </c>
      <c r="G184" s="3">
        <v>69</v>
      </c>
      <c r="I184" s="28">
        <f t="shared" si="4"/>
        <v>85.275134049530863</v>
      </c>
      <c r="J184" s="28">
        <f t="shared" si="5"/>
        <v>-275.72486595046917</v>
      </c>
    </row>
    <row r="185" spans="3:10" x14ac:dyDescent="0.25">
      <c r="C185" s="3" t="s">
        <v>183</v>
      </c>
      <c r="D185" s="4">
        <v>35.669999999999995</v>
      </c>
      <c r="E185" s="3">
        <v>414</v>
      </c>
      <c r="F185" s="3">
        <v>323</v>
      </c>
      <c r="G185" s="3">
        <v>75</v>
      </c>
      <c r="I185" s="28">
        <f t="shared" si="4"/>
        <v>82.110349079798894</v>
      </c>
      <c r="J185" s="28">
        <f t="shared" si="5"/>
        <v>-240.88965092020112</v>
      </c>
    </row>
    <row r="186" spans="3:10" x14ac:dyDescent="0.25">
      <c r="C186" s="3" t="s">
        <v>184</v>
      </c>
      <c r="D186" s="4">
        <v>38.949999999999996</v>
      </c>
      <c r="E186" s="3">
        <v>418</v>
      </c>
      <c r="F186" s="3">
        <v>314</v>
      </c>
      <c r="G186" s="3">
        <v>92</v>
      </c>
      <c r="I186" s="28">
        <f t="shared" si="4"/>
        <v>82.901545322231883</v>
      </c>
      <c r="J186" s="28">
        <f t="shared" si="5"/>
        <v>-231.09845467776813</v>
      </c>
    </row>
    <row r="187" spans="3:10" x14ac:dyDescent="0.25">
      <c r="C187" s="3" t="s">
        <v>185</v>
      </c>
      <c r="D187" s="4">
        <v>34.849999999999994</v>
      </c>
      <c r="E187" s="3">
        <v>447</v>
      </c>
      <c r="F187" s="3">
        <v>380</v>
      </c>
      <c r="G187" s="3">
        <v>103</v>
      </c>
      <c r="I187" s="28">
        <f t="shared" si="4"/>
        <v>88.637718079871092</v>
      </c>
      <c r="J187" s="28">
        <f t="shared" si="5"/>
        <v>-291.36228192012891</v>
      </c>
    </row>
    <row r="188" spans="3:10" x14ac:dyDescent="0.25">
      <c r="C188" s="3" t="s">
        <v>186</v>
      </c>
      <c r="D188" s="4">
        <v>38.54</v>
      </c>
      <c r="E188" s="3">
        <v>404</v>
      </c>
      <c r="F188" s="3">
        <v>327</v>
      </c>
      <c r="G188" s="3">
        <v>81</v>
      </c>
      <c r="I188" s="28">
        <f t="shared" si="4"/>
        <v>80.132358473716408</v>
      </c>
      <c r="J188" s="28">
        <f t="shared" si="5"/>
        <v>-246.86764152628359</v>
      </c>
    </row>
    <row r="189" spans="3:10" x14ac:dyDescent="0.25">
      <c r="C189" s="3" t="s">
        <v>187</v>
      </c>
      <c r="D189" s="4">
        <v>40.589999999999996</v>
      </c>
      <c r="E189" s="3">
        <v>408</v>
      </c>
      <c r="F189" s="3">
        <v>310</v>
      </c>
      <c r="G189" s="3">
        <v>61</v>
      </c>
      <c r="I189" s="28">
        <f t="shared" si="4"/>
        <v>80.923554716149397</v>
      </c>
      <c r="J189" s="28">
        <f t="shared" si="5"/>
        <v>-229.0764452838506</v>
      </c>
    </row>
    <row r="190" spans="3:10" x14ac:dyDescent="0.25">
      <c r="C190" s="3" t="s">
        <v>188</v>
      </c>
      <c r="D190" s="4">
        <v>32.799999999999997</v>
      </c>
      <c r="E190" s="3">
        <v>457</v>
      </c>
      <c r="F190" s="3">
        <v>356</v>
      </c>
      <c r="G190" s="3">
        <v>82</v>
      </c>
      <c r="I190" s="28">
        <f t="shared" si="4"/>
        <v>90.615708685953578</v>
      </c>
      <c r="J190" s="28">
        <f t="shared" si="5"/>
        <v>-265.38429131404644</v>
      </c>
    </row>
    <row r="191" spans="3:10" ht="15.75" thickBot="1" x14ac:dyDescent="0.3">
      <c r="C191" s="5" t="s">
        <v>189</v>
      </c>
      <c r="D191" s="6">
        <v>38.949999999999996</v>
      </c>
      <c r="E191" s="5">
        <v>421</v>
      </c>
      <c r="F191" s="5">
        <v>324</v>
      </c>
      <c r="G191" s="5">
        <v>93</v>
      </c>
      <c r="I191" s="29">
        <f t="shared" si="4"/>
        <v>83.494942504056624</v>
      </c>
      <c r="J191" s="29">
        <f t="shared" si="5"/>
        <v>-240.50505749594339</v>
      </c>
    </row>
  </sheetData>
  <mergeCells count="2">
    <mergeCell ref="E4:G4"/>
    <mergeCell ref="I4:J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B1D8-C2CF-4FD3-8DA0-AE935F65FEBB}">
  <dimension ref="B1:Q10"/>
  <sheetViews>
    <sheetView showGridLines="0" zoomScaleNormal="100" workbookViewId="0">
      <selection activeCell="J17" sqref="J17"/>
    </sheetView>
  </sheetViews>
  <sheetFormatPr defaultRowHeight="15" x14ac:dyDescent="0.25"/>
  <cols>
    <col min="1" max="1" width="0.85546875" customWidth="1"/>
    <col min="2" max="2" width="1.85546875" customWidth="1"/>
    <col min="3" max="3" width="7.28515625" bestFit="1" customWidth="1"/>
    <col min="4" max="4" width="12.140625" bestFit="1" customWidth="1"/>
    <col min="5" max="5" width="6.28515625" bestFit="1" customWidth="1"/>
    <col min="6" max="6" width="11" customWidth="1"/>
    <col min="7" max="7" width="12.42578125" bestFit="1" customWidth="1"/>
    <col min="8" max="8" width="8.140625" bestFit="1" customWidth="1"/>
    <col min="9" max="9" width="7.85546875" customWidth="1"/>
    <col min="10" max="10" width="27.85546875" bestFit="1" customWidth="1"/>
    <col min="11" max="11" width="11.7109375" customWidth="1"/>
    <col min="12" max="12" width="9.85546875" customWidth="1"/>
    <col min="13" max="13" width="6.140625" customWidth="1"/>
    <col min="14" max="14" width="10.42578125" bestFit="1" customWidth="1"/>
    <col min="15" max="15" width="18.85546875" bestFit="1" customWidth="1"/>
    <col min="16" max="16" width="12.140625" bestFit="1" customWidth="1"/>
  </cols>
  <sheetData>
    <row r="1" spans="2:17" ht="8.25" customHeight="1" x14ac:dyDescent="0.25"/>
    <row r="2" spans="2:1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10.5" customHeight="1" thickBot="1" x14ac:dyDescent="0.3"/>
    <row r="4" spans="2:17" ht="15.75" thickBot="1" x14ac:dyDescent="0.3">
      <c r="D4" s="32"/>
      <c r="E4" s="32" t="s">
        <v>0</v>
      </c>
      <c r="F4" s="32" t="s">
        <v>191</v>
      </c>
      <c r="G4" s="32" t="s">
        <v>2</v>
      </c>
      <c r="H4" s="49" t="s">
        <v>1</v>
      </c>
      <c r="J4" s="59" t="s">
        <v>225</v>
      </c>
      <c r="K4" s="59"/>
      <c r="L4" s="59"/>
      <c r="N4" s="41" t="s">
        <v>206</v>
      </c>
      <c r="O4" s="41" t="s">
        <v>207</v>
      </c>
      <c r="P4" s="41" t="s">
        <v>208</v>
      </c>
    </row>
    <row r="5" spans="2:17" x14ac:dyDescent="0.25">
      <c r="D5" s="61" t="s">
        <v>0</v>
      </c>
      <c r="E5" s="62">
        <v>1</v>
      </c>
      <c r="F5" s="63"/>
      <c r="G5" s="63"/>
      <c r="H5" s="63"/>
      <c r="J5" s="60" t="s">
        <v>226</v>
      </c>
      <c r="K5" s="58" t="s">
        <v>223</v>
      </c>
      <c r="L5" s="58" t="s">
        <v>224</v>
      </c>
      <c r="N5" s="45" t="s">
        <v>210</v>
      </c>
      <c r="O5" s="40" t="s">
        <v>229</v>
      </c>
      <c r="P5" s="40" t="s">
        <v>2</v>
      </c>
    </row>
    <row r="6" spans="2:17" x14ac:dyDescent="0.25">
      <c r="D6" s="61" t="s">
        <v>191</v>
      </c>
      <c r="E6" s="62">
        <v>-0.71186208029106812</v>
      </c>
      <c r="F6" s="62">
        <v>1</v>
      </c>
      <c r="G6" s="63"/>
      <c r="H6" s="63"/>
      <c r="J6" s="54" t="s">
        <v>197</v>
      </c>
      <c r="K6" s="55">
        <f>'Modelo 02'!S6</f>
        <v>0.33750716486028237</v>
      </c>
      <c r="L6" s="55">
        <f>'Modelo 04'!S6</f>
        <v>0.6905739268648019</v>
      </c>
      <c r="N6" s="46" t="s">
        <v>212</v>
      </c>
      <c r="O6" s="42" t="s">
        <v>230</v>
      </c>
      <c r="P6" s="42" t="s">
        <v>2</v>
      </c>
    </row>
    <row r="7" spans="2:17" x14ac:dyDescent="0.25">
      <c r="D7" s="64" t="s">
        <v>2</v>
      </c>
      <c r="E7" s="65">
        <v>-0.58095366842828555</v>
      </c>
      <c r="F7" s="65">
        <v>0.83100777786059377</v>
      </c>
      <c r="G7" s="62">
        <v>1</v>
      </c>
      <c r="H7" s="63"/>
      <c r="J7" s="56" t="s">
        <v>196</v>
      </c>
      <c r="K7" s="57">
        <f>'Modelo 02'!S7</f>
        <v>-0.58095366842828555</v>
      </c>
      <c r="L7" s="57">
        <f>'Modelo 04'!S7</f>
        <v>0.83100777786059377</v>
      </c>
    </row>
    <row r="8" spans="2:17" ht="15.75" thickBot="1" x14ac:dyDescent="0.3">
      <c r="D8" s="66" t="s">
        <v>1</v>
      </c>
      <c r="E8" s="67">
        <v>-0.19366813724973272</v>
      </c>
      <c r="F8" s="67">
        <v>0.33869113991223226</v>
      </c>
      <c r="G8" s="67">
        <v>0.2468034313455694</v>
      </c>
      <c r="H8" s="68">
        <v>1</v>
      </c>
      <c r="J8" s="50" t="s">
        <v>227</v>
      </c>
      <c r="K8" s="51">
        <f>'Modelo 02'!S10</f>
        <v>562.33561241211271</v>
      </c>
      <c r="L8" s="51">
        <f>'Modelo 04'!S10</f>
        <v>-20.334474385233875</v>
      </c>
    </row>
    <row r="9" spans="2:17" x14ac:dyDescent="0.25">
      <c r="J9" s="52" t="s">
        <v>228</v>
      </c>
      <c r="K9" s="53">
        <f>'Modelo 02'!S11</f>
        <v>-5.9767307129934659</v>
      </c>
      <c r="L9" s="53">
        <f>'Modelo 04'!S11</f>
        <v>0.84313155284648544</v>
      </c>
    </row>
    <row r="10" spans="2:17" ht="15.75" thickBot="1" x14ac:dyDescent="0.3">
      <c r="J10" s="69" t="s">
        <v>204</v>
      </c>
      <c r="K10" s="70">
        <f>'Modelo 02'!S13</f>
        <v>20.48147918818033</v>
      </c>
      <c r="L10" s="70">
        <f>'Modelo 04'!S13</f>
        <v>13.997458177465029</v>
      </c>
    </row>
  </sheetData>
  <mergeCells count="1">
    <mergeCell ref="J4:L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2 H v a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2 H v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7 2 k 4 Z u N q E z A E A A O U F A A A T A B w A R m 9 y b X V s Y X M v U 2 V j d G l v b j E u b S C i G A A o o B Q A A A A A A A A A A A A A A A A A A A A A A A A A A A D d U 1 F r 2 z A Q f g / k P w j 3 x Q b P O O l S x o o f X C d h G 3 W T L d 5 T P Y x q X 1 d t i l R 0 5 x A T 8 n s G + x v 9 Y 5 W d h n Y 0 6 + N g 1 Y N O + u 4 4 f f f p D q E k o R V b 7 O z g t N / r 9 / C G G 6 j Y k R M O C q l / 8 O J a E E e H R U w C 9 X v M r q l W B B Z I c B W M d V k v Q Z E 7 F R K C p P U o Q t d J 3 u d f E Q z m X F U G 8 p m C s R E r y P f x G v P 5 l 9 m n S T Z b 5 C m Q r j S y y Z q 3 e F I b 3 J t w e F y k 3 P w E E u p 7 E S s u G x I l 5 j G J l a h 4 B c i 6 O J b G e a q r W m r 2 k b 2 x m U q Q + R l H w M J 6 / i g l K H H l e P 7 l G K R Y C g I T O a e O z x I t 6 6 X C 6 K 3 P J q r U l X 0 v O h m F 4 c B n n 2 t N s K B G Q v R 4 D C 6 0 g m + e v 5 P k y E n 4 F d z 9 4 v L G F j I 3 e q k t P 9 3 p l v E r G 9 5 h B B / A k j b o d h r 6 7 P I B j q V c l F x y g x G Z + m n e T N x q F k v L k 1 f 6 M V 1 m u M J r b Z Y 7 3 l l z C + j + l Y W / 2 T j 2 W t X U X h j Z a E a w p q 3 P N k 5 6 9 / s 5 e G 7 1 e g b O j U 2 u W 7 F q Y 0 C V T d C + u 9 1 6 / Z 5 Q h w m / 0 F P M H X o H + 2 p X 4 d T S f / g U d 3 M u F G A H n Q n F T f M f t R u t y b Y b U 7 W U + / 3 d K P S e i t Y V / q J S x 4 e V e v U T O B i O h q 9 s A P / x / N 0 D U E s B A i 0 A F A A C A A g A 2 H v a T q b 1 k o 2 n A A A A + A A A A B I A A A A A A A A A A A A A A A A A A A A A A E N v b m Z p Z y 9 Q Y W N r Y W d l L n h t b F B L A Q I t A B Q A A g A I A N h 7 2 k 4 P y u m r p A A A A O k A A A A T A A A A A A A A A A A A A A A A A P M A A A B b Q 2 9 u d G V u d F 9 U e X B l c 1 0 u e G 1 s U E s B A i 0 A F A A C A A g A 2 H v a T h m 4 2 o T M A Q A A 5 Q U A A B M A A A A A A A A A A A A A A A A A 5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k A A A A A A A D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b G 9 q Y V 9 m a X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U 6 N T I 6 M z Y u M D M 2 M D U w N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c y Z x d W 9 0 O y w m c X V v d D t N w 6 p z J n F 1 b 3 Q 7 L C Z x d W 9 0 O 0 x v a m E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3 M s M H 0 m c X V v d D s s J n F 1 b 3 Q 7 U 2 V j d G l v b j E v M D F f b G 9 q Y V 9 m a X R h c y 9 U a X B v I E F s d G V y Y W R v L n t N w 6 p z L D F 9 J n F 1 b 3 Q 7 L C Z x d W 9 0 O 1 N l Y 3 R p b 2 4 x L z A x X 2 x v a m F f Z m l 0 Y X M v V G l w b y B B b H R l c m F k b y 5 7 T G 9 q Y S w y f S Z x d W 9 0 O y w m c X V v d D t T Z W N 0 a W 9 u M S 8 w M V 9 s b 2 p h X 2 Z p d G F z L 1 R p c G 8 g Q W x 0 Z X J h Z G 8 u e 1 B y Z c O n b y w z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z o 0 N j o z N y 4 w M z Q 2 M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I p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X 2 x v a m F f Z m l 0 Y X M g K D I p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O D o w M D o 1 N i 4 1 M z U 3 O D E x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M p L 1 R p c G 8 g Q W x 0 Z X J h Z G 8 u e 1 B y b 2 R 1 d G 8 s M H 0 m c X V v d D s s J n F 1 b 3 Q 7 U 2 V j d G l v b j E v M D F f b G 9 q Y V 9 m a X R h c y A o M y k v V G l w b y B B b H R l c m F k b y 5 7 T c O q c y w x f S Z x d W 9 0 O y w m c X V v d D t T Z W N 0 a W 9 u M S 8 w M V 9 s b 2 p h X 2 Z p d G F z I C g z K S 9 U a X B v I E F s d G V y Y W R v L n t M b 2 p h L D J 9 J n F 1 b 3 Q 7 L C Z x d W 9 0 O 1 N l Y 3 R p b 2 4 x L z A x X 2 x v a m F f Z m l 0 Y X M g K D M p L 1 R p c G 8 g Q W x 0 Z X J h Z G 8 u e 1 B y Z c O n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f p A 4 C o k R S b G m z N M E g 7 J c A A A A A A I A A A A A A B B m A A A A A Q A A I A A A A B b p A Z D J R K 0 a L e 3 N F E 6 H v Y B z 2 3 / w + v 7 N T A q 0 p I B Z l O G q A A A A A A 6 A A A A A A g A A I A A A A D I B 1 8 F i / 7 B c O e M X H 3 C m n 0 T F a 0 + L G B 5 K + a Z D E b v E s n B 0 U A A A A H f Q w q h A c F J 9 s 5 T Y y 1 T 8 K Z D a C X l 3 c R V I X w y a r d E y W T A Y V V h A N w n P u x Q x V 7 N 7 p D w q G 3 K Z 3 E a y q s w j c W o L h i C w + K C z Q y 2 S H M L V u 2 o g E 1 e m M W D Q Q A A A A E O 5 f N k v o z L r d n t 4 I M G H N 5 f C l 9 + w r P 5 3 S 8 0 e P k y H 6 A o a X S c l i k p m A j 7 g F g M z x d p h N c g f r t J C w p C T a J L m X i G W P r U =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Base</vt:lpstr>
      <vt:lpstr>Matriz de Correlação</vt:lpstr>
      <vt:lpstr>Modelo 01</vt:lpstr>
      <vt:lpstr>Modelo 02</vt:lpstr>
      <vt:lpstr>Modelo 03</vt:lpstr>
      <vt:lpstr>Modelo 04</vt:lpstr>
      <vt:lpstr>Modelo 05</vt:lpstr>
      <vt:lpstr>Refrigerante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2019-10-19T21:37:54Z</dcterms:modified>
</cp:coreProperties>
</file>