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IV - Forecasting\"/>
    </mc:Choice>
  </mc:AlternateContent>
  <xr:revisionPtr revIDLastSave="0" documentId="13_ncr:1_{A515C918-01F8-49CB-9939-B335BF573466}" xr6:coauthVersionLast="45" xr6:coauthVersionMax="45" xr10:uidLastSave="{00000000-0000-0000-0000-000000000000}"/>
  <bookViews>
    <workbookView xWindow="615" yWindow="30" windowWidth="19245" windowHeight="10860" xr2:uid="{F82D0A06-CCE5-4E58-80CD-4C6DCF6ECEA1}"/>
  </bookViews>
  <sheets>
    <sheet name="Dados" sheetId="5" r:id="rId1"/>
    <sheet name="Dados (2)" sheetId="10" r:id="rId2"/>
    <sheet name="Modelo01" sheetId="7" r:id="rId3"/>
    <sheet name="Modelo02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5" l="1"/>
  <c r="K6" i="5"/>
  <c r="L6" i="5" s="1"/>
  <c r="K7" i="5"/>
  <c r="L7" i="5"/>
  <c r="K8" i="5"/>
  <c r="L8" i="5" s="1"/>
  <c r="K9" i="5"/>
  <c r="L9" i="5"/>
  <c r="K10" i="5"/>
  <c r="L10" i="5" s="1"/>
  <c r="K11" i="5"/>
  <c r="L11" i="5"/>
  <c r="K12" i="5"/>
  <c r="L12" i="5" s="1"/>
  <c r="K13" i="5"/>
  <c r="L13" i="5"/>
  <c r="K14" i="5"/>
  <c r="L14" i="5" s="1"/>
  <c r="K15" i="5"/>
  <c r="L15" i="5"/>
  <c r="K16" i="5"/>
  <c r="L16" i="5" s="1"/>
  <c r="K17" i="5"/>
  <c r="L17" i="5"/>
  <c r="K18" i="5"/>
  <c r="L18" i="5" s="1"/>
  <c r="K19" i="5"/>
  <c r="L19" i="5"/>
  <c r="K20" i="5"/>
  <c r="L20" i="5" s="1"/>
  <c r="K21" i="5"/>
  <c r="L21" i="5"/>
  <c r="K22" i="5"/>
  <c r="L22" i="5" s="1"/>
  <c r="K23" i="5"/>
  <c r="L23" i="5"/>
  <c r="K24" i="5"/>
  <c r="L24" i="5" s="1"/>
  <c r="K25" i="5"/>
  <c r="L25" i="5"/>
  <c r="L5" i="5"/>
  <c r="K5" i="5"/>
  <c r="O6" i="5"/>
  <c r="O7" i="5"/>
  <c r="O8" i="5"/>
  <c r="O5" i="5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6" i="5" l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B66D9-1386-4839-BF2F-307A891CC0A3}" keepAlive="1" name="Consulta - 01_loja_fitas" description="Conexão com a consulta '01_loja_fitas' na pasta de trabalho." type="5" refreshedVersion="6" background="1" saveData="1">
    <dbPr connection="Provider=Microsoft.Mashup.OleDb.1;Data Source=$Workbook$;Location=01_loja_fitas;Extended Properties=&quot;&quot;" command="SELECT * FROM [01_loja_fitas]"/>
  </connection>
  <connection id="2" xr16:uid="{4CC234A8-3BC5-4E57-B44D-75EB595504B6}" keepAlive="1" name="Consulta - 01_loja_fitas (2)" description="Conexão com a consulta '01_loja_fitas (2)' na pasta de trabalho." type="5" refreshedVersion="6" background="1" saveData="1">
    <dbPr connection="Provider=Microsoft.Mashup.OleDb.1;Data Source=$Workbook$;Location=01_loja_fitas (2);Extended Properties=&quot;&quot;" command="SELECT * FROM [01_loja_fitas (2)]"/>
  </connection>
  <connection id="3" xr16:uid="{CC234A5A-005E-4889-8572-E45B20383927}" keepAlive="1" name="Consulta - 01_loja_fitas (3)" description="Conexão com a consulta '01_loja_fitas (3)' na pasta de trabalho." type="5" refreshedVersion="6" background="1" saveData="1">
    <dbPr connection="Provider=Microsoft.Mashup.OleDb.1;Data Source=$Workbook$;Location=01_loja_fitas (3);Extended Properties=&quot;&quot;" command="SELECT * FROM [01_loja_fitas (3)]"/>
  </connection>
</connections>
</file>

<file path=xl/sharedStrings.xml><?xml version="1.0" encoding="utf-8"?>
<sst xmlns="http://schemas.openxmlformats.org/spreadsheetml/2006/main" count="136" uniqueCount="66">
  <si>
    <t>Países</t>
  </si>
  <si>
    <t>População</t>
  </si>
  <si>
    <t>Renda</t>
  </si>
  <si>
    <t>Desemprego</t>
  </si>
  <si>
    <t>Educação</t>
  </si>
  <si>
    <t>Austria</t>
  </si>
  <si>
    <t>Belgium</t>
  </si>
  <si>
    <t>Bulgaria</t>
  </si>
  <si>
    <t>Czech Rep.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</si>
  <si>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</si>
  <si>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</si>
  <si>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</si>
  <si>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</si>
  <si>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</si>
  <si>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</si>
  <si>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</si>
  <si>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</si>
  <si>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Netherlands</t>
  </si>
  <si>
    <t>Poland</t>
  </si>
  <si>
    <t>Portugal</t>
  </si>
  <si>
    <t>Romania</t>
  </si>
  <si>
    <t>Spain</t>
  </si>
  <si>
    <t>Switzerland</t>
  </si>
  <si>
    <t>Sweden</t>
  </si>
  <si>
    <t>Turkey</t>
  </si>
  <si>
    <t>UK</t>
  </si>
  <si>
    <t>Receita</t>
  </si>
  <si>
    <t>Vendas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</si>
  <si>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</si>
  <si>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</si>
  <si>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</si>
  <si>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</si>
  <si>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</si>
  <si>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</si>
  <si>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</si>
  <si>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</si>
  <si>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</si>
  <si>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</si>
  <si>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</si>
  <si>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</si>
  <si>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</si>
  <si>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</si>
  <si>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</si>
  <si>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</si>
  <si>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</si>
  <si>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</si>
  <si>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</si>
  <si>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</si>
  <si>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</si>
  <si>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</si>
  <si>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</si>
  <si>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</si>
  <si>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</si>
  <si>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</si>
  <si>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Receita</t>
  </si>
  <si>
    <t>Resíduos</t>
  </si>
  <si>
    <t>RESULTADOS DE PROBABILIDADE</t>
  </si>
  <si>
    <t>Percentil</t>
  </si>
  <si>
    <t>Estimativa</t>
  </si>
  <si>
    <t>Previsão</t>
  </si>
  <si>
    <t>Receita =</t>
  </si>
  <si>
    <t>Renda =</t>
  </si>
  <si>
    <t>Desemprego =</t>
  </si>
  <si>
    <t>Educação =</t>
  </si>
  <si>
    <t>Interseção =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</si>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</sst>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* #,##0.00_-;\-&quot;R$&quot;* #,##0.00_-;_-&quot;R$&quot;* &quot;-&quot;??_-;_-@_-"/>
    <numFmt numFmtId="164" formatCode="#,##0.0_ ;\-#,##0.0\ "/>
    <numFmt numFmtId="165" formatCode="_-[$$-409]* #,##0.00_ ;_-[$$-409]* \-#,##0.00\ ;_-[$$-409]* &quot;-&quot;??_ ;_-@_ "/>
    <numFmt numFmtId="166" formatCode="_-[$$-409]* #,##0_ ;_-[$$-409]* \-#,##0\ ;_-[$$-409]* &quot;-&quot;??_ ;_-@_ "/>
    <numFmt numFmtId="168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0" tint="-0.499984740745262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48">
    <xf numFmtId="0" fontId="0" fillId="0" borderId="0" xfId="0"/>
    <xf numFmtId="0" fontId="0" fillId="2" borderId="1" xfId="0" applyFill="1" applyBorder="1"/>
    <xf numFmtId="0" fontId="0" fillId="0" borderId="3" xfId="0" applyBorder="1"/>
    <xf numFmtId="0" fontId="3" fillId="3" borderId="2" xfId="1" applyFont="1" applyBorder="1" applyAlignment="1">
      <alignment horizontal="center" vertical="center"/>
    </xf>
    <xf numFmtId="0" fontId="3" fillId="3" borderId="2" xfId="1" applyFont="1" applyBorder="1" applyAlignment="1">
      <alignment horizontal="center" vertical="top"/>
    </xf>
    <xf numFmtId="0" fontId="1" fillId="4" borderId="0" xfId="2" applyAlignment="1">
      <alignment horizontal="left"/>
    </xf>
    <xf numFmtId="0" fontId="1" fillId="4" borderId="2" xfId="2" applyBorder="1" applyAlignment="1">
      <alignment horizontal="left"/>
    </xf>
    <xf numFmtId="164" fontId="1" fillId="4" borderId="0" xfId="2" applyNumberFormat="1" applyAlignment="1">
      <alignment horizontal="right"/>
    </xf>
    <xf numFmtId="164" fontId="1" fillId="4" borderId="2" xfId="2" applyNumberFormat="1" applyBorder="1" applyAlignment="1">
      <alignment horizontal="right"/>
    </xf>
    <xf numFmtId="0" fontId="1" fillId="4" borderId="0" xfId="2" applyAlignment="1">
      <alignment horizontal="right"/>
    </xf>
    <xf numFmtId="0" fontId="1" fillId="4" borderId="2" xfId="2" applyBorder="1" applyAlignment="1">
      <alignment horizontal="right"/>
    </xf>
    <xf numFmtId="0" fontId="0" fillId="4" borderId="0" xfId="2" applyFont="1" applyAlignment="1">
      <alignment horizontal="right"/>
    </xf>
    <xf numFmtId="166" fontId="1" fillId="4" borderId="0" xfId="2" applyNumberFormat="1" applyAlignment="1">
      <alignment horizontal="right"/>
    </xf>
    <xf numFmtId="166" fontId="1" fillId="4" borderId="2" xfId="2" applyNumberFormat="1" applyBorder="1" applyAlignment="1">
      <alignment horizontal="right"/>
    </xf>
    <xf numFmtId="165" fontId="1" fillId="4" borderId="0" xfId="3" applyNumberFormat="1" applyFill="1" applyAlignment="1">
      <alignment horizontal="right"/>
    </xf>
    <xf numFmtId="165" fontId="1" fillId="4" borderId="0" xfId="2" applyNumberFormat="1" applyAlignment="1">
      <alignment horizontal="right"/>
    </xf>
    <xf numFmtId="165" fontId="1" fillId="4" borderId="2" xfId="2" applyNumberFormat="1" applyBorder="1" applyAlignment="1">
      <alignment horizontal="right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Continuous"/>
    </xf>
    <xf numFmtId="0" fontId="6" fillId="0" borderId="0" xfId="0" applyFont="1"/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8" fillId="0" borderId="4" xfId="0" applyFont="1" applyFill="1" applyBorder="1" applyAlignment="1">
      <alignment horizontal="right"/>
    </xf>
    <xf numFmtId="0" fontId="8" fillId="6" borderId="4" xfId="0" applyFont="1" applyFill="1" applyBorder="1" applyAlignment="1">
      <alignment horizontal="center"/>
    </xf>
    <xf numFmtId="9" fontId="0" fillId="0" borderId="0" xfId="4" applyFont="1" applyFill="1" applyBorder="1" applyAlignment="1">
      <alignment horizontal="center"/>
    </xf>
    <xf numFmtId="9" fontId="0" fillId="0" borderId="2" xfId="4" applyFont="1" applyFill="1" applyBorder="1" applyAlignment="1">
      <alignment horizontal="center"/>
    </xf>
    <xf numFmtId="168" fontId="0" fillId="0" borderId="0" xfId="4" applyNumberFormat="1" applyFont="1" applyFill="1" applyBorder="1" applyAlignment="1"/>
    <xf numFmtId="10" fontId="0" fillId="0" borderId="0" xfId="4" applyNumberFormat="1" applyFont="1" applyFill="1" applyBorder="1" applyAlignment="1"/>
    <xf numFmtId="10" fontId="0" fillId="0" borderId="0" xfId="4" applyNumberFormat="1" applyFont="1" applyFill="1" applyBorder="1" applyAlignment="1">
      <alignment horizontal="center"/>
    </xf>
    <xf numFmtId="168" fontId="0" fillId="0" borderId="2" xfId="4" applyNumberFormat="1" applyFont="1" applyFill="1" applyBorder="1" applyAlignment="1"/>
    <xf numFmtId="0" fontId="3" fillId="7" borderId="2" xfId="1" applyFont="1" applyFill="1" applyBorder="1" applyAlignment="1">
      <alignment horizontal="center" vertical="center"/>
    </xf>
    <xf numFmtId="0" fontId="0" fillId="8" borderId="0" xfId="0" applyFill="1" applyBorder="1" applyAlignment="1"/>
    <xf numFmtId="0" fontId="0" fillId="8" borderId="2" xfId="0" applyFill="1" applyBorder="1" applyAlignment="1"/>
    <xf numFmtId="165" fontId="1" fillId="8" borderId="0" xfId="3" applyNumberFormat="1" applyFill="1" applyAlignment="1">
      <alignment horizontal="right"/>
    </xf>
    <xf numFmtId="165" fontId="1" fillId="8" borderId="0" xfId="2" applyNumberFormat="1" applyFill="1" applyAlignment="1">
      <alignment horizontal="right"/>
    </xf>
    <xf numFmtId="165" fontId="1" fillId="8" borderId="2" xfId="2" applyNumberFormat="1" applyFill="1" applyBorder="1" applyAlignment="1">
      <alignment horizontal="right"/>
    </xf>
    <xf numFmtId="0" fontId="8" fillId="7" borderId="4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166" fontId="1" fillId="9" borderId="0" xfId="2" applyNumberFormat="1" applyFill="1" applyAlignment="1">
      <alignment horizontal="right"/>
    </xf>
    <xf numFmtId="0" fontId="1" fillId="9" borderId="0" xfId="2" applyFill="1" applyAlignment="1">
      <alignment horizontal="right"/>
    </xf>
    <xf numFmtId="0" fontId="5" fillId="5" borderId="2" xfId="5" applyFont="1" applyBorder="1" applyAlignment="1">
      <alignment horizontal="right"/>
    </xf>
    <xf numFmtId="0" fontId="9" fillId="10" borderId="4" xfId="0" applyFont="1" applyFill="1" applyBorder="1" applyAlignment="1">
      <alignment horizontal="center"/>
    </xf>
    <xf numFmtId="0" fontId="0" fillId="8" borderId="0" xfId="0" applyFill="1" applyBorder="1" applyAlignment="1">
      <alignment horizontal="right"/>
    </xf>
    <xf numFmtId="0" fontId="0" fillId="8" borderId="2" xfId="0" applyFill="1" applyBorder="1" applyAlignment="1">
      <alignment horizontal="right"/>
    </xf>
    <xf numFmtId="165" fontId="7" fillId="5" borderId="2" xfId="5" applyNumberFormat="1" applyBorder="1" applyAlignment="1"/>
  </cellXfs>
  <cellStyles count="6">
    <cellStyle name="20% - Ênfase5" xfId="2" builtinId="46"/>
    <cellStyle name="Bom" xfId="1" builtinId="26"/>
    <cellStyle name="Ênfase6" xfId="5" builtinId="49"/>
    <cellStyle name="Moeda" xfId="3" builtinId="4"/>
    <cellStyle name="Normal" xfId="0" builtinId="0"/>
    <cellStyle name="Porcentagem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Renda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Dados!$G$5:$G$25</c:f>
              <c:numCache>
                <c:formatCode>_-[$$-409]* #,##0_ ;_-[$$-409]* \-#,##0\ ;_-[$$-409]* "-"??_ ;_-@_ </c:formatCode>
                <c:ptCount val="21"/>
                <c:pt idx="0">
                  <c:v>49600</c:v>
                </c:pt>
                <c:pt idx="1">
                  <c:v>47090</c:v>
                </c:pt>
                <c:pt idx="2">
                  <c:v>6550</c:v>
                </c:pt>
                <c:pt idx="3">
                  <c:v>20670</c:v>
                </c:pt>
                <c:pt idx="4">
                  <c:v>62120</c:v>
                </c:pt>
                <c:pt idx="5">
                  <c:v>51320</c:v>
                </c:pt>
                <c:pt idx="6">
                  <c:v>44510</c:v>
                </c:pt>
                <c:pt idx="7">
                  <c:v>44450</c:v>
                </c:pt>
                <c:pt idx="8">
                  <c:v>31670</c:v>
                </c:pt>
                <c:pt idx="9">
                  <c:v>15410</c:v>
                </c:pt>
                <c:pt idx="10">
                  <c:v>60460</c:v>
                </c:pt>
                <c:pt idx="11">
                  <c:v>38490</c:v>
                </c:pt>
                <c:pt idx="12">
                  <c:v>52960</c:v>
                </c:pt>
                <c:pt idx="13">
                  <c:v>13850</c:v>
                </c:pt>
                <c:pt idx="14">
                  <c:v>22920</c:v>
                </c:pt>
                <c:pt idx="15">
                  <c:v>9300</c:v>
                </c:pt>
                <c:pt idx="16">
                  <c:v>35220</c:v>
                </c:pt>
                <c:pt idx="17">
                  <c:v>64430</c:v>
                </c:pt>
                <c:pt idx="18">
                  <c:v>51950</c:v>
                </c:pt>
                <c:pt idx="19">
                  <c:v>9940</c:v>
                </c:pt>
                <c:pt idx="20">
                  <c:v>43540</c:v>
                </c:pt>
              </c:numCache>
            </c:numRef>
          </c:xVal>
          <c:yVal>
            <c:numRef>
              <c:f>Modelo01!$D$30:$D$50</c:f>
              <c:numCache>
                <c:formatCode>General</c:formatCode>
                <c:ptCount val="21"/>
                <c:pt idx="0">
                  <c:v>-29.057391963695025</c:v>
                </c:pt>
                <c:pt idx="1">
                  <c:v>6.2447824545645005</c:v>
                </c:pt>
                <c:pt idx="2">
                  <c:v>-11.894730279344273</c:v>
                </c:pt>
                <c:pt idx="3">
                  <c:v>46.085652720595576</c:v>
                </c:pt>
                <c:pt idx="4">
                  <c:v>-59.718176300642142</c:v>
                </c:pt>
                <c:pt idx="5">
                  <c:v>192.06707783512371</c:v>
                </c:pt>
                <c:pt idx="6">
                  <c:v>-55.958724073668748</c:v>
                </c:pt>
                <c:pt idx="7">
                  <c:v>-41.521439534102015</c:v>
                </c:pt>
                <c:pt idx="8">
                  <c:v>-10.665915063814822</c:v>
                </c:pt>
                <c:pt idx="9">
                  <c:v>-15.730880123272932</c:v>
                </c:pt>
                <c:pt idx="10">
                  <c:v>-11.671479518814238</c:v>
                </c:pt>
                <c:pt idx="11">
                  <c:v>-54.454604523293753</c:v>
                </c:pt>
                <c:pt idx="12">
                  <c:v>-1.1068266845947505</c:v>
                </c:pt>
                <c:pt idx="13">
                  <c:v>-22.795370622930264</c:v>
                </c:pt>
                <c:pt idx="14">
                  <c:v>-22.711872264818325</c:v>
                </c:pt>
                <c:pt idx="15">
                  <c:v>25.497764415187198</c:v>
                </c:pt>
                <c:pt idx="16">
                  <c:v>-14.334346958584248</c:v>
                </c:pt>
                <c:pt idx="17">
                  <c:v>-17.643823385880694</c:v>
                </c:pt>
                <c:pt idx="18">
                  <c:v>35.790898887975914</c:v>
                </c:pt>
                <c:pt idx="19">
                  <c:v>14.425529735495161</c:v>
                </c:pt>
                <c:pt idx="20">
                  <c:v>49.153875248514737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60-4E5B-B170-54BBE3E79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914064"/>
        <c:axId val="1515827376"/>
      </c:scatterChart>
      <c:valAx>
        <c:axId val="150591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Renda</a:t>
                </a:r>
              </a:p>
            </c:rich>
          </c:tx>
          <c:overlay val="0"/>
        </c:title>
        <c:numFmt formatCode="_-[$$-409]* #,##0_ ;_-[$$-409]* \-#,##0\ ;_-[$$-409]* &quot;-&quot;??_ ;_-@_ " sourceLinked="1"/>
        <c:majorTickMark val="out"/>
        <c:minorTickMark val="none"/>
        <c:tickLblPos val="nextTo"/>
        <c:crossAx val="1515827376"/>
        <c:crosses val="autoZero"/>
        <c:crossBetween val="midCat"/>
      </c:valAx>
      <c:valAx>
        <c:axId val="1515827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5914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Desemprego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Dados!$H$5:$H$25</c:f>
              <c:numCache>
                <c:formatCode>General</c:formatCode>
                <c:ptCount val="21"/>
                <c:pt idx="0">
                  <c:v>4.2</c:v>
                </c:pt>
                <c:pt idx="1">
                  <c:v>8.1</c:v>
                </c:pt>
                <c:pt idx="2">
                  <c:v>13.5</c:v>
                </c:pt>
                <c:pt idx="3">
                  <c:v>6.6</c:v>
                </c:pt>
                <c:pt idx="4">
                  <c:v>5.2</c:v>
                </c:pt>
                <c:pt idx="5">
                  <c:v>9.9</c:v>
                </c:pt>
                <c:pt idx="6">
                  <c:v>10</c:v>
                </c:pt>
                <c:pt idx="7">
                  <c:v>9.1</c:v>
                </c:pt>
                <c:pt idx="8">
                  <c:v>9.9</c:v>
                </c:pt>
                <c:pt idx="9">
                  <c:v>7.3</c:v>
                </c:pt>
                <c:pt idx="10">
                  <c:v>6.3</c:v>
                </c:pt>
                <c:pt idx="11">
                  <c:v>9.3000000000000007</c:v>
                </c:pt>
                <c:pt idx="12">
                  <c:v>4.4000000000000004</c:v>
                </c:pt>
                <c:pt idx="13">
                  <c:v>14.4</c:v>
                </c:pt>
                <c:pt idx="14">
                  <c:v>6.3</c:v>
                </c:pt>
                <c:pt idx="15">
                  <c:v>7</c:v>
                </c:pt>
                <c:pt idx="16">
                  <c:v>14.2</c:v>
                </c:pt>
                <c:pt idx="17">
                  <c:v>3.6</c:v>
                </c:pt>
                <c:pt idx="18">
                  <c:v>6.3</c:v>
                </c:pt>
                <c:pt idx="19">
                  <c:v>8.6</c:v>
                </c:pt>
                <c:pt idx="20">
                  <c:v>5.9</c:v>
                </c:pt>
              </c:numCache>
            </c:numRef>
          </c:xVal>
          <c:yVal>
            <c:numRef>
              <c:f>Modelo01!$D$30:$D$50</c:f>
              <c:numCache>
                <c:formatCode>General</c:formatCode>
                <c:ptCount val="21"/>
                <c:pt idx="0">
                  <c:v>-29.057391963695025</c:v>
                </c:pt>
                <c:pt idx="1">
                  <c:v>6.2447824545645005</c:v>
                </c:pt>
                <c:pt idx="2">
                  <c:v>-11.894730279344273</c:v>
                </c:pt>
                <c:pt idx="3">
                  <c:v>46.085652720595576</c:v>
                </c:pt>
                <c:pt idx="4">
                  <c:v>-59.718176300642142</c:v>
                </c:pt>
                <c:pt idx="5">
                  <c:v>192.06707783512371</c:v>
                </c:pt>
                <c:pt idx="6">
                  <c:v>-55.958724073668748</c:v>
                </c:pt>
                <c:pt idx="7">
                  <c:v>-41.521439534102015</c:v>
                </c:pt>
                <c:pt idx="8">
                  <c:v>-10.665915063814822</c:v>
                </c:pt>
                <c:pt idx="9">
                  <c:v>-15.730880123272932</c:v>
                </c:pt>
                <c:pt idx="10">
                  <c:v>-11.671479518814238</c:v>
                </c:pt>
                <c:pt idx="11">
                  <c:v>-54.454604523293753</c:v>
                </c:pt>
                <c:pt idx="12">
                  <c:v>-1.1068266845947505</c:v>
                </c:pt>
                <c:pt idx="13">
                  <c:v>-22.795370622930264</c:v>
                </c:pt>
                <c:pt idx="14">
                  <c:v>-22.711872264818325</c:v>
                </c:pt>
                <c:pt idx="15">
                  <c:v>25.497764415187198</c:v>
                </c:pt>
                <c:pt idx="16">
                  <c:v>-14.334346958584248</c:v>
                </c:pt>
                <c:pt idx="17">
                  <c:v>-17.643823385880694</c:v>
                </c:pt>
                <c:pt idx="18">
                  <c:v>35.790898887975914</c:v>
                </c:pt>
                <c:pt idx="19">
                  <c:v>14.425529735495161</c:v>
                </c:pt>
                <c:pt idx="20">
                  <c:v>49.153875248514737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CD-45AA-B560-F705E6EE1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27824"/>
        <c:axId val="1515802416"/>
      </c:scatterChart>
      <c:valAx>
        <c:axId val="14512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Desemprego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5802416"/>
        <c:crosses val="autoZero"/>
        <c:crossBetween val="midCat"/>
      </c:valAx>
      <c:valAx>
        <c:axId val="1515802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127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Educação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Dados!$I$5:$I$25</c:f>
              <c:numCache>
                <c:formatCode>General</c:formatCode>
                <c:ptCount val="21"/>
                <c:pt idx="0">
                  <c:v>5.8</c:v>
                </c:pt>
                <c:pt idx="1">
                  <c:v>5.9</c:v>
                </c:pt>
                <c:pt idx="2">
                  <c:v>3.5</c:v>
                </c:pt>
                <c:pt idx="3">
                  <c:v>4.4000000000000004</c:v>
                </c:pt>
                <c:pt idx="4">
                  <c:v>8.4</c:v>
                </c:pt>
                <c:pt idx="5">
                  <c:v>6.3</c:v>
                </c:pt>
                <c:pt idx="6">
                  <c:v>5.7</c:v>
                </c:pt>
                <c:pt idx="7">
                  <c:v>4.5999999999999996</c:v>
                </c:pt>
                <c:pt idx="8">
                  <c:v>3.9</c:v>
                </c:pt>
                <c:pt idx="9">
                  <c:v>5.0999999999999996</c:v>
                </c:pt>
                <c:pt idx="10">
                  <c:v>4.3</c:v>
                </c:pt>
                <c:pt idx="11">
                  <c:v>5</c:v>
                </c:pt>
                <c:pt idx="12">
                  <c:v>5</c:v>
                </c:pt>
                <c:pt idx="13">
                  <c:v>5.6</c:v>
                </c:pt>
                <c:pt idx="14">
                  <c:v>5.9</c:v>
                </c:pt>
                <c:pt idx="15">
                  <c:v>3.3</c:v>
                </c:pt>
                <c:pt idx="16">
                  <c:v>4.4000000000000004</c:v>
                </c:pt>
                <c:pt idx="17">
                  <c:v>5.6</c:v>
                </c:pt>
                <c:pt idx="18">
                  <c:v>7.6</c:v>
                </c:pt>
                <c:pt idx="19">
                  <c:v>3.7</c:v>
                </c:pt>
                <c:pt idx="20">
                  <c:v>4.8</c:v>
                </c:pt>
              </c:numCache>
            </c:numRef>
          </c:xVal>
          <c:yVal>
            <c:numRef>
              <c:f>Modelo01!$D$30:$D$50</c:f>
              <c:numCache>
                <c:formatCode>General</c:formatCode>
                <c:ptCount val="21"/>
                <c:pt idx="0">
                  <c:v>-29.057391963695025</c:v>
                </c:pt>
                <c:pt idx="1">
                  <c:v>6.2447824545645005</c:v>
                </c:pt>
                <c:pt idx="2">
                  <c:v>-11.894730279344273</c:v>
                </c:pt>
                <c:pt idx="3">
                  <c:v>46.085652720595576</c:v>
                </c:pt>
                <c:pt idx="4">
                  <c:v>-59.718176300642142</c:v>
                </c:pt>
                <c:pt idx="5">
                  <c:v>192.06707783512371</c:v>
                </c:pt>
                <c:pt idx="6">
                  <c:v>-55.958724073668748</c:v>
                </c:pt>
                <c:pt idx="7">
                  <c:v>-41.521439534102015</c:v>
                </c:pt>
                <c:pt idx="8">
                  <c:v>-10.665915063814822</c:v>
                </c:pt>
                <c:pt idx="9">
                  <c:v>-15.730880123272932</c:v>
                </c:pt>
                <c:pt idx="10">
                  <c:v>-11.671479518814238</c:v>
                </c:pt>
                <c:pt idx="11">
                  <c:v>-54.454604523293753</c:v>
                </c:pt>
                <c:pt idx="12">
                  <c:v>-1.1068266845947505</c:v>
                </c:pt>
                <c:pt idx="13">
                  <c:v>-22.795370622930264</c:v>
                </c:pt>
                <c:pt idx="14">
                  <c:v>-22.711872264818325</c:v>
                </c:pt>
                <c:pt idx="15">
                  <c:v>25.497764415187198</c:v>
                </c:pt>
                <c:pt idx="16">
                  <c:v>-14.334346958584248</c:v>
                </c:pt>
                <c:pt idx="17">
                  <c:v>-17.643823385880694</c:v>
                </c:pt>
                <c:pt idx="18">
                  <c:v>35.790898887975914</c:v>
                </c:pt>
                <c:pt idx="19">
                  <c:v>14.425529735495161</c:v>
                </c:pt>
                <c:pt idx="20">
                  <c:v>49.153875248514737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C2-4130-8F48-EBF4A8EAE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05792"/>
        <c:axId val="1515809072"/>
      </c:scatterChart>
      <c:valAx>
        <c:axId val="48800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Educação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5809072"/>
        <c:crosses val="autoZero"/>
        <c:crossBetween val="midCat"/>
      </c:valAx>
      <c:valAx>
        <c:axId val="151580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05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Modelo01!$F$30:$F$50</c:f>
              <c:numCache>
                <c:formatCode>General</c:formatCode>
                <c:ptCount val="21"/>
                <c:pt idx="0">
                  <c:v>2.3809523809523809</c:v>
                </c:pt>
                <c:pt idx="1">
                  <c:v>7.1428571428571423</c:v>
                </c:pt>
                <c:pt idx="2">
                  <c:v>11.904761904761905</c:v>
                </c:pt>
                <c:pt idx="3">
                  <c:v>16.666666666666664</c:v>
                </c:pt>
                <c:pt idx="4">
                  <c:v>21.428571428571427</c:v>
                </c:pt>
                <c:pt idx="5">
                  <c:v>26.19047619047619</c:v>
                </c:pt>
                <c:pt idx="6">
                  <c:v>30.952380952380949</c:v>
                </c:pt>
                <c:pt idx="7">
                  <c:v>35.714285714285715</c:v>
                </c:pt>
                <c:pt idx="8">
                  <c:v>40.476190476190474</c:v>
                </c:pt>
                <c:pt idx="9">
                  <c:v>45.238095238095234</c:v>
                </c:pt>
                <c:pt idx="10">
                  <c:v>50</c:v>
                </c:pt>
                <c:pt idx="11">
                  <c:v>54.761904761904759</c:v>
                </c:pt>
                <c:pt idx="12">
                  <c:v>59.523809523809518</c:v>
                </c:pt>
                <c:pt idx="13">
                  <c:v>64.285714285714292</c:v>
                </c:pt>
                <c:pt idx="14">
                  <c:v>69.047619047619051</c:v>
                </c:pt>
                <c:pt idx="15">
                  <c:v>73.80952380952381</c:v>
                </c:pt>
                <c:pt idx="16">
                  <c:v>78.571428571428569</c:v>
                </c:pt>
                <c:pt idx="17">
                  <c:v>83.333333333333329</c:v>
                </c:pt>
                <c:pt idx="18">
                  <c:v>88.095238095238088</c:v>
                </c:pt>
                <c:pt idx="19">
                  <c:v>92.857142857142861</c:v>
                </c:pt>
                <c:pt idx="20">
                  <c:v>97.61904761904762</c:v>
                </c:pt>
              </c:numCache>
            </c:numRef>
          </c:xVal>
          <c:yVal>
            <c:numRef>
              <c:f>Modelo01!$G$30:$G$50</c:f>
              <c:numCache>
                <c:formatCode>General</c:formatCode>
                <c:ptCount val="21"/>
                <c:pt idx="0">
                  <c:v>20.263157894736842</c:v>
                </c:pt>
                <c:pt idx="1">
                  <c:v>32.262910798122064</c:v>
                </c:pt>
                <c:pt idx="2">
                  <c:v>37.981530343007918</c:v>
                </c:pt>
                <c:pt idx="3">
                  <c:v>44.9</c:v>
                </c:pt>
                <c:pt idx="4">
                  <c:v>65.504244482173178</c:v>
                </c:pt>
                <c:pt idx="5">
                  <c:v>68.093457943925245</c:v>
                </c:pt>
                <c:pt idx="6">
                  <c:v>72.589285714285722</c:v>
                </c:pt>
                <c:pt idx="7">
                  <c:v>74.921052631578945</c:v>
                </c:pt>
                <c:pt idx="8">
                  <c:v>82.718787878787879</c:v>
                </c:pt>
                <c:pt idx="9">
                  <c:v>95.78190630048465</c:v>
                </c:pt>
                <c:pt idx="10">
                  <c:v>100.85294117647059</c:v>
                </c:pt>
                <c:pt idx="11">
                  <c:v>105.93303571428572</c:v>
                </c:pt>
                <c:pt idx="12">
                  <c:v>112.04761904761905</c:v>
                </c:pt>
                <c:pt idx="13">
                  <c:v>131.11363636363635</c:v>
                </c:pt>
                <c:pt idx="14">
                  <c:v>131.42424242424244</c:v>
                </c:pt>
                <c:pt idx="15">
                  <c:v>150.72</c:v>
                </c:pt>
                <c:pt idx="16">
                  <c:v>160.18095238095239</c:v>
                </c:pt>
                <c:pt idx="17">
                  <c:v>162.08524590163935</c:v>
                </c:pt>
                <c:pt idx="18">
                  <c:v>170.07272727272726</c:v>
                </c:pt>
                <c:pt idx="19">
                  <c:v>229.71739130434784</c:v>
                </c:pt>
                <c:pt idx="20">
                  <c:v>371.88679245283021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DF-4EE3-9239-2ED85E79C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22848"/>
        <c:axId val="1515822800"/>
      </c:scatterChart>
      <c:valAx>
        <c:axId val="50262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5822800"/>
        <c:crosses val="autoZero"/>
        <c:crossBetween val="midCat"/>
      </c:valAx>
      <c:valAx>
        <c:axId val="1515822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Receita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22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7030A0"/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Renda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'Dados (2)'!$G$5:$G$25</c:f>
              <c:numCache>
                <c:formatCode>_-[$$-409]* #,##0_ ;_-[$$-409]* \-#,##0\ ;_-[$$-409]* "-"??_ ;_-@_ </c:formatCode>
                <c:ptCount val="21"/>
                <c:pt idx="0">
                  <c:v>49600</c:v>
                </c:pt>
                <c:pt idx="1">
                  <c:v>47090</c:v>
                </c:pt>
                <c:pt idx="2">
                  <c:v>6550</c:v>
                </c:pt>
                <c:pt idx="3">
                  <c:v>20670</c:v>
                </c:pt>
                <c:pt idx="4">
                  <c:v>62120</c:v>
                </c:pt>
                <c:pt idx="5">
                  <c:v>51320</c:v>
                </c:pt>
                <c:pt idx="6">
                  <c:v>44510</c:v>
                </c:pt>
                <c:pt idx="7">
                  <c:v>44450</c:v>
                </c:pt>
                <c:pt idx="8">
                  <c:v>31670</c:v>
                </c:pt>
                <c:pt idx="9">
                  <c:v>15410</c:v>
                </c:pt>
                <c:pt idx="10">
                  <c:v>60460</c:v>
                </c:pt>
                <c:pt idx="11">
                  <c:v>38490</c:v>
                </c:pt>
                <c:pt idx="12">
                  <c:v>52960</c:v>
                </c:pt>
                <c:pt idx="13">
                  <c:v>13850</c:v>
                </c:pt>
                <c:pt idx="14">
                  <c:v>22920</c:v>
                </c:pt>
                <c:pt idx="15">
                  <c:v>9300</c:v>
                </c:pt>
                <c:pt idx="16">
                  <c:v>35220</c:v>
                </c:pt>
                <c:pt idx="17">
                  <c:v>64430</c:v>
                </c:pt>
                <c:pt idx="18">
                  <c:v>51950</c:v>
                </c:pt>
                <c:pt idx="19">
                  <c:v>9940</c:v>
                </c:pt>
                <c:pt idx="20">
                  <c:v>43540</c:v>
                </c:pt>
              </c:numCache>
            </c:numRef>
          </c:xVal>
          <c:yVal>
            <c:numRef>
              <c:f>Modelo02!$D$29:$D$49</c:f>
              <c:numCache>
                <c:formatCode>General</c:formatCode>
                <c:ptCount val="21"/>
                <c:pt idx="0">
                  <c:v>-40.999584623210282</c:v>
                </c:pt>
                <c:pt idx="1">
                  <c:v>9.926369737890667</c:v>
                </c:pt>
                <c:pt idx="2">
                  <c:v>-4.1171042241195721E-2</c:v>
                </c:pt>
                <c:pt idx="3">
                  <c:v>33.932998831584939</c:v>
                </c:pt>
                <c:pt idx="4">
                  <c:v>-62.386296516921419</c:v>
                </c:pt>
                <c:pt idx="5">
                  <c:v>204.91217030528361</c:v>
                </c:pt>
                <c:pt idx="6">
                  <c:v>-45.203820326758375</c:v>
                </c:pt>
                <c:pt idx="7">
                  <c:v>-34.905126154640641</c:v>
                </c:pt>
                <c:pt idx="8">
                  <c:v>-5.2643075575171849</c:v>
                </c:pt>
                <c:pt idx="9">
                  <c:v>-26.531325052928985</c:v>
                </c:pt>
                <c:pt idx="10">
                  <c:v>-11.462187022184736</c:v>
                </c:pt>
                <c:pt idx="11">
                  <c:v>-48.923490720595893</c:v>
                </c:pt>
                <c:pt idx="12">
                  <c:v>-11.284913711749226</c:v>
                </c:pt>
                <c:pt idx="13">
                  <c:v>-4.0269748883250287</c:v>
                </c:pt>
                <c:pt idx="14">
                  <c:v>-34.921183859054224</c:v>
                </c:pt>
                <c:pt idx="15">
                  <c:v>10.810024361131596</c:v>
                </c:pt>
                <c:pt idx="16">
                  <c:v>10.5753135091106</c:v>
                </c:pt>
                <c:pt idx="17">
                  <c:v>-27.085959157941176</c:v>
                </c:pt>
                <c:pt idx="18">
                  <c:v>34.04061858972355</c:v>
                </c:pt>
                <c:pt idx="19">
                  <c:v>6.8252112536589848</c:v>
                </c:pt>
                <c:pt idx="20">
                  <c:v>42.013634045684938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3A-4BD8-B03F-568E22893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73760"/>
        <c:axId val="1515853584"/>
      </c:scatterChart>
      <c:valAx>
        <c:axId val="49287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Renda</a:t>
                </a:r>
              </a:p>
            </c:rich>
          </c:tx>
          <c:overlay val="0"/>
        </c:title>
        <c:numFmt formatCode="_-[$$-409]* #,##0_ ;_-[$$-409]* \-#,##0\ ;_-[$$-409]* &quot;-&quot;??_ ;_-@_ " sourceLinked="1"/>
        <c:majorTickMark val="out"/>
        <c:minorTickMark val="none"/>
        <c:tickLblPos val="nextTo"/>
        <c:crossAx val="1515853584"/>
        <c:crosses val="autoZero"/>
        <c:crossBetween val="midCat"/>
      </c:valAx>
      <c:valAx>
        <c:axId val="1515853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873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Educação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'Dados (2)'!$H$5:$H$25</c:f>
              <c:numCache>
                <c:formatCode>General</c:formatCode>
                <c:ptCount val="21"/>
                <c:pt idx="0">
                  <c:v>5.8</c:v>
                </c:pt>
                <c:pt idx="1">
                  <c:v>5.9</c:v>
                </c:pt>
                <c:pt idx="2">
                  <c:v>3.5</c:v>
                </c:pt>
                <c:pt idx="3">
                  <c:v>4.4000000000000004</c:v>
                </c:pt>
                <c:pt idx="4">
                  <c:v>8.4</c:v>
                </c:pt>
                <c:pt idx="5">
                  <c:v>6.3</c:v>
                </c:pt>
                <c:pt idx="6">
                  <c:v>5.7</c:v>
                </c:pt>
                <c:pt idx="7">
                  <c:v>4.5999999999999996</c:v>
                </c:pt>
                <c:pt idx="8">
                  <c:v>3.9</c:v>
                </c:pt>
                <c:pt idx="9">
                  <c:v>5.0999999999999996</c:v>
                </c:pt>
                <c:pt idx="10">
                  <c:v>4.3</c:v>
                </c:pt>
                <c:pt idx="11">
                  <c:v>5</c:v>
                </c:pt>
                <c:pt idx="12">
                  <c:v>5</c:v>
                </c:pt>
                <c:pt idx="13">
                  <c:v>5.6</c:v>
                </c:pt>
                <c:pt idx="14">
                  <c:v>5.9</c:v>
                </c:pt>
                <c:pt idx="15">
                  <c:v>3.3</c:v>
                </c:pt>
                <c:pt idx="16">
                  <c:v>4.4000000000000004</c:v>
                </c:pt>
                <c:pt idx="17">
                  <c:v>5.6</c:v>
                </c:pt>
                <c:pt idx="18">
                  <c:v>7.6</c:v>
                </c:pt>
                <c:pt idx="19">
                  <c:v>3.7</c:v>
                </c:pt>
                <c:pt idx="20">
                  <c:v>4.8</c:v>
                </c:pt>
              </c:numCache>
            </c:numRef>
          </c:xVal>
          <c:yVal>
            <c:numRef>
              <c:f>Modelo02!$D$29:$D$49</c:f>
              <c:numCache>
                <c:formatCode>General</c:formatCode>
                <c:ptCount val="21"/>
                <c:pt idx="0">
                  <c:v>-40.999584623210282</c:v>
                </c:pt>
                <c:pt idx="1">
                  <c:v>9.926369737890667</c:v>
                </c:pt>
                <c:pt idx="2">
                  <c:v>-4.1171042241195721E-2</c:v>
                </c:pt>
                <c:pt idx="3">
                  <c:v>33.932998831584939</c:v>
                </c:pt>
                <c:pt idx="4">
                  <c:v>-62.386296516921419</c:v>
                </c:pt>
                <c:pt idx="5">
                  <c:v>204.91217030528361</c:v>
                </c:pt>
                <c:pt idx="6">
                  <c:v>-45.203820326758375</c:v>
                </c:pt>
                <c:pt idx="7">
                  <c:v>-34.905126154640641</c:v>
                </c:pt>
                <c:pt idx="8">
                  <c:v>-5.2643075575171849</c:v>
                </c:pt>
                <c:pt idx="9">
                  <c:v>-26.531325052928985</c:v>
                </c:pt>
                <c:pt idx="10">
                  <c:v>-11.462187022184736</c:v>
                </c:pt>
                <c:pt idx="11">
                  <c:v>-48.923490720595893</c:v>
                </c:pt>
                <c:pt idx="12">
                  <c:v>-11.284913711749226</c:v>
                </c:pt>
                <c:pt idx="13">
                  <c:v>-4.0269748883250287</c:v>
                </c:pt>
                <c:pt idx="14">
                  <c:v>-34.921183859054224</c:v>
                </c:pt>
                <c:pt idx="15">
                  <c:v>10.810024361131596</c:v>
                </c:pt>
                <c:pt idx="16">
                  <c:v>10.5753135091106</c:v>
                </c:pt>
                <c:pt idx="17">
                  <c:v>-27.085959157941176</c:v>
                </c:pt>
                <c:pt idx="18">
                  <c:v>34.04061858972355</c:v>
                </c:pt>
                <c:pt idx="19">
                  <c:v>6.8252112536589848</c:v>
                </c:pt>
                <c:pt idx="20">
                  <c:v>42.013634045684938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1-4D40-8BAE-6280BEC10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73760"/>
        <c:axId val="1515849424"/>
      </c:scatterChart>
      <c:valAx>
        <c:axId val="49287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Educação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5849424"/>
        <c:crosses val="autoZero"/>
        <c:crossBetween val="midCat"/>
      </c:valAx>
      <c:valAx>
        <c:axId val="1515849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873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Modelo02!$F$29:$F$49</c:f>
              <c:numCache>
                <c:formatCode>General</c:formatCode>
                <c:ptCount val="21"/>
                <c:pt idx="0">
                  <c:v>2.3809523809523809</c:v>
                </c:pt>
                <c:pt idx="1">
                  <c:v>7.1428571428571423</c:v>
                </c:pt>
                <c:pt idx="2">
                  <c:v>11.904761904761905</c:v>
                </c:pt>
                <c:pt idx="3">
                  <c:v>16.666666666666664</c:v>
                </c:pt>
                <c:pt idx="4">
                  <c:v>21.428571428571427</c:v>
                </c:pt>
                <c:pt idx="5">
                  <c:v>26.19047619047619</c:v>
                </c:pt>
                <c:pt idx="6">
                  <c:v>30.952380952380949</c:v>
                </c:pt>
                <c:pt idx="7">
                  <c:v>35.714285714285715</c:v>
                </c:pt>
                <c:pt idx="8">
                  <c:v>40.476190476190474</c:v>
                </c:pt>
                <c:pt idx="9">
                  <c:v>45.238095238095234</c:v>
                </c:pt>
                <c:pt idx="10">
                  <c:v>50</c:v>
                </c:pt>
                <c:pt idx="11">
                  <c:v>54.761904761904759</c:v>
                </c:pt>
                <c:pt idx="12">
                  <c:v>59.523809523809518</c:v>
                </c:pt>
                <c:pt idx="13">
                  <c:v>64.285714285714292</c:v>
                </c:pt>
                <c:pt idx="14">
                  <c:v>69.047619047619051</c:v>
                </c:pt>
                <c:pt idx="15">
                  <c:v>73.80952380952381</c:v>
                </c:pt>
                <c:pt idx="16">
                  <c:v>78.571428571428569</c:v>
                </c:pt>
                <c:pt idx="17">
                  <c:v>83.333333333333329</c:v>
                </c:pt>
                <c:pt idx="18">
                  <c:v>88.095238095238088</c:v>
                </c:pt>
                <c:pt idx="19">
                  <c:v>92.857142857142861</c:v>
                </c:pt>
                <c:pt idx="20">
                  <c:v>97.61904761904762</c:v>
                </c:pt>
              </c:numCache>
            </c:numRef>
          </c:xVal>
          <c:yVal>
            <c:numRef>
              <c:f>Modelo02!$G$29:$G$49</c:f>
              <c:numCache>
                <c:formatCode>General</c:formatCode>
                <c:ptCount val="21"/>
                <c:pt idx="0">
                  <c:v>20.263157894736842</c:v>
                </c:pt>
                <c:pt idx="1">
                  <c:v>32.262910798122064</c:v>
                </c:pt>
                <c:pt idx="2">
                  <c:v>37.981530343007918</c:v>
                </c:pt>
                <c:pt idx="3">
                  <c:v>44.9</c:v>
                </c:pt>
                <c:pt idx="4">
                  <c:v>65.504244482173178</c:v>
                </c:pt>
                <c:pt idx="5">
                  <c:v>68.093457943925245</c:v>
                </c:pt>
                <c:pt idx="6">
                  <c:v>72.589285714285722</c:v>
                </c:pt>
                <c:pt idx="7">
                  <c:v>74.921052631578945</c:v>
                </c:pt>
                <c:pt idx="8">
                  <c:v>82.718787878787879</c:v>
                </c:pt>
                <c:pt idx="9">
                  <c:v>95.78190630048465</c:v>
                </c:pt>
                <c:pt idx="10">
                  <c:v>100.85294117647059</c:v>
                </c:pt>
                <c:pt idx="11">
                  <c:v>105.93303571428572</c:v>
                </c:pt>
                <c:pt idx="12">
                  <c:v>112.04761904761905</c:v>
                </c:pt>
                <c:pt idx="13">
                  <c:v>131.11363636363635</c:v>
                </c:pt>
                <c:pt idx="14">
                  <c:v>131.42424242424244</c:v>
                </c:pt>
                <c:pt idx="15">
                  <c:v>150.72</c:v>
                </c:pt>
                <c:pt idx="16">
                  <c:v>160.18095238095239</c:v>
                </c:pt>
                <c:pt idx="17">
                  <c:v>162.08524590163935</c:v>
                </c:pt>
                <c:pt idx="18">
                  <c:v>170.07272727272726</c:v>
                </c:pt>
                <c:pt idx="19">
                  <c:v>229.71739130434784</c:v>
                </c:pt>
                <c:pt idx="20">
                  <c:v>371.88679245283021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ED-49E3-A8A3-D1CBDA4FD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50784"/>
        <c:axId val="1515834448"/>
      </c:scatterChart>
      <c:valAx>
        <c:axId val="48965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5834448"/>
        <c:crosses val="autoZero"/>
        <c:crossBetween val="midCat"/>
      </c:valAx>
      <c:valAx>
        <c:axId val="151583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Receita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650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85272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6312133-CBC1-4782-AA41-F782FA4E92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276225</xdr:colOff>
      <xdr:row>1</xdr:row>
      <xdr:rowOff>19050</xdr:rowOff>
    </xdr:from>
    <xdr:ext cx="45243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A57A211-A0FF-4DB5-AE86-987F9573A5EC}"/>
            </a:ext>
          </a:extLst>
        </xdr:cNvPr>
        <xdr:cNvSpPr/>
      </xdr:nvSpPr>
      <xdr:spPr>
        <a:xfrm>
          <a:off x="2047875" y="123825"/>
          <a:ext cx="45243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Estudo de Caso: MAX Computer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85272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84ABCC8-2A29-4DEE-8A53-DD6805C835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276225</xdr:colOff>
      <xdr:row>1</xdr:row>
      <xdr:rowOff>19050</xdr:rowOff>
    </xdr:from>
    <xdr:ext cx="43719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AB19187-B35C-4B6F-82EF-8F7F77A88DA2}"/>
            </a:ext>
          </a:extLst>
        </xdr:cNvPr>
        <xdr:cNvSpPr/>
      </xdr:nvSpPr>
      <xdr:spPr>
        <a:xfrm>
          <a:off x="2047875" y="123825"/>
          <a:ext cx="43719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Estudo de Caso: MAX Computer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3</xdr:row>
      <xdr:rowOff>152400</xdr:rowOff>
    </xdr:from>
    <xdr:to>
      <xdr:col>18</xdr:col>
      <xdr:colOff>133350</xdr:colOff>
      <xdr:row>13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860DEB-3452-4FA1-AB97-313BED974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171450</xdr:colOff>
      <xdr:row>3</xdr:row>
      <xdr:rowOff>152400</xdr:rowOff>
    </xdr:from>
    <xdr:to>
      <xdr:col>24</xdr:col>
      <xdr:colOff>171450</xdr:colOff>
      <xdr:row>13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3803E9-7747-4404-AF51-3C5A96B0E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133350</xdr:colOff>
      <xdr:row>14</xdr:row>
      <xdr:rowOff>19050</xdr:rowOff>
    </xdr:from>
    <xdr:to>
      <xdr:col>18</xdr:col>
      <xdr:colOff>133350</xdr:colOff>
      <xdr:row>24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1728EC-D7E5-47DD-9F8A-778900705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171450</xdr:colOff>
      <xdr:row>14</xdr:row>
      <xdr:rowOff>19050</xdr:rowOff>
    </xdr:from>
    <xdr:to>
      <xdr:col>24</xdr:col>
      <xdr:colOff>171450</xdr:colOff>
      <xdr:row>24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ABA56D-77E9-4FC4-9285-B8B7DBF99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</xdr:col>
      <xdr:colOff>190500</xdr:colOff>
      <xdr:row>1</xdr:row>
      <xdr:rowOff>19050</xdr:rowOff>
    </xdr:from>
    <xdr:ext cx="8648700" cy="568827"/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F85719DD-31D4-4A3A-BE02-C5FE5C152F53}"/>
            </a:ext>
          </a:extLst>
        </xdr:cNvPr>
        <xdr:cNvSpPr/>
      </xdr:nvSpPr>
      <xdr:spPr>
        <a:xfrm>
          <a:off x="2009775" y="123825"/>
          <a:ext cx="864870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Saída do Modelo 01</a:t>
          </a:r>
        </a:p>
      </xdr:txBody>
    </xdr:sp>
    <xdr:clientData/>
  </xdr:oneCellAnchor>
  <xdr:twoCellAnchor editAs="oneCell">
    <xdr:from>
      <xdr:col>1</xdr:col>
      <xdr:colOff>0</xdr:colOff>
      <xdr:row>1</xdr:row>
      <xdr:rowOff>19050</xdr:rowOff>
    </xdr:from>
    <xdr:to>
      <xdr:col>2</xdr:col>
      <xdr:colOff>40821</xdr:colOff>
      <xdr:row>1</xdr:row>
      <xdr:rowOff>569896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4800B7FA-8293-466D-A910-2CFD86018B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0" y="123825"/>
          <a:ext cx="1698171" cy="5508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190500</xdr:colOff>
      <xdr:row>1</xdr:row>
      <xdr:rowOff>19050</xdr:rowOff>
    </xdr:from>
    <xdr:ext cx="8648700" cy="568827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61B9C26-EA74-4307-921B-816BAEE7B8AF}"/>
            </a:ext>
          </a:extLst>
        </xdr:cNvPr>
        <xdr:cNvSpPr/>
      </xdr:nvSpPr>
      <xdr:spPr>
        <a:xfrm>
          <a:off x="2009775" y="123825"/>
          <a:ext cx="864870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Saída do Modelo 01</a:t>
          </a:r>
        </a:p>
      </xdr:txBody>
    </xdr:sp>
    <xdr:clientData/>
  </xdr:oneCellAnchor>
  <xdr:twoCellAnchor editAs="oneCell">
    <xdr:from>
      <xdr:col>1</xdr:col>
      <xdr:colOff>0</xdr:colOff>
      <xdr:row>1</xdr:row>
      <xdr:rowOff>19050</xdr:rowOff>
    </xdr:from>
    <xdr:to>
      <xdr:col>2</xdr:col>
      <xdr:colOff>40821</xdr:colOff>
      <xdr:row>1</xdr:row>
      <xdr:rowOff>569896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61F01AC-EDDD-47D1-985A-BBCAFFF00F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61925" y="123825"/>
          <a:ext cx="1698171" cy="550846"/>
        </a:xfrm>
        <a:prstGeom prst="rect">
          <a:avLst/>
        </a:prstGeom>
      </xdr:spPr>
    </xdr:pic>
    <xdr:clientData/>
  </xdr:twoCellAnchor>
  <xdr:twoCellAnchor>
    <xdr:from>
      <xdr:col>10</xdr:col>
      <xdr:colOff>238125</xdr:colOff>
      <xdr:row>3</xdr:row>
      <xdr:rowOff>180975</xdr:rowOff>
    </xdr:from>
    <xdr:to>
      <xdr:col>16</xdr:col>
      <xdr:colOff>238125</xdr:colOff>
      <xdr:row>13</xdr:row>
      <xdr:rowOff>180975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2E5FB0A-8948-43C6-BC04-08316D227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400050</xdr:colOff>
      <xdr:row>4</xdr:row>
      <xdr:rowOff>0</xdr:rowOff>
    </xdr:from>
    <xdr:to>
      <xdr:col>22</xdr:col>
      <xdr:colOff>400050</xdr:colOff>
      <xdr:row>13</xdr:row>
      <xdr:rowOff>180975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F1229A-809D-441E-9E23-B2547E7C1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219075</xdr:colOff>
      <xdr:row>14</xdr:row>
      <xdr:rowOff>95250</xdr:rowOff>
    </xdr:from>
    <xdr:to>
      <xdr:col>16</xdr:col>
      <xdr:colOff>219075</xdr:colOff>
      <xdr:row>24</xdr:row>
      <xdr:rowOff>95250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5A08BDD-A039-4A65-9906-F55266092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972A-BBED-4382-BE80-9D210D44EEF7}">
  <dimension ref="B1:U25"/>
  <sheetViews>
    <sheetView showGridLines="0" tabSelected="1" zoomScaleNormal="100" workbookViewId="0">
      <selection activeCell="R7" sqref="R7"/>
    </sheetView>
  </sheetViews>
  <sheetFormatPr defaultRowHeight="15" x14ac:dyDescent="0.25"/>
  <cols>
    <col min="1" max="1" width="2.140625" customWidth="1"/>
    <col min="2" max="2" width="2.28515625" customWidth="1"/>
    <col min="3" max="3" width="12" bestFit="1" customWidth="1"/>
    <col min="4" max="4" width="10.140625" bestFit="1" customWidth="1"/>
    <col min="5" max="5" width="10.28515625" bestFit="1" customWidth="1"/>
    <col min="6" max="7" width="8.7109375" bestFit="1" customWidth="1"/>
    <col min="8" max="8" width="12.28515625" bestFit="1" customWidth="1"/>
    <col min="9" max="9" width="9.140625" bestFit="1" customWidth="1"/>
    <col min="10" max="10" width="1.85546875" customWidth="1"/>
    <col min="11" max="12" width="10.140625" bestFit="1" customWidth="1"/>
    <col min="13" max="13" width="1.85546875" customWidth="1"/>
    <col min="14" max="14" width="13.85546875" bestFit="1" customWidth="1"/>
    <col min="16" max="16" width="1.85546875" customWidth="1"/>
    <col min="17" max="17" width="13.85546875" bestFit="1" customWidth="1"/>
    <col min="19" max="19" width="9.5703125" customWidth="1"/>
  </cols>
  <sheetData>
    <row r="1" spans="2:21" ht="8.25" customHeight="1" x14ac:dyDescent="0.25"/>
    <row r="2" spans="2:21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2:21" ht="10.5" customHeight="1" thickBot="1" x14ac:dyDescent="0.3">
      <c r="C3" s="2"/>
      <c r="D3" s="2"/>
      <c r="E3" s="2"/>
      <c r="F3" s="2"/>
      <c r="G3" s="2"/>
      <c r="H3" s="2"/>
      <c r="I3" s="2"/>
      <c r="K3" s="2"/>
      <c r="L3" s="2"/>
    </row>
    <row r="4" spans="2:21" ht="15.75" thickBot="1" x14ac:dyDescent="0.3">
      <c r="C4" s="3" t="s">
        <v>0</v>
      </c>
      <c r="D4" s="4" t="s">
        <v>1</v>
      </c>
      <c r="E4" s="3" t="s">
        <v>27</v>
      </c>
      <c r="F4" s="3" t="s">
        <v>26</v>
      </c>
      <c r="G4" s="3" t="s">
        <v>2</v>
      </c>
      <c r="H4" s="3" t="s">
        <v>3</v>
      </c>
      <c r="I4" s="3" t="s">
        <v>4</v>
      </c>
      <c r="K4" s="32" t="s">
        <v>58</v>
      </c>
      <c r="L4" s="32" t="s">
        <v>65</v>
      </c>
      <c r="N4" s="38"/>
      <c r="O4" s="39" t="s">
        <v>45</v>
      </c>
      <c r="Q4" s="44" t="s">
        <v>59</v>
      </c>
      <c r="R4" s="44"/>
    </row>
    <row r="5" spans="2:21" x14ac:dyDescent="0.25">
      <c r="C5" s="5" t="s">
        <v>5</v>
      </c>
      <c r="D5" s="7">
        <v>8.4</v>
      </c>
      <c r="E5" s="15">
        <v>941.2</v>
      </c>
      <c r="F5" s="14">
        <f>E5/D5</f>
        <v>112.04761904761905</v>
      </c>
      <c r="G5" s="12">
        <v>49600</v>
      </c>
      <c r="H5" s="9">
        <v>4.2</v>
      </c>
      <c r="I5" s="9">
        <v>5.8</v>
      </c>
      <c r="K5" s="35">
        <f>$O$5+$O$6*G5+$O$7*H5+$O$8*I5</f>
        <v>141.10501101131408</v>
      </c>
      <c r="L5" s="35">
        <f>K5-F5</f>
        <v>29.057391963695025</v>
      </c>
      <c r="N5" s="45" t="s">
        <v>64</v>
      </c>
      <c r="O5" s="33">
        <f>Modelo01!C20</f>
        <v>-114.83515026466341</v>
      </c>
      <c r="Q5" s="40" t="s">
        <v>61</v>
      </c>
      <c r="R5" s="41">
        <v>20000</v>
      </c>
    </row>
    <row r="6" spans="2:21" x14ac:dyDescent="0.25">
      <c r="C6" s="5" t="s">
        <v>6</v>
      </c>
      <c r="D6" s="7">
        <v>10.5</v>
      </c>
      <c r="E6" s="15">
        <v>1681.9</v>
      </c>
      <c r="F6" s="15">
        <f t="shared" ref="F6:F25" si="0">E6/D6</f>
        <v>160.18095238095239</v>
      </c>
      <c r="G6" s="12">
        <v>47090</v>
      </c>
      <c r="H6" s="9">
        <v>8.1</v>
      </c>
      <c r="I6" s="9">
        <v>5.9</v>
      </c>
      <c r="K6" s="36">
        <f t="shared" ref="K6:K25" si="1">$O$5+$O$6*G6+$O$7*H6+$O$8*I6</f>
        <v>153.93616992638789</v>
      </c>
      <c r="L6" s="36">
        <f t="shared" ref="L6:L25" si="2">K6-F6</f>
        <v>-6.2447824545645005</v>
      </c>
      <c r="N6" s="45" t="s">
        <v>61</v>
      </c>
      <c r="O6" s="33">
        <f>Modelo01!C21</f>
        <v>2.2977118529511121E-3</v>
      </c>
      <c r="Q6" s="40" t="s">
        <v>62</v>
      </c>
      <c r="R6" s="42">
        <v>6</v>
      </c>
    </row>
    <row r="7" spans="2:21" x14ac:dyDescent="0.25">
      <c r="C7" s="5" t="s">
        <v>7</v>
      </c>
      <c r="D7" s="7">
        <v>7.6</v>
      </c>
      <c r="E7" s="15">
        <v>154</v>
      </c>
      <c r="F7" s="15">
        <f t="shared" si="0"/>
        <v>20.263157894736842</v>
      </c>
      <c r="G7" s="12">
        <v>6550</v>
      </c>
      <c r="H7" s="9">
        <v>13.5</v>
      </c>
      <c r="I7" s="9">
        <v>3.5</v>
      </c>
      <c r="K7" s="36">
        <f t="shared" si="1"/>
        <v>32.157888174081116</v>
      </c>
      <c r="L7" s="36">
        <f t="shared" si="2"/>
        <v>11.894730279344273</v>
      </c>
      <c r="N7" s="45" t="s">
        <v>62</v>
      </c>
      <c r="O7" s="33">
        <f>Modelo01!C22</f>
        <v>4.2195245732310891</v>
      </c>
      <c r="Q7" s="40" t="s">
        <v>63</v>
      </c>
      <c r="R7" s="42">
        <v>9</v>
      </c>
    </row>
    <row r="8" spans="2:21" ht="15.75" thickBot="1" x14ac:dyDescent="0.3">
      <c r="C8" s="5" t="s">
        <v>8</v>
      </c>
      <c r="D8" s="7">
        <v>10.199999999999999</v>
      </c>
      <c r="E8" s="15">
        <v>1028.7</v>
      </c>
      <c r="F8" s="15">
        <f t="shared" si="0"/>
        <v>100.85294117647059</v>
      </c>
      <c r="G8" s="12">
        <v>20670</v>
      </c>
      <c r="H8" s="9">
        <v>6.6</v>
      </c>
      <c r="I8" s="9">
        <v>4.4000000000000004</v>
      </c>
      <c r="K8" s="36">
        <f t="shared" si="1"/>
        <v>54.767288455875018</v>
      </c>
      <c r="L8" s="36">
        <f t="shared" si="2"/>
        <v>-46.085652720595576</v>
      </c>
      <c r="N8" s="46" t="s">
        <v>63</v>
      </c>
      <c r="O8" s="34">
        <f>Modelo01!C23</f>
        <v>21.42269830379858</v>
      </c>
      <c r="Q8" s="43" t="s">
        <v>60</v>
      </c>
      <c r="R8" s="47">
        <f>O5+O6*R5+O7*R6+O8*R7</f>
        <v>149.24051896793256</v>
      </c>
    </row>
    <row r="9" spans="2:21" x14ac:dyDescent="0.25">
      <c r="C9" s="5" t="s">
        <v>9</v>
      </c>
      <c r="D9" s="7">
        <v>5.5</v>
      </c>
      <c r="E9" s="15">
        <v>935.4</v>
      </c>
      <c r="F9" s="15">
        <f t="shared" si="0"/>
        <v>170.07272727272726</v>
      </c>
      <c r="G9" s="12">
        <v>62120</v>
      </c>
      <c r="H9" s="11">
        <v>5.2</v>
      </c>
      <c r="I9" s="11">
        <v>8.4</v>
      </c>
      <c r="K9" s="36">
        <f t="shared" si="1"/>
        <v>229.79090357336941</v>
      </c>
      <c r="L9" s="36">
        <f t="shared" si="2"/>
        <v>59.718176300642142</v>
      </c>
    </row>
    <row r="10" spans="2:21" x14ac:dyDescent="0.25">
      <c r="C10" s="5" t="s">
        <v>10</v>
      </c>
      <c r="D10" s="7">
        <v>5.3</v>
      </c>
      <c r="E10" s="15">
        <v>1971</v>
      </c>
      <c r="F10" s="15">
        <f t="shared" si="0"/>
        <v>371.88679245283021</v>
      </c>
      <c r="G10" s="12">
        <v>51320</v>
      </c>
      <c r="H10" s="9">
        <v>9.9</v>
      </c>
      <c r="I10" s="9">
        <v>6.3</v>
      </c>
      <c r="K10" s="36">
        <f t="shared" si="1"/>
        <v>179.8197146177065</v>
      </c>
      <c r="L10" s="36">
        <f t="shared" si="2"/>
        <v>-192.06707783512371</v>
      </c>
    </row>
    <row r="11" spans="2:21" x14ac:dyDescent="0.25">
      <c r="C11" s="5" t="s">
        <v>11</v>
      </c>
      <c r="D11" s="7">
        <v>61.9</v>
      </c>
      <c r="E11" s="15">
        <v>5928.9</v>
      </c>
      <c r="F11" s="15">
        <f t="shared" si="0"/>
        <v>95.78190630048465</v>
      </c>
      <c r="G11" s="12">
        <v>44510</v>
      </c>
      <c r="H11" s="9">
        <v>10</v>
      </c>
      <c r="I11" s="9">
        <v>5.7</v>
      </c>
      <c r="K11" s="36">
        <f t="shared" si="1"/>
        <v>151.7406303741534</v>
      </c>
      <c r="L11" s="36">
        <f t="shared" si="2"/>
        <v>55.958724073668748</v>
      </c>
    </row>
    <row r="12" spans="2:21" x14ac:dyDescent="0.25">
      <c r="C12" s="5" t="s">
        <v>12</v>
      </c>
      <c r="D12" s="7">
        <v>82.5</v>
      </c>
      <c r="E12" s="15">
        <v>6824.3</v>
      </c>
      <c r="F12" s="15">
        <f t="shared" si="0"/>
        <v>82.718787878787879</v>
      </c>
      <c r="G12" s="12">
        <v>44450</v>
      </c>
      <c r="H12" s="9">
        <v>9.1</v>
      </c>
      <c r="I12" s="9">
        <v>4.5999999999999996</v>
      </c>
      <c r="K12" s="36">
        <f t="shared" si="1"/>
        <v>124.24022741288989</v>
      </c>
      <c r="L12" s="36">
        <f t="shared" si="2"/>
        <v>41.521439534102015</v>
      </c>
    </row>
    <row r="13" spans="2:21" x14ac:dyDescent="0.25">
      <c r="C13" s="5" t="s">
        <v>13</v>
      </c>
      <c r="D13" s="7">
        <v>11.2</v>
      </c>
      <c r="E13" s="15">
        <v>813</v>
      </c>
      <c r="F13" s="15">
        <f t="shared" si="0"/>
        <v>72.589285714285722</v>
      </c>
      <c r="G13" s="12">
        <v>31670</v>
      </c>
      <c r="H13" s="9">
        <v>9.9</v>
      </c>
      <c r="I13" s="9">
        <v>3.9</v>
      </c>
      <c r="K13" s="36">
        <f t="shared" si="1"/>
        <v>83.255200778100544</v>
      </c>
      <c r="L13" s="36">
        <f t="shared" si="2"/>
        <v>10.665915063814822</v>
      </c>
    </row>
    <row r="14" spans="2:21" x14ac:dyDescent="0.25">
      <c r="C14" s="5" t="s">
        <v>14</v>
      </c>
      <c r="D14" s="7">
        <v>10</v>
      </c>
      <c r="E14" s="15">
        <v>449</v>
      </c>
      <c r="F14" s="15">
        <f t="shared" si="0"/>
        <v>44.9</v>
      </c>
      <c r="G14" s="12">
        <v>15410</v>
      </c>
      <c r="H14" s="9">
        <v>7.3</v>
      </c>
      <c r="I14" s="9">
        <v>5.0999999999999996</v>
      </c>
      <c r="K14" s="36">
        <f t="shared" si="1"/>
        <v>60.630880123272931</v>
      </c>
      <c r="L14" s="36">
        <f t="shared" si="2"/>
        <v>15.730880123272932</v>
      </c>
    </row>
    <row r="15" spans="2:21" x14ac:dyDescent="0.25">
      <c r="C15" s="5" t="s">
        <v>15</v>
      </c>
      <c r="D15" s="7">
        <v>4.4000000000000004</v>
      </c>
      <c r="E15" s="15">
        <v>576.9</v>
      </c>
      <c r="F15" s="15">
        <f t="shared" si="0"/>
        <v>131.11363636363635</v>
      </c>
      <c r="G15" s="12">
        <v>60460</v>
      </c>
      <c r="H15" s="9">
        <v>6.3</v>
      </c>
      <c r="I15" s="9">
        <v>4.3</v>
      </c>
      <c r="K15" s="36">
        <f t="shared" si="1"/>
        <v>142.78511588245058</v>
      </c>
      <c r="L15" s="36">
        <f t="shared" si="2"/>
        <v>11.671479518814238</v>
      </c>
    </row>
    <row r="16" spans="2:21" x14ac:dyDescent="0.25">
      <c r="C16" s="5" t="s">
        <v>16</v>
      </c>
      <c r="D16" s="7">
        <v>58.9</v>
      </c>
      <c r="E16" s="15">
        <v>3858.2</v>
      </c>
      <c r="F16" s="15">
        <f t="shared" si="0"/>
        <v>65.504244482173178</v>
      </c>
      <c r="G16" s="12">
        <v>38490</v>
      </c>
      <c r="H16" s="9">
        <v>9.3000000000000007</v>
      </c>
      <c r="I16" s="9">
        <v>5</v>
      </c>
      <c r="K16" s="36">
        <f t="shared" si="1"/>
        <v>119.95884900546693</v>
      </c>
      <c r="L16" s="36">
        <f t="shared" si="2"/>
        <v>54.454604523293753</v>
      </c>
    </row>
    <row r="17" spans="3:12" x14ac:dyDescent="0.25">
      <c r="C17" s="5" t="s">
        <v>17</v>
      </c>
      <c r="D17" s="7">
        <v>16.5</v>
      </c>
      <c r="E17" s="15">
        <v>2168.5</v>
      </c>
      <c r="F17" s="15">
        <f t="shared" si="0"/>
        <v>131.42424242424244</v>
      </c>
      <c r="G17" s="12">
        <v>52960</v>
      </c>
      <c r="H17" s="9">
        <v>4.4000000000000004</v>
      </c>
      <c r="I17" s="9">
        <v>5</v>
      </c>
      <c r="K17" s="36">
        <f t="shared" si="1"/>
        <v>132.53106910883719</v>
      </c>
      <c r="L17" s="36">
        <f t="shared" si="2"/>
        <v>1.1068266845947505</v>
      </c>
    </row>
    <row r="18" spans="3:12" x14ac:dyDescent="0.25">
      <c r="C18" s="5" t="s">
        <v>18</v>
      </c>
      <c r="D18" s="7">
        <v>38</v>
      </c>
      <c r="E18" s="15">
        <v>2847</v>
      </c>
      <c r="F18" s="15">
        <f t="shared" si="0"/>
        <v>74.921052631578945</v>
      </c>
      <c r="G18" s="12">
        <v>13850</v>
      </c>
      <c r="H18" s="9">
        <v>14.4</v>
      </c>
      <c r="I18" s="9">
        <v>5.6</v>
      </c>
      <c r="K18" s="36">
        <f t="shared" si="1"/>
        <v>97.716423254509209</v>
      </c>
      <c r="L18" s="36">
        <f t="shared" si="2"/>
        <v>22.795370622930264</v>
      </c>
    </row>
    <row r="19" spans="3:12" x14ac:dyDescent="0.25">
      <c r="C19" s="5" t="s">
        <v>19</v>
      </c>
      <c r="D19" s="7">
        <v>10.7</v>
      </c>
      <c r="E19" s="15">
        <v>728.6</v>
      </c>
      <c r="F19" s="15">
        <f t="shared" si="0"/>
        <v>68.093457943925245</v>
      </c>
      <c r="G19" s="12">
        <v>22920</v>
      </c>
      <c r="H19" s="9">
        <v>6.3</v>
      </c>
      <c r="I19" s="9">
        <v>5.9</v>
      </c>
      <c r="K19" s="36">
        <f t="shared" si="1"/>
        <v>90.80533020874357</v>
      </c>
      <c r="L19" s="36">
        <f t="shared" si="2"/>
        <v>22.711872264818325</v>
      </c>
    </row>
    <row r="20" spans="3:12" x14ac:dyDescent="0.25">
      <c r="C20" s="5" t="s">
        <v>20</v>
      </c>
      <c r="D20" s="7">
        <v>21.3</v>
      </c>
      <c r="E20" s="15">
        <v>687.2</v>
      </c>
      <c r="F20" s="15">
        <f t="shared" si="0"/>
        <v>32.262910798122064</v>
      </c>
      <c r="G20" s="12">
        <v>9300</v>
      </c>
      <c r="H20" s="9">
        <v>7</v>
      </c>
      <c r="I20" s="9">
        <v>3.3</v>
      </c>
      <c r="K20" s="36">
        <f t="shared" si="1"/>
        <v>6.7651463829348657</v>
      </c>
      <c r="L20" s="36">
        <f t="shared" si="2"/>
        <v>-25.497764415187198</v>
      </c>
    </row>
    <row r="21" spans="3:12" x14ac:dyDescent="0.25">
      <c r="C21" s="5" t="s">
        <v>21</v>
      </c>
      <c r="D21" s="7">
        <v>44.8</v>
      </c>
      <c r="E21" s="15">
        <v>4745.8</v>
      </c>
      <c r="F21" s="15">
        <f t="shared" si="0"/>
        <v>105.93303571428572</v>
      </c>
      <c r="G21" s="12">
        <v>35220</v>
      </c>
      <c r="H21" s="9">
        <v>14.2</v>
      </c>
      <c r="I21" s="9">
        <v>4.4000000000000004</v>
      </c>
      <c r="K21" s="36">
        <f t="shared" si="1"/>
        <v>120.26738267286997</v>
      </c>
      <c r="L21" s="36">
        <f t="shared" si="2"/>
        <v>14.334346958584248</v>
      </c>
    </row>
    <row r="22" spans="3:12" x14ac:dyDescent="0.25">
      <c r="C22" s="5" t="s">
        <v>22</v>
      </c>
      <c r="D22" s="7">
        <v>7.5</v>
      </c>
      <c r="E22" s="15">
        <v>1130.4000000000001</v>
      </c>
      <c r="F22" s="15">
        <f t="shared" si="0"/>
        <v>150.72</v>
      </c>
      <c r="G22" s="12">
        <v>64430</v>
      </c>
      <c r="H22" s="9">
        <v>3.6</v>
      </c>
      <c r="I22" s="9">
        <v>5.6</v>
      </c>
      <c r="K22" s="36">
        <f t="shared" si="1"/>
        <v>168.36382338588069</v>
      </c>
      <c r="L22" s="36">
        <f t="shared" si="2"/>
        <v>17.643823385880694</v>
      </c>
    </row>
    <row r="23" spans="3:12" x14ac:dyDescent="0.25">
      <c r="C23" s="5" t="s">
        <v>23</v>
      </c>
      <c r="D23" s="7">
        <v>9.1999999999999993</v>
      </c>
      <c r="E23" s="15">
        <v>2113.4</v>
      </c>
      <c r="F23" s="15">
        <f t="shared" si="0"/>
        <v>229.71739130434784</v>
      </c>
      <c r="G23" s="12">
        <v>51950</v>
      </c>
      <c r="H23" s="9">
        <v>6.3</v>
      </c>
      <c r="I23" s="9">
        <v>7.6</v>
      </c>
      <c r="K23" s="36">
        <f t="shared" si="1"/>
        <v>193.92649241637193</v>
      </c>
      <c r="L23" s="36">
        <f t="shared" si="2"/>
        <v>-35.790898887975914</v>
      </c>
    </row>
    <row r="24" spans="3:12" x14ac:dyDescent="0.25">
      <c r="C24" s="5" t="s">
        <v>24</v>
      </c>
      <c r="D24" s="7">
        <v>75.8</v>
      </c>
      <c r="E24" s="15">
        <v>2879</v>
      </c>
      <c r="F24" s="15">
        <f t="shared" si="0"/>
        <v>37.981530343007918</v>
      </c>
      <c r="G24" s="12">
        <v>9940</v>
      </c>
      <c r="H24" s="9">
        <v>8.6</v>
      </c>
      <c r="I24" s="9">
        <v>3.7</v>
      </c>
      <c r="K24" s="36">
        <f t="shared" si="1"/>
        <v>23.556000607512757</v>
      </c>
      <c r="L24" s="36">
        <f t="shared" si="2"/>
        <v>-14.425529735495161</v>
      </c>
    </row>
    <row r="25" spans="3:12" ht="15.75" thickBot="1" x14ac:dyDescent="0.3">
      <c r="C25" s="6" t="s">
        <v>25</v>
      </c>
      <c r="D25" s="8">
        <v>61</v>
      </c>
      <c r="E25" s="16">
        <v>9887.2000000000007</v>
      </c>
      <c r="F25" s="16">
        <f t="shared" si="0"/>
        <v>162.08524590163935</v>
      </c>
      <c r="G25" s="13">
        <v>43540</v>
      </c>
      <c r="H25" s="10">
        <v>5.9</v>
      </c>
      <c r="I25" s="10">
        <v>4.8</v>
      </c>
      <c r="K25" s="37">
        <f t="shared" si="1"/>
        <v>112.93137065312462</v>
      </c>
      <c r="L25" s="37">
        <f t="shared" si="2"/>
        <v>-49.153875248514737</v>
      </c>
    </row>
  </sheetData>
  <mergeCells count="1">
    <mergeCell ref="Q4:R4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A1CF-60DD-4A5E-ADD8-62D07A94762C}">
  <dimension ref="B1:L25"/>
  <sheetViews>
    <sheetView showGridLines="0" topLeftCell="A7" zoomScaleNormal="100" workbookViewId="0">
      <selection activeCell="H5" sqref="H5:H25"/>
    </sheetView>
  </sheetViews>
  <sheetFormatPr defaultRowHeight="15" x14ac:dyDescent="0.25"/>
  <cols>
    <col min="1" max="1" width="2.140625" customWidth="1"/>
    <col min="2" max="2" width="2.28515625" customWidth="1"/>
    <col min="3" max="3" width="12" bestFit="1" customWidth="1"/>
    <col min="4" max="4" width="10.140625" bestFit="1" customWidth="1"/>
    <col min="5" max="5" width="10.28515625" bestFit="1" customWidth="1"/>
    <col min="6" max="7" width="8.7109375" bestFit="1" customWidth="1"/>
    <col min="8" max="8" width="9.140625" bestFit="1" customWidth="1"/>
  </cols>
  <sheetData>
    <row r="1" spans="2:12" ht="8.25" customHeight="1" x14ac:dyDescent="0.25"/>
    <row r="2" spans="2:1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10.5" customHeight="1" thickBot="1" x14ac:dyDescent="0.3">
      <c r="C3" s="2"/>
      <c r="D3" s="2"/>
      <c r="E3" s="2"/>
      <c r="F3" s="2"/>
      <c r="G3" s="2"/>
      <c r="H3" s="2"/>
    </row>
    <row r="4" spans="2:12" ht="15.75" thickBot="1" x14ac:dyDescent="0.3">
      <c r="C4" s="3" t="s">
        <v>0</v>
      </c>
      <c r="D4" s="4" t="s">
        <v>1</v>
      </c>
      <c r="E4" s="3" t="s">
        <v>27</v>
      </c>
      <c r="F4" s="3" t="s">
        <v>26</v>
      </c>
      <c r="G4" s="3" t="s">
        <v>2</v>
      </c>
      <c r="H4" s="3" t="s">
        <v>4</v>
      </c>
    </row>
    <row r="5" spans="2:12" x14ac:dyDescent="0.25">
      <c r="C5" s="5" t="s">
        <v>5</v>
      </c>
      <c r="D5" s="7">
        <v>8.4</v>
      </c>
      <c r="E5" s="15">
        <v>941.2</v>
      </c>
      <c r="F5" s="14">
        <f>E5/D5</f>
        <v>112.04761904761905</v>
      </c>
      <c r="G5" s="12">
        <v>49600</v>
      </c>
      <c r="H5" s="9">
        <v>5.8</v>
      </c>
    </row>
    <row r="6" spans="2:12" x14ac:dyDescent="0.25">
      <c r="C6" s="5" t="s">
        <v>6</v>
      </c>
      <c r="D6" s="7">
        <v>10.5</v>
      </c>
      <c r="E6" s="15">
        <v>1681.9</v>
      </c>
      <c r="F6" s="15">
        <f t="shared" ref="F6:F25" si="0">E6/D6</f>
        <v>160.18095238095239</v>
      </c>
      <c r="G6" s="12">
        <v>47090</v>
      </c>
      <c r="H6" s="9">
        <v>5.9</v>
      </c>
    </row>
    <row r="7" spans="2:12" x14ac:dyDescent="0.25">
      <c r="C7" s="5" t="s">
        <v>7</v>
      </c>
      <c r="D7" s="7">
        <v>7.6</v>
      </c>
      <c r="E7" s="15">
        <v>154</v>
      </c>
      <c r="F7" s="15">
        <f t="shared" si="0"/>
        <v>20.263157894736842</v>
      </c>
      <c r="G7" s="12">
        <v>6550</v>
      </c>
      <c r="H7" s="9">
        <v>3.5</v>
      </c>
    </row>
    <row r="8" spans="2:12" x14ac:dyDescent="0.25">
      <c r="C8" s="5" t="s">
        <v>8</v>
      </c>
      <c r="D8" s="7">
        <v>10.199999999999999</v>
      </c>
      <c r="E8" s="15">
        <v>1028.7</v>
      </c>
      <c r="F8" s="15">
        <f t="shared" si="0"/>
        <v>100.85294117647059</v>
      </c>
      <c r="G8" s="12">
        <v>20670</v>
      </c>
      <c r="H8" s="9">
        <v>4.4000000000000004</v>
      </c>
    </row>
    <row r="9" spans="2:12" x14ac:dyDescent="0.25">
      <c r="C9" s="5" t="s">
        <v>9</v>
      </c>
      <c r="D9" s="7">
        <v>5.5</v>
      </c>
      <c r="E9" s="15">
        <v>935.4</v>
      </c>
      <c r="F9" s="15">
        <f t="shared" si="0"/>
        <v>170.07272727272726</v>
      </c>
      <c r="G9" s="12">
        <v>62120</v>
      </c>
      <c r="H9" s="11">
        <v>8.4</v>
      </c>
    </row>
    <row r="10" spans="2:12" x14ac:dyDescent="0.25">
      <c r="C10" s="5" t="s">
        <v>10</v>
      </c>
      <c r="D10" s="7">
        <v>5.3</v>
      </c>
      <c r="E10" s="15">
        <v>1971</v>
      </c>
      <c r="F10" s="15">
        <f t="shared" si="0"/>
        <v>371.88679245283021</v>
      </c>
      <c r="G10" s="12">
        <v>51320</v>
      </c>
      <c r="H10" s="9">
        <v>6.3</v>
      </c>
    </row>
    <row r="11" spans="2:12" x14ac:dyDescent="0.25">
      <c r="C11" s="5" t="s">
        <v>11</v>
      </c>
      <c r="D11" s="7">
        <v>61.9</v>
      </c>
      <c r="E11" s="15">
        <v>5928.9</v>
      </c>
      <c r="F11" s="15">
        <f t="shared" si="0"/>
        <v>95.78190630048465</v>
      </c>
      <c r="G11" s="12">
        <v>44510</v>
      </c>
      <c r="H11" s="9">
        <v>5.7</v>
      </c>
    </row>
    <row r="12" spans="2:12" x14ac:dyDescent="0.25">
      <c r="C12" s="5" t="s">
        <v>12</v>
      </c>
      <c r="D12" s="7">
        <v>82.5</v>
      </c>
      <c r="E12" s="15">
        <v>6824.3</v>
      </c>
      <c r="F12" s="15">
        <f t="shared" si="0"/>
        <v>82.718787878787879</v>
      </c>
      <c r="G12" s="12">
        <v>44450</v>
      </c>
      <c r="H12" s="9">
        <v>4.5999999999999996</v>
      </c>
    </row>
    <row r="13" spans="2:12" x14ac:dyDescent="0.25">
      <c r="C13" s="5" t="s">
        <v>13</v>
      </c>
      <c r="D13" s="7">
        <v>11.2</v>
      </c>
      <c r="E13" s="15">
        <v>813</v>
      </c>
      <c r="F13" s="15">
        <f t="shared" si="0"/>
        <v>72.589285714285722</v>
      </c>
      <c r="G13" s="12">
        <v>31670</v>
      </c>
      <c r="H13" s="9">
        <v>3.9</v>
      </c>
    </row>
    <row r="14" spans="2:12" x14ac:dyDescent="0.25">
      <c r="C14" s="5" t="s">
        <v>14</v>
      </c>
      <c r="D14" s="7">
        <v>10</v>
      </c>
      <c r="E14" s="15">
        <v>449</v>
      </c>
      <c r="F14" s="15">
        <f t="shared" si="0"/>
        <v>44.9</v>
      </c>
      <c r="G14" s="12">
        <v>15410</v>
      </c>
      <c r="H14" s="9">
        <v>5.0999999999999996</v>
      </c>
    </row>
    <row r="15" spans="2:12" x14ac:dyDescent="0.25">
      <c r="C15" s="5" t="s">
        <v>15</v>
      </c>
      <c r="D15" s="7">
        <v>4.4000000000000004</v>
      </c>
      <c r="E15" s="15">
        <v>576.9</v>
      </c>
      <c r="F15" s="15">
        <f t="shared" si="0"/>
        <v>131.11363636363635</v>
      </c>
      <c r="G15" s="12">
        <v>60460</v>
      </c>
      <c r="H15" s="9">
        <v>4.3</v>
      </c>
    </row>
    <row r="16" spans="2:12" x14ac:dyDescent="0.25">
      <c r="C16" s="5" t="s">
        <v>16</v>
      </c>
      <c r="D16" s="7">
        <v>58.9</v>
      </c>
      <c r="E16" s="15">
        <v>3858.2</v>
      </c>
      <c r="F16" s="15">
        <f t="shared" si="0"/>
        <v>65.504244482173178</v>
      </c>
      <c r="G16" s="12">
        <v>38490</v>
      </c>
      <c r="H16" s="9">
        <v>5</v>
      </c>
    </row>
    <row r="17" spans="3:8" x14ac:dyDescent="0.25">
      <c r="C17" s="5" t="s">
        <v>17</v>
      </c>
      <c r="D17" s="7">
        <v>16.5</v>
      </c>
      <c r="E17" s="15">
        <v>2168.5</v>
      </c>
      <c r="F17" s="15">
        <f t="shared" si="0"/>
        <v>131.42424242424244</v>
      </c>
      <c r="G17" s="12">
        <v>52960</v>
      </c>
      <c r="H17" s="9">
        <v>5</v>
      </c>
    </row>
    <row r="18" spans="3:8" x14ac:dyDescent="0.25">
      <c r="C18" s="5" t="s">
        <v>18</v>
      </c>
      <c r="D18" s="7">
        <v>38</v>
      </c>
      <c r="E18" s="15">
        <v>2847</v>
      </c>
      <c r="F18" s="15">
        <f t="shared" si="0"/>
        <v>74.921052631578945</v>
      </c>
      <c r="G18" s="12">
        <v>13850</v>
      </c>
      <c r="H18" s="9">
        <v>5.6</v>
      </c>
    </row>
    <row r="19" spans="3:8" x14ac:dyDescent="0.25">
      <c r="C19" s="5" t="s">
        <v>19</v>
      </c>
      <c r="D19" s="7">
        <v>10.7</v>
      </c>
      <c r="E19" s="15">
        <v>728.6</v>
      </c>
      <c r="F19" s="15">
        <f t="shared" si="0"/>
        <v>68.093457943925245</v>
      </c>
      <c r="G19" s="12">
        <v>22920</v>
      </c>
      <c r="H19" s="9">
        <v>5.9</v>
      </c>
    </row>
    <row r="20" spans="3:8" x14ac:dyDescent="0.25">
      <c r="C20" s="5" t="s">
        <v>20</v>
      </c>
      <c r="D20" s="7">
        <v>21.3</v>
      </c>
      <c r="E20" s="15">
        <v>687.2</v>
      </c>
      <c r="F20" s="15">
        <f t="shared" si="0"/>
        <v>32.262910798122064</v>
      </c>
      <c r="G20" s="12">
        <v>9300</v>
      </c>
      <c r="H20" s="9">
        <v>3.3</v>
      </c>
    </row>
    <row r="21" spans="3:8" x14ac:dyDescent="0.25">
      <c r="C21" s="5" t="s">
        <v>21</v>
      </c>
      <c r="D21" s="7">
        <v>44.8</v>
      </c>
      <c r="E21" s="15">
        <v>4745.8</v>
      </c>
      <c r="F21" s="15">
        <f t="shared" si="0"/>
        <v>105.93303571428572</v>
      </c>
      <c r="G21" s="12">
        <v>35220</v>
      </c>
      <c r="H21" s="9">
        <v>4.4000000000000004</v>
      </c>
    </row>
    <row r="22" spans="3:8" x14ac:dyDescent="0.25">
      <c r="C22" s="5" t="s">
        <v>22</v>
      </c>
      <c r="D22" s="7">
        <v>7.5</v>
      </c>
      <c r="E22" s="15">
        <v>1130.4000000000001</v>
      </c>
      <c r="F22" s="15">
        <f t="shared" si="0"/>
        <v>150.72</v>
      </c>
      <c r="G22" s="12">
        <v>64430</v>
      </c>
      <c r="H22" s="9">
        <v>5.6</v>
      </c>
    </row>
    <row r="23" spans="3:8" x14ac:dyDescent="0.25">
      <c r="C23" s="5" t="s">
        <v>23</v>
      </c>
      <c r="D23" s="7">
        <v>9.1999999999999993</v>
      </c>
      <c r="E23" s="15">
        <v>2113.4</v>
      </c>
      <c r="F23" s="15">
        <f t="shared" si="0"/>
        <v>229.71739130434784</v>
      </c>
      <c r="G23" s="12">
        <v>51950</v>
      </c>
      <c r="H23" s="9">
        <v>7.6</v>
      </c>
    </row>
    <row r="24" spans="3:8" x14ac:dyDescent="0.25">
      <c r="C24" s="5" t="s">
        <v>24</v>
      </c>
      <c r="D24" s="7">
        <v>75.8</v>
      </c>
      <c r="E24" s="15">
        <v>2879</v>
      </c>
      <c r="F24" s="15">
        <f t="shared" si="0"/>
        <v>37.981530343007918</v>
      </c>
      <c r="G24" s="12">
        <v>9940</v>
      </c>
      <c r="H24" s="9">
        <v>3.7</v>
      </c>
    </row>
    <row r="25" spans="3:8" ht="15.75" thickBot="1" x14ac:dyDescent="0.3">
      <c r="C25" s="6" t="s">
        <v>25</v>
      </c>
      <c r="D25" s="8">
        <v>61</v>
      </c>
      <c r="E25" s="16">
        <v>9887.2000000000007</v>
      </c>
      <c r="F25" s="16">
        <f t="shared" si="0"/>
        <v>162.08524590163935</v>
      </c>
      <c r="G25" s="13">
        <v>43540</v>
      </c>
      <c r="H25" s="10">
        <v>4.8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C60B2-76A9-479D-88C9-DD53C1F52871}">
  <dimension ref="B1:Y50"/>
  <sheetViews>
    <sheetView showGridLines="0" topLeftCell="A3" workbookViewId="0">
      <selection activeCell="B19" sqref="B19:C23"/>
    </sheetView>
  </sheetViews>
  <sheetFormatPr defaultRowHeight="15" x14ac:dyDescent="0.25"/>
  <cols>
    <col min="1" max="1" width="2.42578125" customWidth="1"/>
    <col min="2" max="2" width="24.85546875" bestFit="1" customWidth="1"/>
    <col min="3" max="3" width="18.140625" customWidth="1"/>
    <col min="4" max="4" width="15.7109375" customWidth="1"/>
    <col min="5" max="5" width="15" customWidth="1"/>
    <col min="6" max="6" width="23.140625" customWidth="1"/>
    <col min="7" max="7" width="16" bestFit="1" customWidth="1"/>
    <col min="8" max="8" width="14.7109375" bestFit="1" customWidth="1"/>
    <col min="9" max="9" width="13.7109375" bestFit="1" customWidth="1"/>
    <col min="10" max="10" width="14.5703125" bestFit="1" customWidth="1"/>
  </cols>
  <sheetData>
    <row r="1" spans="2:25" ht="8.25" customHeight="1" x14ac:dyDescent="0.25"/>
    <row r="2" spans="2:2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ht="10.5" customHeight="1" x14ac:dyDescent="0.25"/>
    <row r="4" spans="2:25" x14ac:dyDescent="0.25">
      <c r="B4" s="21" t="s">
        <v>28</v>
      </c>
    </row>
    <row r="5" spans="2:25" ht="15.75" thickBot="1" x14ac:dyDescent="0.3"/>
    <row r="6" spans="2:25" x14ac:dyDescent="0.25">
      <c r="B6" s="20" t="s">
        <v>29</v>
      </c>
      <c r="C6" s="20"/>
    </row>
    <row r="7" spans="2:25" x14ac:dyDescent="0.25">
      <c r="B7" s="17" t="s">
        <v>30</v>
      </c>
      <c r="C7" s="17">
        <v>0.73110646532801471</v>
      </c>
    </row>
    <row r="8" spans="2:25" x14ac:dyDescent="0.25">
      <c r="B8" s="17" t="s">
        <v>31</v>
      </c>
      <c r="C8" s="17">
        <v>0.53451666364442363</v>
      </c>
    </row>
    <row r="9" spans="2:25" x14ac:dyDescent="0.25">
      <c r="B9" s="17" t="s">
        <v>32</v>
      </c>
      <c r="C9" s="17">
        <v>0.45237254546402783</v>
      </c>
    </row>
    <row r="10" spans="2:25" x14ac:dyDescent="0.25">
      <c r="B10" s="17" t="s">
        <v>33</v>
      </c>
      <c r="C10" s="17">
        <v>58.42625703589713</v>
      </c>
    </row>
    <row r="11" spans="2:25" ht="15.75" thickBot="1" x14ac:dyDescent="0.3">
      <c r="B11" s="18" t="s">
        <v>34</v>
      </c>
      <c r="C11" s="18">
        <v>21</v>
      </c>
    </row>
    <row r="13" spans="2:25" ht="15.75" thickBot="1" x14ac:dyDescent="0.3">
      <c r="B13" t="s">
        <v>35</v>
      </c>
    </row>
    <row r="14" spans="2:25" x14ac:dyDescent="0.25">
      <c r="B14" s="19"/>
      <c r="C14" s="19" t="s">
        <v>40</v>
      </c>
      <c r="D14" s="19" t="s">
        <v>41</v>
      </c>
      <c r="E14" s="19" t="s">
        <v>42</v>
      </c>
      <c r="F14" s="19" t="s">
        <v>43</v>
      </c>
      <c r="G14" s="25" t="s">
        <v>44</v>
      </c>
    </row>
    <row r="15" spans="2:25" x14ac:dyDescent="0.25">
      <c r="B15" s="17" t="s">
        <v>36</v>
      </c>
      <c r="C15" s="17">
        <v>3</v>
      </c>
      <c r="D15" s="17">
        <v>66638.031863130353</v>
      </c>
      <c r="E15" s="17">
        <v>22212.677287710118</v>
      </c>
      <c r="F15" s="22">
        <v>6.5070594886730326</v>
      </c>
      <c r="G15" s="30">
        <v>3.9402218662972751E-3</v>
      </c>
    </row>
    <row r="16" spans="2:25" x14ac:dyDescent="0.25">
      <c r="B16" s="17" t="s">
        <v>37</v>
      </c>
      <c r="C16" s="17">
        <v>17</v>
      </c>
      <c r="D16" s="17">
        <v>58031.667690820221</v>
      </c>
      <c r="E16" s="17">
        <v>3413.627511224719</v>
      </c>
      <c r="F16" s="17"/>
      <c r="G16" s="17"/>
    </row>
    <row r="17" spans="2:10" ht="15.75" thickBot="1" x14ac:dyDescent="0.3">
      <c r="B17" s="18" t="s">
        <v>38</v>
      </c>
      <c r="C17" s="18">
        <v>20</v>
      </c>
      <c r="D17" s="18">
        <v>124669.69955395057</v>
      </c>
      <c r="E17" s="18"/>
      <c r="F17" s="18"/>
      <c r="G17" s="18"/>
    </row>
    <row r="18" spans="2:10" ht="15.75" thickBot="1" x14ac:dyDescent="0.3"/>
    <row r="19" spans="2:10" x14ac:dyDescent="0.25">
      <c r="B19" s="19"/>
      <c r="C19" s="24" t="s">
        <v>45</v>
      </c>
      <c r="D19" s="24" t="s">
        <v>33</v>
      </c>
      <c r="E19" s="19" t="s">
        <v>46</v>
      </c>
      <c r="F19" s="25" t="s">
        <v>47</v>
      </c>
      <c r="G19" s="24" t="s">
        <v>48</v>
      </c>
      <c r="H19" s="24" t="s">
        <v>49</v>
      </c>
      <c r="I19" s="24" t="s">
        <v>50</v>
      </c>
      <c r="J19" s="24" t="s">
        <v>51</v>
      </c>
    </row>
    <row r="20" spans="2:10" x14ac:dyDescent="0.25">
      <c r="B20" s="17" t="s">
        <v>39</v>
      </c>
      <c r="C20" s="17">
        <v>-114.83515026466341</v>
      </c>
      <c r="D20" s="17">
        <v>78.289964490278209</v>
      </c>
      <c r="E20" s="22">
        <v>-1.4667927238480645</v>
      </c>
      <c r="F20" s="26">
        <v>0.16068774929898919</v>
      </c>
      <c r="G20" s="17">
        <v>-280.01253693426963</v>
      </c>
      <c r="H20" s="17">
        <v>50.342236404942781</v>
      </c>
      <c r="I20" s="17">
        <v>-280.01253693426963</v>
      </c>
      <c r="J20" s="17">
        <v>50.342236404942781</v>
      </c>
    </row>
    <row r="21" spans="2:10" x14ac:dyDescent="0.25">
      <c r="B21" s="17" t="s">
        <v>2</v>
      </c>
      <c r="C21" s="17">
        <v>2.2977118529511121E-3</v>
      </c>
      <c r="D21" s="17">
        <v>9.5192960980377585E-4</v>
      </c>
      <c r="E21" s="22">
        <v>2.4137413410480493</v>
      </c>
      <c r="F21" s="26">
        <v>2.7354838307583666E-2</v>
      </c>
      <c r="G21" s="17">
        <v>2.8931593318631474E-4</v>
      </c>
      <c r="H21" s="17">
        <v>4.3061077727159095E-3</v>
      </c>
      <c r="I21" s="17">
        <v>2.8931593318631474E-4</v>
      </c>
      <c r="J21" s="17">
        <v>4.3061077727159095E-3</v>
      </c>
    </row>
    <row r="22" spans="2:10" x14ac:dyDescent="0.25">
      <c r="B22" s="17" t="s">
        <v>3</v>
      </c>
      <c r="C22" s="17">
        <v>4.2195245732310891</v>
      </c>
      <c r="D22" s="17">
        <v>4.840005896430104</v>
      </c>
      <c r="E22" s="22">
        <v>0.87180153568476637</v>
      </c>
      <c r="F22" s="26">
        <v>0.39546265697215832</v>
      </c>
      <c r="G22" s="17">
        <v>-5.9919952638622522</v>
      </c>
      <c r="H22" s="17">
        <v>14.43104441032443</v>
      </c>
      <c r="I22" s="17">
        <v>-5.9919952638622522</v>
      </c>
      <c r="J22" s="17">
        <v>14.43104441032443</v>
      </c>
    </row>
    <row r="23" spans="2:10" ht="15.75" thickBot="1" x14ac:dyDescent="0.3">
      <c r="B23" s="18" t="s">
        <v>4</v>
      </c>
      <c r="C23" s="18">
        <v>21.42269830379858</v>
      </c>
      <c r="D23" s="18">
        <v>12.736119574983839</v>
      </c>
      <c r="E23" s="23">
        <v>1.6820428057127255</v>
      </c>
      <c r="F23" s="27">
        <v>0.11083654309113829</v>
      </c>
      <c r="G23" s="18">
        <v>-5.4481651766501678</v>
      </c>
      <c r="H23" s="18">
        <v>48.293561784247331</v>
      </c>
      <c r="I23" s="18">
        <v>-5.4481651766501678</v>
      </c>
      <c r="J23" s="18">
        <v>48.293561784247331</v>
      </c>
    </row>
    <row r="27" spans="2:10" x14ac:dyDescent="0.25">
      <c r="B27" t="s">
        <v>52</v>
      </c>
      <c r="F27" t="s">
        <v>56</v>
      </c>
    </row>
    <row r="28" spans="2:10" ht="15.75" thickBot="1" x14ac:dyDescent="0.3"/>
    <row r="29" spans="2:10" x14ac:dyDescent="0.25">
      <c r="B29" s="19" t="s">
        <v>53</v>
      </c>
      <c r="C29" s="19" t="s">
        <v>54</v>
      </c>
      <c r="D29" s="19" t="s">
        <v>55</v>
      </c>
      <c r="F29" s="19" t="s">
        <v>57</v>
      </c>
      <c r="G29" s="19" t="s">
        <v>26</v>
      </c>
    </row>
    <row r="30" spans="2:10" x14ac:dyDescent="0.25">
      <c r="B30" s="17">
        <v>1</v>
      </c>
      <c r="C30" s="17">
        <v>141.10501101131408</v>
      </c>
      <c r="D30" s="17">
        <v>-29.057391963695025</v>
      </c>
      <c r="F30" s="17">
        <v>2.3809523809523809</v>
      </c>
      <c r="G30" s="17">
        <v>20.263157894736842</v>
      </c>
    </row>
    <row r="31" spans="2:10" x14ac:dyDescent="0.25">
      <c r="B31" s="17">
        <v>2</v>
      </c>
      <c r="C31" s="17">
        <v>153.93616992638789</v>
      </c>
      <c r="D31" s="17">
        <v>6.2447824545645005</v>
      </c>
      <c r="F31" s="17">
        <v>7.1428571428571423</v>
      </c>
      <c r="G31" s="17">
        <v>32.262910798122064</v>
      </c>
    </row>
    <row r="32" spans="2:10" x14ac:dyDescent="0.25">
      <c r="B32" s="17">
        <v>3</v>
      </c>
      <c r="C32" s="17">
        <v>32.157888174081116</v>
      </c>
      <c r="D32" s="17">
        <v>-11.894730279344273</v>
      </c>
      <c r="F32" s="17">
        <v>11.904761904761905</v>
      </c>
      <c r="G32" s="17">
        <v>37.981530343007918</v>
      </c>
    </row>
    <row r="33" spans="2:7" x14ac:dyDescent="0.25">
      <c r="B33" s="17">
        <v>4</v>
      </c>
      <c r="C33" s="17">
        <v>54.767288455875018</v>
      </c>
      <c r="D33" s="17">
        <v>46.085652720595576</v>
      </c>
      <c r="F33" s="17">
        <v>16.666666666666664</v>
      </c>
      <c r="G33" s="17">
        <v>44.9</v>
      </c>
    </row>
    <row r="34" spans="2:7" x14ac:dyDescent="0.25">
      <c r="B34" s="17">
        <v>5</v>
      </c>
      <c r="C34" s="17">
        <v>229.79090357336941</v>
      </c>
      <c r="D34" s="17">
        <v>-59.718176300642142</v>
      </c>
      <c r="F34" s="17">
        <v>21.428571428571427</v>
      </c>
      <c r="G34" s="17">
        <v>65.504244482173178</v>
      </c>
    </row>
    <row r="35" spans="2:7" x14ac:dyDescent="0.25">
      <c r="B35" s="17">
        <v>6</v>
      </c>
      <c r="C35" s="17">
        <v>179.8197146177065</v>
      </c>
      <c r="D35" s="17">
        <v>192.06707783512371</v>
      </c>
      <c r="F35" s="17">
        <v>26.19047619047619</v>
      </c>
      <c r="G35" s="17">
        <v>68.093457943925245</v>
      </c>
    </row>
    <row r="36" spans="2:7" x14ac:dyDescent="0.25">
      <c r="B36" s="17">
        <v>7</v>
      </c>
      <c r="C36" s="17">
        <v>151.7406303741534</v>
      </c>
      <c r="D36" s="17">
        <v>-55.958724073668748</v>
      </c>
      <c r="F36" s="17">
        <v>30.952380952380949</v>
      </c>
      <c r="G36" s="17">
        <v>72.589285714285722</v>
      </c>
    </row>
    <row r="37" spans="2:7" x14ac:dyDescent="0.25">
      <c r="B37" s="17">
        <v>8</v>
      </c>
      <c r="C37" s="17">
        <v>124.24022741288989</v>
      </c>
      <c r="D37" s="17">
        <v>-41.521439534102015</v>
      </c>
      <c r="F37" s="17">
        <v>35.714285714285715</v>
      </c>
      <c r="G37" s="17">
        <v>74.921052631578945</v>
      </c>
    </row>
    <row r="38" spans="2:7" x14ac:dyDescent="0.25">
      <c r="B38" s="17">
        <v>9</v>
      </c>
      <c r="C38" s="17">
        <v>83.255200778100544</v>
      </c>
      <c r="D38" s="17">
        <v>-10.665915063814822</v>
      </c>
      <c r="F38" s="17">
        <v>40.476190476190474</v>
      </c>
      <c r="G38" s="17">
        <v>82.718787878787879</v>
      </c>
    </row>
    <row r="39" spans="2:7" x14ac:dyDescent="0.25">
      <c r="B39" s="17">
        <v>10</v>
      </c>
      <c r="C39" s="17">
        <v>60.630880123272931</v>
      </c>
      <c r="D39" s="17">
        <v>-15.730880123272932</v>
      </c>
      <c r="F39" s="17">
        <v>45.238095238095234</v>
      </c>
      <c r="G39" s="17">
        <v>95.78190630048465</v>
      </c>
    </row>
    <row r="40" spans="2:7" x14ac:dyDescent="0.25">
      <c r="B40" s="17">
        <v>11</v>
      </c>
      <c r="C40" s="17">
        <v>142.78511588245058</v>
      </c>
      <c r="D40" s="17">
        <v>-11.671479518814238</v>
      </c>
      <c r="F40" s="17">
        <v>50</v>
      </c>
      <c r="G40" s="17">
        <v>100.85294117647059</v>
      </c>
    </row>
    <row r="41" spans="2:7" x14ac:dyDescent="0.25">
      <c r="B41" s="17">
        <v>12</v>
      </c>
      <c r="C41" s="17">
        <v>119.95884900546693</v>
      </c>
      <c r="D41" s="17">
        <v>-54.454604523293753</v>
      </c>
      <c r="F41" s="17">
        <v>54.761904761904759</v>
      </c>
      <c r="G41" s="17">
        <v>105.93303571428572</v>
      </c>
    </row>
    <row r="42" spans="2:7" x14ac:dyDescent="0.25">
      <c r="B42" s="17">
        <v>13</v>
      </c>
      <c r="C42" s="17">
        <v>132.53106910883719</v>
      </c>
      <c r="D42" s="17">
        <v>-1.1068266845947505</v>
      </c>
      <c r="F42" s="17">
        <v>59.523809523809518</v>
      </c>
      <c r="G42" s="17">
        <v>112.04761904761905</v>
      </c>
    </row>
    <row r="43" spans="2:7" x14ac:dyDescent="0.25">
      <c r="B43" s="17">
        <v>14</v>
      </c>
      <c r="C43" s="17">
        <v>97.716423254509209</v>
      </c>
      <c r="D43" s="17">
        <v>-22.795370622930264</v>
      </c>
      <c r="F43" s="17">
        <v>64.285714285714292</v>
      </c>
      <c r="G43" s="17">
        <v>131.11363636363635</v>
      </c>
    </row>
    <row r="44" spans="2:7" x14ac:dyDescent="0.25">
      <c r="B44" s="17">
        <v>15</v>
      </c>
      <c r="C44" s="17">
        <v>90.80533020874357</v>
      </c>
      <c r="D44" s="17">
        <v>-22.711872264818325</v>
      </c>
      <c r="F44" s="17">
        <v>69.047619047619051</v>
      </c>
      <c r="G44" s="17">
        <v>131.42424242424244</v>
      </c>
    </row>
    <row r="45" spans="2:7" x14ac:dyDescent="0.25">
      <c r="B45" s="17">
        <v>16</v>
      </c>
      <c r="C45" s="17">
        <v>6.7651463829348657</v>
      </c>
      <c r="D45" s="17">
        <v>25.497764415187198</v>
      </c>
      <c r="F45" s="17">
        <v>73.80952380952381</v>
      </c>
      <c r="G45" s="17">
        <v>150.72</v>
      </c>
    </row>
    <row r="46" spans="2:7" x14ac:dyDescent="0.25">
      <c r="B46" s="17">
        <v>17</v>
      </c>
      <c r="C46" s="17">
        <v>120.26738267286997</v>
      </c>
      <c r="D46" s="17">
        <v>-14.334346958584248</v>
      </c>
      <c r="F46" s="17">
        <v>78.571428571428569</v>
      </c>
      <c r="G46" s="17">
        <v>160.18095238095239</v>
      </c>
    </row>
    <row r="47" spans="2:7" x14ac:dyDescent="0.25">
      <c r="B47" s="17">
        <v>18</v>
      </c>
      <c r="C47" s="17">
        <v>168.36382338588069</v>
      </c>
      <c r="D47" s="17">
        <v>-17.643823385880694</v>
      </c>
      <c r="F47" s="17">
        <v>83.333333333333329</v>
      </c>
      <c r="G47" s="17">
        <v>162.08524590163935</v>
      </c>
    </row>
    <row r="48" spans="2:7" x14ac:dyDescent="0.25">
      <c r="B48" s="17">
        <v>19</v>
      </c>
      <c r="C48" s="17">
        <v>193.92649241637193</v>
      </c>
      <c r="D48" s="17">
        <v>35.790898887975914</v>
      </c>
      <c r="F48" s="17">
        <v>88.095238095238088</v>
      </c>
      <c r="G48" s="17">
        <v>170.07272727272726</v>
      </c>
    </row>
    <row r="49" spans="2:7" x14ac:dyDescent="0.25">
      <c r="B49" s="17">
        <v>20</v>
      </c>
      <c r="C49" s="17">
        <v>23.556000607512757</v>
      </c>
      <c r="D49" s="17">
        <v>14.425529735495161</v>
      </c>
      <c r="F49" s="17">
        <v>92.857142857142861</v>
      </c>
      <c r="G49" s="17">
        <v>229.71739130434784</v>
      </c>
    </row>
    <row r="50" spans="2:7" ht="15.75" thickBot="1" x14ac:dyDescent="0.3">
      <c r="B50" s="18">
        <v>21</v>
      </c>
      <c r="C50" s="18">
        <v>112.93137065312462</v>
      </c>
      <c r="D50" s="18">
        <v>49.153875248514737</v>
      </c>
      <c r="F50" s="18">
        <v>97.61904761904762</v>
      </c>
      <c r="G50" s="18">
        <v>371.88679245283021</v>
      </c>
    </row>
  </sheetData>
  <sortState xmlns:xlrd2="http://schemas.microsoft.com/office/spreadsheetml/2017/richdata2" ref="G30:G50">
    <sortCondition ref="G30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F103C-D8B8-482B-811C-F57C9FB094D3}">
  <dimension ref="B1:W49"/>
  <sheetViews>
    <sheetView showGridLines="0" topLeftCell="A4" workbookViewId="0">
      <selection activeCell="H22" sqref="H22"/>
    </sheetView>
  </sheetViews>
  <sheetFormatPr defaultRowHeight="15" x14ac:dyDescent="0.25"/>
  <cols>
    <col min="1" max="1" width="2.42578125" customWidth="1"/>
    <col min="2" max="2" width="24.85546875" bestFit="1" customWidth="1"/>
    <col min="3" max="3" width="18.140625" bestFit="1" customWidth="1"/>
    <col min="4" max="5" width="12.7109375" bestFit="1" customWidth="1"/>
    <col min="6" max="6" width="30.28515625" bestFit="1" customWidth="1"/>
    <col min="7" max="7" width="16" bestFit="1" customWidth="1"/>
    <col min="8" max="8" width="14.7109375" bestFit="1" customWidth="1"/>
    <col min="9" max="9" width="13.7109375" bestFit="1" customWidth="1"/>
    <col min="10" max="10" width="14.5703125" bestFit="1" customWidth="1"/>
  </cols>
  <sheetData>
    <row r="1" spans="2:23" ht="8.25" customHeight="1" x14ac:dyDescent="0.25"/>
    <row r="2" spans="2:23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10.5" customHeight="1" x14ac:dyDescent="0.25"/>
    <row r="4" spans="2:23" x14ac:dyDescent="0.25">
      <c r="B4" t="s">
        <v>28</v>
      </c>
    </row>
    <row r="5" spans="2:23" ht="15.75" thickBot="1" x14ac:dyDescent="0.3"/>
    <row r="6" spans="2:23" x14ac:dyDescent="0.25">
      <c r="B6" s="20" t="s">
        <v>29</v>
      </c>
      <c r="C6" s="20"/>
    </row>
    <row r="7" spans="2:23" x14ac:dyDescent="0.25">
      <c r="B7" s="17" t="s">
        <v>30</v>
      </c>
      <c r="C7" s="17">
        <v>0.71673271317521647</v>
      </c>
    </row>
    <row r="8" spans="2:23" x14ac:dyDescent="0.25">
      <c r="B8" s="17" t="s">
        <v>31</v>
      </c>
      <c r="C8" s="17">
        <v>0.51370578213550711</v>
      </c>
    </row>
    <row r="9" spans="2:23" x14ac:dyDescent="0.25">
      <c r="B9" s="17" t="s">
        <v>32</v>
      </c>
      <c r="C9" s="17">
        <v>0.4596730912616746</v>
      </c>
    </row>
    <row r="10" spans="2:23" x14ac:dyDescent="0.25">
      <c r="B10" s="17" t="s">
        <v>33</v>
      </c>
      <c r="C10" s="17">
        <v>58.035503518674631</v>
      </c>
    </row>
    <row r="11" spans="2:23" ht="15.75" thickBot="1" x14ac:dyDescent="0.3">
      <c r="B11" s="18" t="s">
        <v>34</v>
      </c>
      <c r="C11" s="18">
        <v>21</v>
      </c>
    </row>
    <row r="13" spans="2:23" ht="15.75" thickBot="1" x14ac:dyDescent="0.3">
      <c r="B13" t="s">
        <v>35</v>
      </c>
    </row>
    <row r="14" spans="2:23" x14ac:dyDescent="0.25">
      <c r="B14" s="19"/>
      <c r="C14" s="19" t="s">
        <v>40</v>
      </c>
      <c r="D14" s="19" t="s">
        <v>41</v>
      </c>
      <c r="E14" s="19" t="s">
        <v>42</v>
      </c>
      <c r="F14" s="19" t="s">
        <v>43</v>
      </c>
      <c r="G14" s="19" t="s">
        <v>44</v>
      </c>
    </row>
    <row r="15" spans="2:23" x14ac:dyDescent="0.25">
      <c r="B15" s="17" t="s">
        <v>36</v>
      </c>
      <c r="C15" s="17">
        <v>2</v>
      </c>
      <c r="D15" s="17">
        <v>64043.545517960854</v>
      </c>
      <c r="E15" s="17">
        <v>32021.772758980427</v>
      </c>
      <c r="F15" s="17">
        <v>9.5073144392349569</v>
      </c>
      <c r="G15" s="29">
        <v>1.5208695043909583E-3</v>
      </c>
    </row>
    <row r="16" spans="2:23" x14ac:dyDescent="0.25">
      <c r="B16" s="17" t="s">
        <v>37</v>
      </c>
      <c r="C16" s="17">
        <v>18</v>
      </c>
      <c r="D16" s="17">
        <v>60626.154035989719</v>
      </c>
      <c r="E16" s="17">
        <v>3368.1196686660955</v>
      </c>
      <c r="F16" s="17"/>
      <c r="G16" s="17"/>
    </row>
    <row r="17" spans="2:10" ht="15.75" thickBot="1" x14ac:dyDescent="0.3">
      <c r="B17" s="18" t="s">
        <v>38</v>
      </c>
      <c r="C17" s="18">
        <v>20</v>
      </c>
      <c r="D17" s="18">
        <v>124669.69955395057</v>
      </c>
      <c r="E17" s="18"/>
      <c r="F17" s="18"/>
      <c r="G17" s="18"/>
    </row>
    <row r="18" spans="2:10" ht="15.75" thickBot="1" x14ac:dyDescent="0.3"/>
    <row r="19" spans="2:10" x14ac:dyDescent="0.25">
      <c r="B19" s="19"/>
      <c r="C19" s="19" t="s">
        <v>45</v>
      </c>
      <c r="D19" s="19" t="s">
        <v>33</v>
      </c>
      <c r="E19" s="19" t="s">
        <v>46</v>
      </c>
      <c r="F19" s="19" t="s">
        <v>47</v>
      </c>
      <c r="G19" s="19" t="s">
        <v>48</v>
      </c>
      <c r="H19" s="19" t="s">
        <v>49</v>
      </c>
      <c r="I19" s="19" t="s">
        <v>50</v>
      </c>
      <c r="J19" s="19" t="s">
        <v>51</v>
      </c>
    </row>
    <row r="20" spans="2:10" x14ac:dyDescent="0.25">
      <c r="B20" s="17" t="s">
        <v>39</v>
      </c>
      <c r="C20" s="17">
        <v>-66.457469030077732</v>
      </c>
      <c r="D20" s="17">
        <v>54.857435341802997</v>
      </c>
      <c r="E20" s="17">
        <v>-1.2114578200019344</v>
      </c>
      <c r="F20" s="28">
        <v>0.24138492556442331</v>
      </c>
      <c r="G20" s="17">
        <v>-181.7086640107693</v>
      </c>
      <c r="H20" s="17">
        <v>48.793725950613833</v>
      </c>
      <c r="I20" s="17">
        <v>-181.7086640107693</v>
      </c>
      <c r="J20" s="17">
        <v>48.793725950613833</v>
      </c>
    </row>
    <row r="21" spans="2:10" x14ac:dyDescent="0.25">
      <c r="B21" s="17" t="s">
        <v>2</v>
      </c>
      <c r="C21" s="17">
        <v>1.9544865883360462E-3</v>
      </c>
      <c r="D21" s="17">
        <v>8.6090588562727716E-4</v>
      </c>
      <c r="E21" s="17">
        <v>2.2702674252388917</v>
      </c>
      <c r="F21" s="28">
        <v>3.5709106934008562E-2</v>
      </c>
      <c r="G21" s="17">
        <v>1.4579043864846957E-4</v>
      </c>
      <c r="H21" s="17">
        <v>3.7631827380236226E-3</v>
      </c>
      <c r="I21" s="17">
        <v>1.4579043864846957E-4</v>
      </c>
      <c r="J21" s="17">
        <v>3.7631827380236226E-3</v>
      </c>
    </row>
    <row r="22" spans="2:10" ht="15.75" thickBot="1" x14ac:dyDescent="0.3">
      <c r="B22" s="18" t="s">
        <v>4</v>
      </c>
      <c r="C22" s="18">
        <v>21.131403089558479</v>
      </c>
      <c r="D22" s="18">
        <v>12.646586324189716</v>
      </c>
      <c r="E22" s="18">
        <v>1.670917554181357</v>
      </c>
      <c r="F22" s="31">
        <v>0.1120332577434718</v>
      </c>
      <c r="G22" s="18">
        <v>-5.4380888527425846</v>
      </c>
      <c r="H22" s="18">
        <v>47.700895031859545</v>
      </c>
      <c r="I22" s="18">
        <v>-5.4380888527425846</v>
      </c>
      <c r="J22" s="18">
        <v>47.700895031859545</v>
      </c>
    </row>
    <row r="26" spans="2:10" x14ac:dyDescent="0.25">
      <c r="B26" t="s">
        <v>52</v>
      </c>
      <c r="F26" t="s">
        <v>56</v>
      </c>
    </row>
    <row r="27" spans="2:10" ht="15.75" thickBot="1" x14ac:dyDescent="0.3"/>
    <row r="28" spans="2:10" x14ac:dyDescent="0.25">
      <c r="B28" s="19" t="s">
        <v>53</v>
      </c>
      <c r="C28" s="19" t="s">
        <v>54</v>
      </c>
      <c r="D28" s="19" t="s">
        <v>55</v>
      </c>
      <c r="F28" s="19" t="s">
        <v>57</v>
      </c>
      <c r="G28" s="19" t="s">
        <v>26</v>
      </c>
    </row>
    <row r="29" spans="2:10" x14ac:dyDescent="0.25">
      <c r="B29" s="17">
        <v>1</v>
      </c>
      <c r="C29" s="17">
        <v>153.04720367082933</v>
      </c>
      <c r="D29" s="17">
        <v>-40.999584623210282</v>
      </c>
      <c r="F29" s="17">
        <v>2.3809523809523809</v>
      </c>
      <c r="G29" s="17">
        <v>20.263157894736842</v>
      </c>
    </row>
    <row r="30" spans="2:10" x14ac:dyDescent="0.25">
      <c r="B30" s="17">
        <v>2</v>
      </c>
      <c r="C30" s="17">
        <v>150.25458264306172</v>
      </c>
      <c r="D30" s="17">
        <v>9.926369737890667</v>
      </c>
      <c r="F30" s="17">
        <v>7.1428571428571423</v>
      </c>
      <c r="G30" s="17">
        <v>32.262910798122064</v>
      </c>
    </row>
    <row r="31" spans="2:10" x14ac:dyDescent="0.25">
      <c r="B31" s="17">
        <v>3</v>
      </c>
      <c r="C31" s="17">
        <v>20.304328936978038</v>
      </c>
      <c r="D31" s="17">
        <v>-4.1171042241195721E-2</v>
      </c>
      <c r="F31" s="17">
        <v>11.904761904761905</v>
      </c>
      <c r="G31" s="17">
        <v>37.981530343007918</v>
      </c>
    </row>
    <row r="32" spans="2:10" x14ac:dyDescent="0.25">
      <c r="B32" s="17">
        <v>4</v>
      </c>
      <c r="C32" s="17">
        <v>66.919942344885655</v>
      </c>
      <c r="D32" s="17">
        <v>33.932998831584939</v>
      </c>
      <c r="F32" s="17">
        <v>16.666666666666664</v>
      </c>
      <c r="G32" s="17">
        <v>44.9</v>
      </c>
    </row>
    <row r="33" spans="2:7" x14ac:dyDescent="0.25">
      <c r="B33" s="17">
        <v>5</v>
      </c>
      <c r="C33" s="17">
        <v>232.45902378964868</v>
      </c>
      <c r="D33" s="17">
        <v>-62.386296516921419</v>
      </c>
      <c r="F33" s="17">
        <v>21.428571428571427</v>
      </c>
      <c r="G33" s="17">
        <v>65.504244482173178</v>
      </c>
    </row>
    <row r="34" spans="2:7" x14ac:dyDescent="0.25">
      <c r="B34" s="17">
        <v>6</v>
      </c>
      <c r="C34" s="17">
        <v>166.9746221475466</v>
      </c>
      <c r="D34" s="17">
        <v>204.91217030528361</v>
      </c>
      <c r="F34" s="17">
        <v>26.19047619047619</v>
      </c>
      <c r="G34" s="17">
        <v>68.093457943925245</v>
      </c>
    </row>
    <row r="35" spans="2:7" x14ac:dyDescent="0.25">
      <c r="B35" s="17">
        <v>7</v>
      </c>
      <c r="C35" s="17">
        <v>140.98572662724303</v>
      </c>
      <c r="D35" s="17">
        <v>-45.203820326758375</v>
      </c>
      <c r="F35" s="17">
        <v>30.952380952380949</v>
      </c>
      <c r="G35" s="17">
        <v>72.589285714285722</v>
      </c>
    </row>
    <row r="36" spans="2:7" x14ac:dyDescent="0.25">
      <c r="B36" s="17">
        <v>8</v>
      </c>
      <c r="C36" s="17">
        <v>117.62391403342852</v>
      </c>
      <c r="D36" s="17">
        <v>-34.905126154640641</v>
      </c>
      <c r="F36" s="17">
        <v>35.714285714285715</v>
      </c>
      <c r="G36" s="17">
        <v>74.921052631578945</v>
      </c>
    </row>
    <row r="37" spans="2:7" x14ac:dyDescent="0.25">
      <c r="B37" s="17">
        <v>9</v>
      </c>
      <c r="C37" s="17">
        <v>77.853593271802907</v>
      </c>
      <c r="D37" s="17">
        <v>-5.2643075575171849</v>
      </c>
      <c r="F37" s="17">
        <v>40.476190476190474</v>
      </c>
      <c r="G37" s="17">
        <v>82.718787878787879</v>
      </c>
    </row>
    <row r="38" spans="2:7" x14ac:dyDescent="0.25">
      <c r="B38" s="17">
        <v>10</v>
      </c>
      <c r="C38" s="17">
        <v>71.431325052928983</v>
      </c>
      <c r="D38" s="17">
        <v>-26.531325052928985</v>
      </c>
      <c r="F38" s="17">
        <v>45.238095238095234</v>
      </c>
      <c r="G38" s="17">
        <v>95.78190630048465</v>
      </c>
    </row>
    <row r="39" spans="2:7" x14ac:dyDescent="0.25">
      <c r="B39" s="17">
        <v>11</v>
      </c>
      <c r="C39" s="17">
        <v>142.57582338582108</v>
      </c>
      <c r="D39" s="17">
        <v>-11.462187022184736</v>
      </c>
      <c r="F39" s="17">
        <v>50</v>
      </c>
      <c r="G39" s="17">
        <v>100.85294117647059</v>
      </c>
    </row>
    <row r="40" spans="2:7" x14ac:dyDescent="0.25">
      <c r="B40" s="17">
        <v>12</v>
      </c>
      <c r="C40" s="17">
        <v>114.42773520276907</v>
      </c>
      <c r="D40" s="17">
        <v>-48.923490720595893</v>
      </c>
      <c r="F40" s="17">
        <v>54.761904761904759</v>
      </c>
      <c r="G40" s="17">
        <v>105.93303571428572</v>
      </c>
    </row>
    <row r="41" spans="2:7" x14ac:dyDescent="0.25">
      <c r="B41" s="17">
        <v>13</v>
      </c>
      <c r="C41" s="17">
        <v>142.70915613599166</v>
      </c>
      <c r="D41" s="17">
        <v>-11.284913711749226</v>
      </c>
      <c r="F41" s="17">
        <v>59.523809523809518</v>
      </c>
      <c r="G41" s="17">
        <v>112.04761904761905</v>
      </c>
    </row>
    <row r="42" spans="2:7" x14ac:dyDescent="0.25">
      <c r="B42" s="17">
        <v>14</v>
      </c>
      <c r="C42" s="17">
        <v>78.948027519903974</v>
      </c>
      <c r="D42" s="17">
        <v>-4.0269748883250287</v>
      </c>
      <c r="F42" s="17">
        <v>64.285714285714292</v>
      </c>
      <c r="G42" s="17">
        <v>131.11363636363635</v>
      </c>
    </row>
    <row r="43" spans="2:7" x14ac:dyDescent="0.25">
      <c r="B43" s="17">
        <v>15</v>
      </c>
      <c r="C43" s="17">
        <v>103.01464180297947</v>
      </c>
      <c r="D43" s="17">
        <v>-34.921183859054224</v>
      </c>
      <c r="F43" s="17">
        <v>69.047619047619051</v>
      </c>
      <c r="G43" s="17">
        <v>131.42424242424244</v>
      </c>
    </row>
    <row r="44" spans="2:7" x14ac:dyDescent="0.25">
      <c r="B44" s="17">
        <v>16</v>
      </c>
      <c r="C44" s="17">
        <v>21.452886436990468</v>
      </c>
      <c r="D44" s="17">
        <v>10.810024361131596</v>
      </c>
      <c r="F44" s="17">
        <v>73.80952380952381</v>
      </c>
      <c r="G44" s="17">
        <v>150.72</v>
      </c>
    </row>
    <row r="45" spans="2:7" x14ac:dyDescent="0.25">
      <c r="B45" s="17">
        <v>17</v>
      </c>
      <c r="C45" s="17">
        <v>95.357722205175122</v>
      </c>
      <c r="D45" s="17">
        <v>10.5753135091106</v>
      </c>
      <c r="F45" s="17">
        <v>78.571428571428569</v>
      </c>
      <c r="G45" s="17">
        <v>160.18095238095239</v>
      </c>
    </row>
    <row r="46" spans="2:7" x14ac:dyDescent="0.25">
      <c r="B46" s="17">
        <v>18</v>
      </c>
      <c r="C46" s="17">
        <v>177.80595915794117</v>
      </c>
      <c r="D46" s="17">
        <v>-27.085959157941176</v>
      </c>
      <c r="F46" s="17">
        <v>83.333333333333329</v>
      </c>
      <c r="G46" s="17">
        <v>162.08524590163935</v>
      </c>
    </row>
    <row r="47" spans="2:7" x14ac:dyDescent="0.25">
      <c r="B47" s="17">
        <v>19</v>
      </c>
      <c r="C47" s="17">
        <v>195.67677271462429</v>
      </c>
      <c r="D47" s="17">
        <v>34.04061858972355</v>
      </c>
      <c r="F47" s="17">
        <v>88.095238095238088</v>
      </c>
      <c r="G47" s="17">
        <v>170.07272727272726</v>
      </c>
    </row>
    <row r="48" spans="2:7" x14ac:dyDescent="0.25">
      <c r="B48" s="17">
        <v>20</v>
      </c>
      <c r="C48" s="17">
        <v>31.156319089348933</v>
      </c>
      <c r="D48" s="17">
        <v>6.8252112536589848</v>
      </c>
      <c r="F48" s="17">
        <v>92.857142857142861</v>
      </c>
      <c r="G48" s="17">
        <v>229.71739130434784</v>
      </c>
    </row>
    <row r="49" spans="2:7" ht="15.75" thickBot="1" x14ac:dyDescent="0.3">
      <c r="B49" s="18">
        <v>21</v>
      </c>
      <c r="C49" s="18">
        <v>120.07161185595442</v>
      </c>
      <c r="D49" s="18">
        <v>42.013634045684938</v>
      </c>
      <c r="F49" s="18">
        <v>97.61904761904762</v>
      </c>
      <c r="G49" s="18">
        <v>371.88679245283021</v>
      </c>
    </row>
  </sheetData>
  <sortState xmlns:xlrd2="http://schemas.microsoft.com/office/spreadsheetml/2017/richdata2" ref="G29:G49">
    <sortCondition ref="G29"/>
  </sortState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2 H v a T q b 1 k o 2 n A A A A + A A A A B I A H A B D b 2 5 m a W c v U G F j a 2 F n Z S 5 4 b W w g o h g A K K A U A A A A A A A A A A A A A A A A A A A A A A A A A A A A h Y 9 N D o I w G A W v Q r q n L Q i o 5 K M k u p X E a G L c N l C h E Q q h x X I 3 F x 7 J K 0 j i 7 8 7 l m 8 x i 3 v 1 6 g 3 R s a u c i e i 1 b l S A P U + Q I l b e F V G W C B n N y F y h l s O X 5 m Z f C m W S l 4 1 E X C a q M 6 W J C r L X Y z n D b l 8 S n 1 C P H b L P P K 9 F w 9 J H l f 9 m V S h u u c o E Y H J 4 x z M f R E o d B N M d B 6 A F 5 Y 8 i k + i r + V I w p k B 8 I 6 6 E 2 Q y 9 Y Z 9 z V D s h 7 A n m 9 Y A 9 Q S w M E F A A C A A g A 2 H v a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7 2 k 4 Z u N q E z A E A A O U F A A A T A B w A R m 9 y b X V s Y X M v U 2 V j d G l v b j E u b S C i G A A o o B Q A A A A A A A A A A A A A A A A A A A A A A A A A A A D d U 1 F r 2 z A Q f g / k P w j 3 x Q b P O O l S x o o f X C d h G 3 W T L d 5 T P Y x q X 1 d t i l R 0 5 x A T 8 n s G + x v 9 Y 5 W d h n Y 0 6 + N g 1 Y N O + u 4 4 f f f p D q E k o R V b 7 O z g t N / r 9 / C G G 6 j Y k R M O C q l / 8 O J a E E e H R U w C 9 X v M r q l W B B Z I c B W M d V k v Q Z E 7 F R K C p P U o Q t d J 3 u d f E Q z m X F U G 8 p m C s R E r y P f x G v P 5 l 9 m n S T Z b 5 C m Q r j S y y Z q 3 e F I b 3 J t w e F y k 3 P w E E u p 7 E S s u G x I l 5 j G J l a h 4 B c i 6 O J b G e a q r W m r 2 k b 2 x m U q Q + R l H w M J 6 / i g l K H H l e P 7 l G K R Y C g I T O a e O z x I t 6 6 X C 6 K 3 P J q r U l X 0 v O h m F 4 c B n n 2 t N s K B G Q v R 4 D C 6 0 g m + e v 5 P k y E n 4 F d z 9 4 v L G F j I 3 e q k t P 9 3 p l v E r G 9 5 h B B / A k j b o d h r 6 7 P I B j q V c l F x y g x G Z + m n e T N x q F k v L k 1 f 6 M V 1 m u M J r b Z Y 7 3 l l z C + j + l Y W / 2 T j 2 W t X U X h j Z a E a w p q 3 P N k 5 6 9 / s 5 e G 7 1 e g b O j U 2 u W 7 F q Y 0 C V T d C + u 9 1 6 / Z 5 Q h w m / 0 F P M H X o H + 2 p X 4 d T S f / g U d 3 M u F G A H n Q n F T f M f t R u t y b Y b U 7 W U + / 3 d K P S e i t Y V / q J S x 4 e V e v U T O B i O h q 9 s A P / x / N 0 D U E s B A i 0 A F A A C A A g A 2 H v a T q b 1 k o 2 n A A A A + A A A A B I A A A A A A A A A A A A A A A A A A A A A A E N v b m Z p Z y 9 Q Y W N r Y W d l L n h t b F B L A Q I t A B Q A A g A I A N h 7 2 k 4 P y u m r p A A A A O k A A A A T A A A A A A A A A A A A A A A A A P M A A A B b Q 2 9 u d G V u d F 9 U e X B l c 1 0 u e G 1 s U E s B A i 0 A F A A C A A g A 2 H v a T h m 4 2 o T M A Q A A 5 Q U A A B M A A A A A A A A A A A A A A A A A 5 A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k A A A A A A A D p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F f b G 9 q Y V 9 m a X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R U M T U 6 N T I 6 M z Y u M D M 2 M D U w N V o i I C 8 + P E V u d H J 5 I F R 5 c G U 9 I k Z p b G x D b 2 x 1 b W 5 U e X B l c y I g V m F s d W U 9 I n N C Z 1 l H R V E 9 P S I g L z 4 8 R W 5 0 c n k g V H l w Z T 0 i R m l s b E N v b H V t b k 5 h b W V z I i B W Y W x 1 Z T 0 i c 1 s m c X V v d D t Q c m 9 k d X R v c y Z x d W 9 0 O y w m c X V v d D t N w 6 p z J n F 1 b 3 Q 7 L C Z x d W 9 0 O 0 x v a m E m c X V v d D s s J n F 1 b 3 Q 7 U H J l w 6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F f b G 9 q Y V 9 m a X R h c y 9 U a X B v I E F s d G V y Y W R v L n t Q c m 9 k d X R v c y w w f S Z x d W 9 0 O y w m c X V v d D t T Z W N 0 a W 9 u M S 8 w M V 9 s b 2 p h X 2 Z p d G F z L 1 R p c G 8 g Q W x 0 Z X J h Z G 8 u e 0 3 D q n M s M X 0 m c X V v d D s s J n F 1 b 3 Q 7 U 2 V j d G l v b j E v M D F f b G 9 q Y V 9 m a X R h c y 9 U a X B v I E F s d G V y Y W R v L n t M b 2 p h L D J 9 J n F 1 b 3 Q 7 L C Z x d W 9 0 O 1 N l Y 3 R p b 2 4 x L z A x X 2 x v a m F f Z m l 0 Y X M v V G l w b y B B b H R l c m F k b y 5 7 U H J l w 6 d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X 2 x v a m F f Z m l 0 Y X M v V G l w b y B B b H R l c m F k b y 5 7 U H J v Z H V 0 b 3 M s M H 0 m c X V v d D s s J n F 1 b 3 Q 7 U 2 V j d G l v b j E v M D F f b G 9 q Y V 9 m a X R h c y 9 U a X B v I E F s d G V y Y W R v L n t N w 6 p z L D F 9 J n F 1 b 3 Q 7 L C Z x d W 9 0 O 1 N l Y 3 R p b 2 4 x L z A x X 2 x v a m F f Z m l 0 Y X M v V G l w b y B B b H R l c m F k b y 5 7 T G 9 q Y S w y f S Z x d W 9 0 O y w m c X V v d D t T Z W N 0 a W 9 u M S 8 w M V 9 s b 2 p h X 2 Z p d G F z L 1 R p c G 8 g Q W x 0 Z X J h Z G 8 u e 1 B y Z c O n b y w z f S Z x d W 9 0 O 1 0 s J n F 1 b 3 Q 7 U m V s Y X R p b 2 5 z a G l w S W 5 m b y Z x d W 9 0 O z p b X X 0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N z o 0 N j o z N y 4 w M z Q 2 M T c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I p L 0 Z v b n R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A x X 2 x v a m F f Z m l 0 Y X M g K D I p L 0 Z v b n R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O D o w M D o 1 N i 4 1 M z U 3 O D E x W i I g L z 4 8 R W 5 0 c n k g V H l w Z T 0 i R m l s b E N v b H V t b l R 5 c G V z I i B W Y W x 1 Z T 0 i c 0 J n W U d F U T 0 9 I i A v P j x F b n R y e S B U e X B l P S J G a W x s Q 2 9 s d W 1 u T m F t Z X M i I F Z h b H V l P S J z W y Z x d W 9 0 O 1 B y b 2 R 1 d G 8 m c X V v d D s s J n F 1 b 3 Q 7 T c O q c y Z x d W 9 0 O y w m c X V v d D t M b 2 p h J n F 1 b 3 Q 7 L C Z x d W 9 0 O 1 B y Z c O n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M p L 1 R p c G 8 g Q W x 0 Z X J h Z G 8 u e 1 B y b 2 R 1 d G 8 s M H 0 m c X V v d D s s J n F 1 b 3 Q 7 U 2 V j d G l v b j E v M D F f b G 9 q Y V 9 m a X R h c y A o M y k v V G l w b y B B b H R l c m F k b y 5 7 T c O q c y w x f S Z x d W 9 0 O y w m c X V v d D t T Z W N 0 a W 9 u M S 8 w M V 9 s b 2 p h X 2 Z p d G F z I C g z K S 9 U a X B v I E F s d G V y Y W R v L n t M b 2 p h L D J 9 J n F 1 b 3 Q 7 L C Z x d W 9 0 O 1 N l Y 3 R p b 2 4 x L z A x X 2 x v a m F f Z m l 0 Y X M g K D M p L 1 R p c G 8 g Q W x 0 Z X J h Z G 8 u e 1 B y Z c O n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V 9 s b 2 p h X 2 Z p d G F z I C g z K S 9 U a X B v I E F s d G V y Y W R v L n t Q c m 9 k d X R v L D B 9 J n F 1 b 3 Q 7 L C Z x d W 9 0 O 1 N l Y 3 R p b 2 4 x L z A x X 2 x v a m F f Z m l 0 Y X M g K D M p L 1 R p c G 8 g Q W x 0 Z X J h Z G 8 u e 0 3 D q n M s M X 0 m c X V v d D s s J n F 1 b 3 Q 7 U 2 V j d G l v b j E v M D F f b G 9 q Y V 9 m a X R h c y A o M y k v V G l w b y B B b H R l c m F k b y 5 7 T G 9 q Y S w y f S Z x d W 9 0 O y w m c X V v d D t T Z W N 0 a W 9 u M S 8 w M V 9 s b 2 p h X 2 Z p d G F z I C g z K S 9 U a X B v I E F s d G V y Y W R v L n t Q c m X D p 2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X 2 x v a m F f Z m l 0 Y X M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f p A 4 C o k R S b G m z N M E g 7 J c A A A A A A I A A A A A A B B m A A A A A Q A A I A A A A B b p A Z D J R K 0 a L e 3 N F E 6 H v Y B z 2 3 / w + v 7 N T A q 0 p I B Z l O G q A A A A A A 6 A A A A A A g A A I A A A A D I B 1 8 F i / 7 B c O e M X H 3 C m n 0 T F a 0 + L G B 5 K + a Z D E b v E s n B 0 U A A A A H f Q w q h A c F J 9 s 5 T Y y 1 T 8 K Z D a C X l 3 c R V I X w y a r d E y W T A Y V V h A N w n P u x Q x V 7 N 7 p D w q G 3 K Z 3 E a y q s w j c W o L h i C w + K C z Q y 2 S H M L V u 2 o g E 1 e m M W D Q Q A A A A E O 5 f N k v o z L r d n t 4 I M G H N 5 f C l 9 + w r P 5 3 S 8 0 e P k y H 6 A o a X S c l i k p m A j 7 g F g M z x d p h N c g f r t J C w p C T a J L m X i G W P r U = < / D a t a M a s h u p > 
</file>

<file path=customXml/itemProps1.xml><?xml version="1.0" encoding="utf-8"?>
<ds:datastoreItem xmlns:ds="http://schemas.openxmlformats.org/officeDocument/2006/customXml" ds:itemID="{9589ABD1-FF8A-496B-9AEA-D6371FD8E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Dados (2)</vt:lpstr>
      <vt:lpstr>Modelo01</vt:lpstr>
      <vt:lpstr>Modelo02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2019-06-04T15:52:03Z</dcterms:created>
  <dcterms:modified xsi:type="dcterms:W3CDTF">2019-10-20T23:52:28Z</dcterms:modified>
</cp:coreProperties>
</file>