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etodos_Exatos\Cursos_Metodos-Exatos\Curso023_Marketing_Analytics\Atividades Curso MA\Modulo VI - CLV\"/>
    </mc:Choice>
  </mc:AlternateContent>
  <xr:revisionPtr revIDLastSave="0" documentId="13_ncr:1_{B8C03583-4E98-4837-AD1F-EF266942D4F5}" xr6:coauthVersionLast="45" xr6:coauthVersionMax="45" xr10:uidLastSave="{00000000-0000-0000-0000-000000000000}"/>
  <bookViews>
    <workbookView xWindow="705" yWindow="180" windowWidth="19215" windowHeight="10800" xr2:uid="{F82D0A06-CCE5-4E58-80CD-4C6DCF6ECEA1}"/>
  </bookViews>
  <sheets>
    <sheet name="CLV" sheetId="1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" i="12" l="1"/>
  <c r="C11" i="12" s="1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C12" i="12" l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47" i="12" s="1"/>
  <c r="C48" i="12" s="1"/>
  <c r="C49" i="12" s="1"/>
  <c r="C50" i="12" s="1"/>
  <c r="C51" i="12" s="1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C71" i="12" s="1"/>
  <c r="C72" i="12" s="1"/>
  <c r="C73" i="12" s="1"/>
  <c r="C74" i="12" s="1"/>
  <c r="C75" i="12" s="1"/>
  <c r="C76" i="12" s="1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C95" i="12" s="1"/>
  <c r="C96" i="12" s="1"/>
  <c r="C97" i="12" s="1"/>
  <c r="C98" i="12" s="1"/>
  <c r="C99" i="12" s="1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19" i="12" s="1"/>
  <c r="C120" i="12" s="1"/>
  <c r="C121" i="12" s="1"/>
  <c r="C122" i="12" s="1"/>
  <c r="C123" i="12" s="1"/>
  <c r="C124" i="12" s="1"/>
  <c r="C125" i="12" s="1"/>
  <c r="C126" i="12" s="1"/>
  <c r="C127" i="12" s="1"/>
  <c r="C128" i="12" s="1"/>
  <c r="C129" i="12" s="1"/>
  <c r="C130" i="12" s="1"/>
  <c r="C131" i="12" s="1"/>
  <c r="C132" i="12" s="1"/>
  <c r="C133" i="12" s="1"/>
  <c r="C134" i="12" s="1"/>
  <c r="C135" i="12" s="1"/>
  <c r="C136" i="12" s="1"/>
  <c r="C137" i="12" s="1"/>
  <c r="C138" i="12" s="1"/>
  <c r="C139" i="12" s="1"/>
  <c r="C140" i="12" s="1"/>
  <c r="C141" i="12" s="1"/>
  <c r="C142" i="12" s="1"/>
  <c r="C143" i="12" s="1"/>
  <c r="C144" i="12" s="1"/>
  <c r="C145" i="12" s="1"/>
  <c r="C146" i="12" s="1"/>
  <c r="C147" i="12" s="1"/>
  <c r="C148" i="12" s="1"/>
  <c r="C149" i="12" s="1"/>
  <c r="C150" i="12" s="1"/>
  <c r="C151" i="12" s="1"/>
  <c r="C152" i="12" s="1"/>
  <c r="C153" i="12" s="1"/>
  <c r="C154" i="12" s="1"/>
  <c r="C155" i="12" s="1"/>
  <c r="C156" i="12" s="1"/>
  <c r="C157" i="12" s="1"/>
  <c r="C158" i="12" s="1"/>
  <c r="C159" i="12" s="1"/>
  <c r="C160" i="12" s="1"/>
  <c r="C161" i="12" s="1"/>
  <c r="C162" i="12" s="1"/>
  <c r="C163" i="12" s="1"/>
  <c r="C164" i="12" s="1"/>
  <c r="C165" i="12" s="1"/>
  <c r="C166" i="12" s="1"/>
  <c r="C167" i="12" s="1"/>
  <c r="C168" i="12" s="1"/>
  <c r="C169" i="12" s="1"/>
  <c r="C170" i="12" s="1"/>
  <c r="C171" i="12" s="1"/>
  <c r="C172" i="12" s="1"/>
  <c r="C173" i="12" s="1"/>
  <c r="C174" i="12" s="1"/>
  <c r="C175" i="12" s="1"/>
  <c r="C176" i="12" s="1"/>
  <c r="C177" i="12" s="1"/>
  <c r="C178" i="12" s="1"/>
  <c r="C179" i="12" s="1"/>
  <c r="C180" i="12" s="1"/>
  <c r="C181" i="12" s="1"/>
  <c r="C182" i="12" s="1"/>
  <c r="C183" i="12" s="1"/>
  <c r="C184" i="12" s="1"/>
  <c r="C185" i="12" s="1"/>
  <c r="C186" i="12" s="1"/>
  <c r="C187" i="12" s="1"/>
  <c r="C188" i="12" s="1"/>
  <c r="C189" i="12" s="1"/>
  <c r="C190" i="12" s="1"/>
  <c r="C191" i="12" s="1"/>
  <c r="C192" i="12" s="1"/>
  <c r="C193" i="12" s="1"/>
  <c r="C194" i="12" s="1"/>
  <c r="C195" i="12" s="1"/>
  <c r="C196" i="12" s="1"/>
  <c r="C197" i="12" s="1"/>
  <c r="C198" i="12" s="1"/>
  <c r="C199" i="12" s="1"/>
  <c r="C200" i="12" s="1"/>
  <c r="C201" i="12" s="1"/>
  <c r="C202" i="12" s="1"/>
  <c r="C203" i="12" s="1"/>
  <c r="C204" i="12" s="1"/>
  <c r="C205" i="12" s="1"/>
  <c r="C206" i="12" s="1"/>
  <c r="C207" i="12" s="1"/>
  <c r="C208" i="12" s="1"/>
  <c r="C209" i="12" s="1"/>
  <c r="C210" i="12" s="1"/>
  <c r="C211" i="12" s="1"/>
  <c r="C212" i="12" s="1"/>
  <c r="C213" i="12" s="1"/>
  <c r="C214" i="12" s="1"/>
  <c r="C215" i="12" s="1"/>
  <c r="C216" i="12" s="1"/>
  <c r="C217" i="12" s="1"/>
  <c r="C218" i="12" s="1"/>
  <c r="C219" i="12" s="1"/>
  <c r="C220" i="12" s="1"/>
  <c r="C221" i="12" s="1"/>
  <c r="C222" i="12" s="1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C242" i="12" s="1"/>
  <c r="C243" i="12" s="1"/>
  <c r="C244" i="12" s="1"/>
  <c r="C245" i="12" s="1"/>
  <c r="C246" i="12" s="1"/>
  <c r="C247" i="12" s="1"/>
  <c r="C248" i="12" s="1"/>
  <c r="C249" i="12" s="1"/>
  <c r="F9" i="12" l="1"/>
  <c r="G13" i="12" l="1"/>
  <c r="H21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9B66D9-1386-4839-BF2F-307A891CC0A3}" keepAlive="1" name="Consulta - 01_loja_fitas" description="Conexão com a consulta '01_loja_fitas' na pasta de trabalho." type="5" refreshedVersion="6" background="1" saveData="1">
    <dbPr connection="Provider=Microsoft.Mashup.OleDb.1;Data Source=$Workbook$;Location=01_loja_fitas;Extended Properties=&quot;&quot;" command="SELECT * FROM [01_loja_fitas]"/>
  </connection>
  <connection id="2" xr16:uid="{4CC234A8-3BC5-4E57-B44D-75EB595504B6}" keepAlive="1" name="Consulta - 01_loja_fitas (2)" description="Conexão com a consulta '01_loja_fitas (2)' na pasta de trabalho." type="5" refreshedVersion="6" background="1" saveData="1">
    <dbPr connection="Provider=Microsoft.Mashup.OleDb.1;Data Source=$Workbook$;Location=01_loja_fitas (2);Extended Properties=&quot;&quot;" command="SELECT * FROM [01_loja_fitas (2)]"/>
  </connection>
  <connection id="3" xr16:uid="{CC234A5A-005E-4889-8572-E45B20383927}" keepAlive="1" name="Consulta - 01_loja_fitas (3)" description="Conexão com a consulta '01_loja_fitas (3)' na pasta de trabalho." type="5" refreshedVersion="6" background="1" saveData="1">
    <dbPr connection="Provider=Microsoft.Mashup.OleDb.1;Data Source=$Workbook$;Location=01_loja_fitas (3);Extended Properties=&quot;&quot;" command="SELECT * FROM [01_loja_fitas (3)]"/>
  </connection>
</connections>
</file>

<file path=xl/sharedStrings.xml><?xml version="1.0" encoding="utf-8"?>
<sst xmlns="http://schemas.openxmlformats.org/spreadsheetml/2006/main" count="22" uniqueCount="20">
  <si>
    <t>Período</t>
  </si>
  <si>
    <t>Clientes</t>
  </si>
  <si>
    <t>Fim</t>
  </si>
  <si>
    <t>Início</t>
  </si>
  <si>
    <t>Meio</t>
  </si>
  <si>
    <t>Taxa de desconto</t>
  </si>
  <si>
    <t>Taxa de retenção</t>
  </si>
  <si>
    <t>Tempo</t>
  </si>
  <si>
    <t>Fator de desconto</t>
  </si>
  <si>
    <t>Customer value =</t>
  </si>
  <si>
    <t>Margem lucro (anual)=</t>
  </si>
  <si>
    <t>Tab 3 - Tempos</t>
  </si>
  <si>
    <t>Tab 4 - Base</t>
  </si>
  <si>
    <t>Tab 5 - Multiplicador</t>
  </si>
  <si>
    <t>Tab 6 - Cenários</t>
  </si>
  <si>
    <t>Tab 7 - CLV</t>
  </si>
  <si>
    <t>Taxas de desconto</t>
  </si>
  <si>
    <t>Taxas de retenção</t>
  </si>
  <si>
    <t>Tab 1 - Taxas</t>
  </si>
  <si>
    <t>Tab 2 - Tempo e Clientes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</si>
</sst>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5" formatCode="0.000000"/>
    <numFmt numFmtId="167" formatCode="_-[$$-409]* #,##0.00_ ;_-[$$-409]* \-#,##0.00\ ;_-[$$-409]* &quot;-&quot;??_ ;_-@_ 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441A4C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7">
    <border>
      <left/>
      <right/>
      <top/>
      <bottom/>
      <diagonal/>
    </border>
    <border>
      <left/>
      <right/>
      <top style="thin">
        <color theme="0" tint="-0.499984740745262"/>
      </top>
      <bottom style="medium">
        <color theme="0" tint="-0.4999847407452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theme="0" tint="-0.499984740745262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43" fontId="1" fillId="0" borderId="0" applyFont="0" applyFill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</cellStyleXfs>
  <cellXfs count="25">
    <xf numFmtId="0" fontId="0" fillId="0" borderId="0" xfId="0"/>
    <xf numFmtId="0" fontId="0" fillId="2" borderId="1" xfId="0" applyFill="1" applyBorder="1"/>
    <xf numFmtId="2" fontId="0" fillId="0" borderId="0" xfId="0" applyNumberFormat="1"/>
    <xf numFmtId="2" fontId="0" fillId="0" borderId="3" xfId="0" applyNumberFormat="1" applyBorder="1"/>
    <xf numFmtId="0" fontId="4" fillId="0" borderId="3" xfId="0" applyFont="1" applyBorder="1"/>
    <xf numFmtId="0" fontId="0" fillId="0" borderId="0" xfId="0" applyBorder="1"/>
    <xf numFmtId="0" fontId="4" fillId="0" borderId="0" xfId="0" applyFont="1" applyBorder="1"/>
    <xf numFmtId="0" fontId="0" fillId="0" borderId="4" xfId="0" applyBorder="1"/>
    <xf numFmtId="0" fontId="2" fillId="4" borderId="0" xfId="4"/>
    <xf numFmtId="0" fontId="2" fillId="4" borderId="3" xfId="4" applyBorder="1"/>
    <xf numFmtId="165" fontId="2" fillId="5" borderId="0" xfId="5" applyNumberFormat="1"/>
    <xf numFmtId="0" fontId="2" fillId="3" borderId="0" xfId="3"/>
    <xf numFmtId="0" fontId="2" fillId="3" borderId="3" xfId="3" applyBorder="1"/>
    <xf numFmtId="0" fontId="2" fillId="3" borderId="3" xfId="3" applyBorder="1" applyAlignment="1">
      <alignment horizontal="left"/>
    </xf>
    <xf numFmtId="0" fontId="2" fillId="4" borderId="2" xfId="4" applyBorder="1"/>
    <xf numFmtId="165" fontId="2" fillId="3" borderId="5" xfId="3" applyNumberFormat="1" applyBorder="1" applyAlignment="1">
      <alignment horizontal="center"/>
    </xf>
    <xf numFmtId="167" fontId="2" fillId="4" borderId="0" xfId="4" applyNumberFormat="1"/>
    <xf numFmtId="0" fontId="3" fillId="0" borderId="3" xfId="0" applyFont="1" applyBorder="1"/>
    <xf numFmtId="0" fontId="3" fillId="0" borderId="0" xfId="0" applyFont="1" applyFill="1" applyBorder="1"/>
    <xf numFmtId="0" fontId="3" fillId="0" borderId="3" xfId="0" applyFont="1" applyBorder="1" applyAlignment="1">
      <alignment horizontal="left"/>
    </xf>
    <xf numFmtId="0" fontId="0" fillId="0" borderId="3" xfId="0" applyBorder="1" applyAlignment="1">
      <alignment horizontal="center"/>
    </xf>
    <xf numFmtId="0" fontId="2" fillId="5" borderId="6" xfId="5" applyBorder="1" applyAlignment="1">
      <alignment horizontal="center"/>
    </xf>
    <xf numFmtId="0" fontId="5" fillId="0" borderId="0" xfId="0" applyFont="1" applyAlignment="1">
      <alignment horizontal="right" vertical="center" textRotation="90" wrapText="1"/>
    </xf>
    <xf numFmtId="0" fontId="3" fillId="5" borderId="3" xfId="5" applyFont="1" applyBorder="1"/>
    <xf numFmtId="167" fontId="3" fillId="5" borderId="3" xfId="5" applyNumberFormat="1" applyFont="1" applyBorder="1"/>
  </cellXfs>
  <cellStyles count="6">
    <cellStyle name="20% - Ênfase6" xfId="3" builtinId="50"/>
    <cellStyle name="40% - Ênfase6" xfId="4" builtinId="51"/>
    <cellStyle name="60% - Ênfase6" xfId="5" builtinId="52"/>
    <cellStyle name="Moeda 2" xfId="2" xr:uid="{27CD73D1-D2B0-4C64-AE73-8824951A175F}"/>
    <cellStyle name="Normal" xfId="0" builtinId="0"/>
    <cellStyle name="Normal 2 2 2 2" xfId="1" xr:uid="{D713697E-3696-4CB9-908B-07EB91DB0F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127001</xdr:colOff>
      <xdr:row>1</xdr:row>
      <xdr:rowOff>19050</xdr:rowOff>
    </xdr:from>
    <xdr:ext cx="6963834" cy="568827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2CA7B4B-53CD-4345-BB87-1F78C08CA497}"/>
            </a:ext>
          </a:extLst>
        </xdr:cNvPr>
        <xdr:cNvSpPr/>
      </xdr:nvSpPr>
      <xdr:spPr>
        <a:xfrm>
          <a:off x="2201334" y="124883"/>
          <a:ext cx="6963834" cy="568827"/>
        </a:xfrm>
        <a:prstGeom prst="rect">
          <a:avLst/>
        </a:prstGeom>
        <a:noFill/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pt-BR" sz="2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Customer's</a:t>
          </a:r>
          <a:r>
            <a:rPr lang="pt-BR" sz="2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Lifetime Value (CLV)</a:t>
          </a:r>
          <a:endParaRPr lang="pt-BR" sz="2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twoCellAnchor editAs="oneCell">
    <xdr:from>
      <xdr:col>1</xdr:col>
      <xdr:colOff>21166</xdr:colOff>
      <xdr:row>1</xdr:row>
      <xdr:rowOff>31749</xdr:rowOff>
    </xdr:from>
    <xdr:to>
      <xdr:col>2</xdr:col>
      <xdr:colOff>607029</xdr:colOff>
      <xdr:row>1</xdr:row>
      <xdr:rowOff>582595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519DC65-BF91-450C-A023-CD3F26C436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54" t="27377" r="18166" b="28289"/>
        <a:stretch/>
      </xdr:blipFill>
      <xdr:spPr>
        <a:xfrm>
          <a:off x="169333" y="137582"/>
          <a:ext cx="1686529" cy="550846"/>
        </a:xfrm>
        <a:prstGeom prst="rect">
          <a:avLst/>
        </a:prstGeom>
      </xdr:spPr>
    </xdr:pic>
    <xdr:clientData/>
  </xdr:twoCellAnchor>
  <xdr:twoCellAnchor>
    <xdr:from>
      <xdr:col>8</xdr:col>
      <xdr:colOff>95250</xdr:colOff>
      <xdr:row>18</xdr:row>
      <xdr:rowOff>21166</xdr:rowOff>
    </xdr:from>
    <xdr:to>
      <xdr:col>16</xdr:col>
      <xdr:colOff>401784</xdr:colOff>
      <xdr:row>25</xdr:row>
      <xdr:rowOff>105834</xdr:rowOff>
    </xdr:to>
    <xdr:sp macro="" textlink="">
      <xdr:nvSpPr>
        <xdr:cNvPr id="8" name="Espaço Reservado para Conteúdo 5">
          <a:extLst>
            <a:ext uri="{FF2B5EF4-FFF2-40B4-BE49-F238E27FC236}">
              <a16:creationId xmlns:a16="http://schemas.microsoft.com/office/drawing/2014/main" id="{655A167C-B455-4C98-92F7-17B4F4FB3A5A}"/>
            </a:ext>
          </a:extLst>
        </xdr:cNvPr>
        <xdr:cNvSpPr txBox="1">
          <a:spLocks/>
        </xdr:cNvSpPr>
      </xdr:nvSpPr>
      <xdr:spPr>
        <a:xfrm>
          <a:off x="6752167" y="3757083"/>
          <a:ext cx="6042700" cy="1439334"/>
        </a:xfrm>
        <a:prstGeom prst="rect">
          <a:avLst/>
        </a:prstGeom>
      </xdr:spPr>
      <xdr:txBody>
        <a:bodyPr vert="horz" wrap="square" lIns="91440" tIns="45720" rIns="91440" bIns="45720" rtlCol="0">
          <a:norm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685800" marR="0" lvl="1" indent="-228600" algn="just" defTabSz="914400" rtl="0" eaLnBrk="1" fontAlgn="auto" latinLnBrk="0" hangingPunct="1">
            <a:lnSpc>
              <a:spcPct val="90000"/>
            </a:lnSpc>
            <a:spcBef>
              <a:spcPts val="500"/>
            </a:spcBef>
            <a:spcAft>
              <a:spcPts val="0"/>
            </a:spcAft>
            <a:buClrTx/>
            <a:buSzTx/>
            <a:buFont typeface="Arial" panose="020B0604020202020204" pitchFamily="34" charset="0"/>
            <a:buBlip>
              <a:blip xmlns:r="http://schemas.openxmlformats.org/officeDocument/2006/relationships" r:embed="rId2"/>
            </a:buBlip>
            <a:tabLst/>
            <a:defRPr/>
          </a:pPr>
          <a:r>
            <a:rPr lang="pt-BR" sz="1400">
              <a:solidFill>
                <a:prstClr val="black"/>
              </a:solidFill>
              <a:latin typeface="Century Gothic" panose="020B0502020202020204" pitchFamily="34" charset="0"/>
            </a:rPr>
            <a:t>Para uma empresa de Game o custo de aquisição por cliente é de $45,00. A taxa de retenção é de 80% e cada cliente gera $ 15,00 de lucro por ano. Assumindo que a taxa de desconto anual é de 12%, avalie esses consumidores.</a:t>
          </a:r>
        </a:p>
        <a:p>
          <a:pPr marL="685800" marR="0" lvl="1" indent="-228600" algn="just" defTabSz="914400" rtl="0" eaLnBrk="1" fontAlgn="auto" latinLnBrk="0" hangingPunct="1">
            <a:lnSpc>
              <a:spcPct val="90000"/>
            </a:lnSpc>
            <a:spcBef>
              <a:spcPts val="500"/>
            </a:spcBef>
            <a:spcAft>
              <a:spcPts val="0"/>
            </a:spcAft>
            <a:buClrTx/>
            <a:buSzTx/>
            <a:buFont typeface="Arial" panose="020B0604020202020204" pitchFamily="34" charset="0"/>
            <a:buBlip>
              <a:blip xmlns:r="http://schemas.openxmlformats.org/officeDocument/2006/relationships" r:embed="rId2"/>
            </a:buBlip>
            <a:tabLst/>
            <a:defRPr/>
          </a:pPr>
          <a:r>
            <a:rPr kumimoji="0" lang="pt-BR" sz="1400" b="0" i="0" u="none" strike="noStrike" kern="120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entury Gothic" panose="020B0502020202020204" pitchFamily="34" charset="0"/>
            </a:rPr>
            <a:t>Utilize como referência 20 anos.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065BB-703B-4186-9468-74B6560EFDA3}">
  <dimension ref="B1:R249"/>
  <sheetViews>
    <sheetView showGridLines="0" tabSelected="1" zoomScale="90" zoomScaleNormal="90" workbookViewId="0">
      <selection activeCell="H21" sqref="H21"/>
    </sheetView>
  </sheetViews>
  <sheetFormatPr defaultRowHeight="15" x14ac:dyDescent="0.25"/>
  <cols>
    <col min="1" max="1" width="2.140625" customWidth="1"/>
    <col min="2" max="2" width="16.42578125" bestFit="1" customWidth="1"/>
    <col min="3" max="3" width="12.42578125" customWidth="1"/>
    <col min="4" max="4" width="17" bestFit="1" customWidth="1"/>
    <col min="5" max="5" width="2.28515625" customWidth="1"/>
    <col min="6" max="6" width="18.7109375" customWidth="1"/>
    <col min="7" max="7" width="21.42578125" bestFit="1" customWidth="1"/>
    <col min="8" max="8" width="11" bestFit="1" customWidth="1"/>
    <col min="9" max="9" width="19.42578125" bestFit="1" customWidth="1"/>
    <col min="10" max="10" width="8.28515625" customWidth="1"/>
    <col min="11" max="11" width="12.42578125" customWidth="1"/>
  </cols>
  <sheetData>
    <row r="1" spans="2:18" ht="8.25" customHeight="1" x14ac:dyDescent="0.25"/>
    <row r="2" spans="2:18" ht="46.5" customHeight="1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2:18" ht="8.25" customHeight="1" x14ac:dyDescent="0.25">
      <c r="B3" s="7"/>
      <c r="C3" s="7"/>
    </row>
    <row r="4" spans="2:18" ht="15.75" thickBot="1" x14ac:dyDescent="0.3">
      <c r="B4" s="17" t="s">
        <v>18</v>
      </c>
      <c r="C4" s="4"/>
      <c r="F4" s="17" t="s">
        <v>19</v>
      </c>
      <c r="G4" s="4"/>
      <c r="I4" s="17" t="s">
        <v>11</v>
      </c>
      <c r="J4" s="4"/>
    </row>
    <row r="5" spans="2:18" x14ac:dyDescent="0.25">
      <c r="B5" s="11" t="s">
        <v>5</v>
      </c>
      <c r="C5" s="11">
        <v>0.12</v>
      </c>
      <c r="F5" s="11" t="s">
        <v>7</v>
      </c>
      <c r="G5" s="11" t="s">
        <v>3</v>
      </c>
      <c r="I5" s="11" t="s">
        <v>2</v>
      </c>
      <c r="J5" s="11">
        <v>0</v>
      </c>
    </row>
    <row r="6" spans="2:18" ht="15.75" thickBot="1" x14ac:dyDescent="0.3">
      <c r="B6" s="12" t="s">
        <v>6</v>
      </c>
      <c r="C6" s="12">
        <v>0.8</v>
      </c>
      <c r="F6" s="12" t="s">
        <v>1</v>
      </c>
      <c r="G6" s="13">
        <v>100</v>
      </c>
      <c r="I6" s="11" t="s">
        <v>3</v>
      </c>
      <c r="J6" s="11">
        <v>1</v>
      </c>
    </row>
    <row r="7" spans="2:18" ht="15.75" thickBot="1" x14ac:dyDescent="0.3">
      <c r="B7" s="5"/>
      <c r="C7" s="6"/>
      <c r="I7" s="12" t="s">
        <v>4</v>
      </c>
      <c r="J7" s="12">
        <v>0.5</v>
      </c>
    </row>
    <row r="8" spans="2:18" ht="15.75" thickBot="1" x14ac:dyDescent="0.3">
      <c r="B8" s="18" t="s">
        <v>12</v>
      </c>
      <c r="F8" s="19" t="s">
        <v>13</v>
      </c>
    </row>
    <row r="9" spans="2:18" ht="15.75" thickBot="1" x14ac:dyDescent="0.3">
      <c r="B9" s="14" t="s">
        <v>0</v>
      </c>
      <c r="C9" s="14" t="s">
        <v>1</v>
      </c>
      <c r="D9" s="14" t="s">
        <v>8</v>
      </c>
      <c r="F9" s="15">
        <f>SUMPRODUCT(C10:C249,D10:D249)/G6</f>
        <v>3.4999999999999987</v>
      </c>
    </row>
    <row r="10" spans="2:18" x14ac:dyDescent="0.25">
      <c r="B10">
        <v>1</v>
      </c>
      <c r="C10">
        <f>IF(G5=I5,G6*C6,IF(G5=I6,G6*J6,J7*(G6+G6*C6)))</f>
        <v>100</v>
      </c>
      <c r="D10">
        <f>(1/(1+$C$5)^B10)*(1+$C$5)^(VLOOKUP($G$5,$I$5:$J$7,2,FALSE))</f>
        <v>1</v>
      </c>
    </row>
    <row r="11" spans="2:18" x14ac:dyDescent="0.25">
      <c r="B11">
        <v>2</v>
      </c>
      <c r="C11">
        <f>C10*$C$6</f>
        <v>80</v>
      </c>
      <c r="D11">
        <f>(1/(1+$C$5)^B11)*(1+$C$5)^(VLOOKUP($G$5,$I$5:$J$7,2,FALSE))</f>
        <v>0.8928571428571429</v>
      </c>
      <c r="F11" s="21" t="s">
        <v>14</v>
      </c>
      <c r="G11" s="21"/>
      <c r="H11" s="21"/>
      <c r="I11" s="21"/>
      <c r="J11" s="21"/>
      <c r="K11" s="21"/>
    </row>
    <row r="12" spans="2:18" ht="15.75" thickBot="1" x14ac:dyDescent="0.3">
      <c r="B12">
        <v>3</v>
      </c>
      <c r="C12">
        <f t="shared" ref="C12:C75" si="0">C11*$C$6</f>
        <v>64</v>
      </c>
      <c r="D12">
        <f>(1/(1+$C$5)^B12)*(1+$C$5)^(VLOOKUP($G$5,$I$5:$J$7,2,FALSE))</f>
        <v>0.79719387755102022</v>
      </c>
      <c r="G12" s="5"/>
      <c r="H12" s="20" t="s">
        <v>16</v>
      </c>
      <c r="I12" s="20"/>
      <c r="J12" s="20"/>
      <c r="K12" s="20"/>
    </row>
    <row r="13" spans="2:18" x14ac:dyDescent="0.25">
      <c r="B13">
        <v>4</v>
      </c>
      <c r="C13">
        <f t="shared" si="0"/>
        <v>51.2</v>
      </c>
      <c r="D13">
        <f>(1/(1+$C$5)^B13)*(1+$C$5)^(VLOOKUP($G$5,$I$5:$J$7,2,FALSE))</f>
        <v>0.71178024781341098</v>
      </c>
      <c r="G13" s="10">
        <f>F9</f>
        <v>3.4999999999999987</v>
      </c>
      <c r="H13" s="8">
        <v>0.1</v>
      </c>
      <c r="I13" s="8">
        <v>0.12</v>
      </c>
      <c r="J13" s="8">
        <v>0.14000000000000001</v>
      </c>
      <c r="K13" s="8">
        <v>0.16</v>
      </c>
    </row>
    <row r="14" spans="2:18" x14ac:dyDescent="0.25">
      <c r="B14">
        <v>5</v>
      </c>
      <c r="C14">
        <f t="shared" si="0"/>
        <v>40.960000000000008</v>
      </c>
      <c r="D14">
        <f>(1/(1+$C$5)^B14)*(1+$C$5)^(VLOOKUP($G$5,$I$5:$J$7,2,FALSE))</f>
        <v>0.6355180784048311</v>
      </c>
      <c r="F14" s="22" t="s">
        <v>17</v>
      </c>
      <c r="G14" s="8">
        <v>0.6</v>
      </c>
      <c r="H14" s="2">
        <f t="dataTable" ref="H14:K17" dt2D="1" dtr="1" r1="C5" r2="C6"/>
        <v>2.1999999999999993</v>
      </c>
      <c r="I14" s="2">
        <v>2.1538461538461533</v>
      </c>
      <c r="J14" s="2">
        <v>2.1111111111111112</v>
      </c>
      <c r="K14" s="2">
        <v>2.071428571428573</v>
      </c>
    </row>
    <row r="15" spans="2:18" x14ac:dyDescent="0.25">
      <c r="B15">
        <v>6</v>
      </c>
      <c r="C15">
        <f t="shared" si="0"/>
        <v>32.768000000000008</v>
      </c>
      <c r="D15">
        <f>(1/(1+$C$5)^B15)*(1+$C$5)^(VLOOKUP($G$5,$I$5:$J$7,2,FALSE))</f>
        <v>0.56742685571859919</v>
      </c>
      <c r="F15" s="22"/>
      <c r="G15" s="8">
        <v>0.7</v>
      </c>
      <c r="H15" s="2">
        <v>2.7499999999999973</v>
      </c>
      <c r="I15" s="2">
        <v>2.666666666666667</v>
      </c>
      <c r="J15" s="2">
        <v>2.5909090909090899</v>
      </c>
      <c r="K15" s="2">
        <v>2.5217391304347827</v>
      </c>
    </row>
    <row r="16" spans="2:18" x14ac:dyDescent="0.25">
      <c r="B16">
        <v>7</v>
      </c>
      <c r="C16">
        <f t="shared" si="0"/>
        <v>26.214400000000008</v>
      </c>
      <c r="D16">
        <f>(1/(1+$C$5)^B16)*(1+$C$5)^(VLOOKUP($G$5,$I$5:$J$7,2,FALSE))</f>
        <v>0.50663112117732068</v>
      </c>
      <c r="F16" s="22"/>
      <c r="G16" s="8">
        <v>0.8</v>
      </c>
      <c r="H16" s="2">
        <v>3.666666666666667</v>
      </c>
      <c r="I16" s="2">
        <v>3.4999999999999987</v>
      </c>
      <c r="J16" s="2">
        <v>3.3529411764705839</v>
      </c>
      <c r="K16" s="2">
        <v>3.2222222222222241</v>
      </c>
    </row>
    <row r="17" spans="2:11" ht="15.75" thickBot="1" x14ac:dyDescent="0.3">
      <c r="B17">
        <v>8</v>
      </c>
      <c r="C17">
        <f t="shared" si="0"/>
        <v>20.971520000000009</v>
      </c>
      <c r="D17">
        <f>(1/(1+$C$5)^B17)*(1+$C$5)^(VLOOKUP($G$5,$I$5:$J$7,2,FALSE))</f>
        <v>0.45234921533689343</v>
      </c>
      <c r="F17" s="22"/>
      <c r="G17" s="9">
        <v>0.9</v>
      </c>
      <c r="H17" s="3">
        <v>5.4999999999999956</v>
      </c>
      <c r="I17" s="3">
        <v>5.0909090909090891</v>
      </c>
      <c r="J17" s="3">
        <v>4.7499999999999973</v>
      </c>
      <c r="K17" s="3">
        <v>4.4615384615384643</v>
      </c>
    </row>
    <row r="18" spans="2:11" x14ac:dyDescent="0.25">
      <c r="B18">
        <v>9</v>
      </c>
      <c r="C18">
        <f t="shared" si="0"/>
        <v>16.777216000000006</v>
      </c>
      <c r="D18">
        <f>(1/(1+$C$5)^B18)*(1+$C$5)^(VLOOKUP($G$5,$I$5:$J$7,2,FALSE))</f>
        <v>0.40388322797936915</v>
      </c>
    </row>
    <row r="19" spans="2:11" ht="15.75" thickBot="1" x14ac:dyDescent="0.3">
      <c r="B19">
        <v>10</v>
      </c>
      <c r="C19">
        <f t="shared" si="0"/>
        <v>13.421772800000006</v>
      </c>
      <c r="D19">
        <f>(1/(1+$C$5)^B19)*(1+$C$5)^(VLOOKUP($G$5,$I$5:$J$7,2,FALSE))</f>
        <v>0.36061002498157951</v>
      </c>
      <c r="G19" s="17" t="s">
        <v>15</v>
      </c>
      <c r="H19" s="17"/>
    </row>
    <row r="20" spans="2:11" x14ac:dyDescent="0.25">
      <c r="B20">
        <v>11</v>
      </c>
      <c r="C20">
        <f t="shared" si="0"/>
        <v>10.737418240000006</v>
      </c>
      <c r="D20">
        <f>(1/(1+$C$5)^B20)*(1+$C$5)^(VLOOKUP($G$5,$I$5:$J$7,2,FALSE))</f>
        <v>0.32197323659069599</v>
      </c>
      <c r="G20" s="8" t="s">
        <v>10</v>
      </c>
      <c r="H20" s="16">
        <v>15</v>
      </c>
    </row>
    <row r="21" spans="2:11" ht="15.75" thickBot="1" x14ac:dyDescent="0.3">
      <c r="B21">
        <v>12</v>
      </c>
      <c r="C21">
        <f t="shared" si="0"/>
        <v>8.5899345920000041</v>
      </c>
      <c r="D21">
        <f>(1/(1+$C$5)^B21)*(1+$C$5)^(VLOOKUP($G$5,$I$5:$J$7,2,FALSE))</f>
        <v>0.28747610409883573</v>
      </c>
      <c r="G21" s="23" t="s">
        <v>9</v>
      </c>
      <c r="H21" s="24">
        <f>F9*H20</f>
        <v>52.499999999999979</v>
      </c>
    </row>
    <row r="22" spans="2:11" x14ac:dyDescent="0.25">
      <c r="B22">
        <v>13</v>
      </c>
      <c r="C22">
        <f t="shared" si="0"/>
        <v>6.8719476736000038</v>
      </c>
      <c r="D22">
        <f>(1/(1+$C$5)^B22)*(1+$C$5)^(VLOOKUP($G$5,$I$5:$J$7,2,FALSE))</f>
        <v>0.25667509294538898</v>
      </c>
    </row>
    <row r="23" spans="2:11" x14ac:dyDescent="0.25">
      <c r="B23">
        <v>14</v>
      </c>
      <c r="C23">
        <f t="shared" si="0"/>
        <v>5.4975581388800032</v>
      </c>
      <c r="D23">
        <f>(1/(1+$C$5)^B23)*(1+$C$5)^(VLOOKUP($G$5,$I$5:$J$7,2,FALSE))</f>
        <v>0.22917419012981158</v>
      </c>
    </row>
    <row r="24" spans="2:11" x14ac:dyDescent="0.25">
      <c r="B24">
        <v>15</v>
      </c>
      <c r="C24">
        <f t="shared" si="0"/>
        <v>4.3980465111040026</v>
      </c>
      <c r="D24">
        <f>(1/(1+$C$5)^B24)*(1+$C$5)^(VLOOKUP($G$5,$I$5:$J$7,2,FALSE))</f>
        <v>0.2046198126159032</v>
      </c>
    </row>
    <row r="25" spans="2:11" x14ac:dyDescent="0.25">
      <c r="B25">
        <v>16</v>
      </c>
      <c r="C25">
        <f t="shared" si="0"/>
        <v>3.5184372088832023</v>
      </c>
      <c r="D25">
        <f>(1/(1+$C$5)^B25)*(1+$C$5)^(VLOOKUP($G$5,$I$5:$J$7,2,FALSE))</f>
        <v>0.18269626126419924</v>
      </c>
    </row>
    <row r="26" spans="2:11" x14ac:dyDescent="0.25">
      <c r="B26">
        <v>17</v>
      </c>
      <c r="C26">
        <f t="shared" si="0"/>
        <v>2.8147497671065622</v>
      </c>
      <c r="D26">
        <f>(1/(1+$C$5)^B26)*(1+$C$5)^(VLOOKUP($G$5,$I$5:$J$7,2,FALSE))</f>
        <v>0.16312166184303506</v>
      </c>
    </row>
    <row r="27" spans="2:11" x14ac:dyDescent="0.25">
      <c r="B27">
        <v>18</v>
      </c>
      <c r="C27">
        <f t="shared" si="0"/>
        <v>2.25179981368525</v>
      </c>
      <c r="D27">
        <f>(1/(1+$C$5)^B27)*(1+$C$5)^(VLOOKUP($G$5,$I$5:$J$7,2,FALSE))</f>
        <v>0.14564434093128129</v>
      </c>
    </row>
    <row r="28" spans="2:11" x14ac:dyDescent="0.25">
      <c r="B28">
        <v>19</v>
      </c>
      <c r="C28">
        <f t="shared" si="0"/>
        <v>1.8014398509482001</v>
      </c>
      <c r="D28">
        <f>(1/(1+$C$5)^B28)*(1+$C$5)^(VLOOKUP($G$5,$I$5:$J$7,2,FALSE))</f>
        <v>0.13003959011721541</v>
      </c>
    </row>
    <row r="29" spans="2:11" x14ac:dyDescent="0.25">
      <c r="B29">
        <v>20</v>
      </c>
      <c r="C29">
        <f t="shared" si="0"/>
        <v>1.4411518807585602</v>
      </c>
      <c r="D29">
        <f>(1/(1+$C$5)^B29)*(1+$C$5)^(VLOOKUP($G$5,$I$5:$J$7,2,FALSE))</f>
        <v>0.11610677689037091</v>
      </c>
    </row>
    <row r="30" spans="2:11" x14ac:dyDescent="0.25">
      <c r="B30">
        <v>21</v>
      </c>
      <c r="C30">
        <f t="shared" si="0"/>
        <v>1.1529215046068482</v>
      </c>
      <c r="D30">
        <f>(1/(1+$C$5)^B30)*(1+$C$5)^(VLOOKUP($G$5,$I$5:$J$7,2,FALSE))</f>
        <v>0.1036667650806883</v>
      </c>
    </row>
    <row r="31" spans="2:11" x14ac:dyDescent="0.25">
      <c r="B31">
        <v>22</v>
      </c>
      <c r="C31">
        <f t="shared" si="0"/>
        <v>0.92233720368547856</v>
      </c>
      <c r="D31">
        <f>(1/(1+$C$5)^B31)*(1+$C$5)^(VLOOKUP($G$5,$I$5:$J$7,2,FALSE))</f>
        <v>9.2559611679185971E-2</v>
      </c>
    </row>
    <row r="32" spans="2:11" x14ac:dyDescent="0.25">
      <c r="B32">
        <v>23</v>
      </c>
      <c r="C32">
        <f t="shared" si="0"/>
        <v>0.73786976294838291</v>
      </c>
      <c r="D32">
        <f>(1/(1+$C$5)^B32)*(1+$C$5)^(VLOOKUP($G$5,$I$5:$J$7,2,FALSE))</f>
        <v>8.2642510427844623E-2</v>
      </c>
    </row>
    <row r="33" spans="2:4" x14ac:dyDescent="0.25">
      <c r="B33">
        <v>24</v>
      </c>
      <c r="C33">
        <f t="shared" si="0"/>
        <v>0.59029581035870637</v>
      </c>
      <c r="D33">
        <f>(1/(1+$C$5)^B33)*(1+$C$5)^(VLOOKUP($G$5,$I$5:$J$7,2,FALSE))</f>
        <v>7.3787955739146982E-2</v>
      </c>
    </row>
    <row r="34" spans="2:4" x14ac:dyDescent="0.25">
      <c r="B34">
        <v>25</v>
      </c>
      <c r="C34">
        <f t="shared" si="0"/>
        <v>0.4722366482869651</v>
      </c>
      <c r="D34">
        <f>(1/(1+$C$5)^B34)*(1+$C$5)^(VLOOKUP($G$5,$I$5:$J$7,2,FALSE))</f>
        <v>6.5882103338524081E-2</v>
      </c>
    </row>
    <row r="35" spans="2:4" x14ac:dyDescent="0.25">
      <c r="B35">
        <v>26</v>
      </c>
      <c r="C35">
        <f t="shared" si="0"/>
        <v>0.3777893186295721</v>
      </c>
      <c r="D35">
        <f>(1/(1+$C$5)^B35)*(1+$C$5)^(VLOOKUP($G$5,$I$5:$J$7,2,FALSE))</f>
        <v>5.8823306552253644E-2</v>
      </c>
    </row>
    <row r="36" spans="2:4" x14ac:dyDescent="0.25">
      <c r="B36">
        <v>27</v>
      </c>
      <c r="C36">
        <f t="shared" si="0"/>
        <v>0.30223145490365771</v>
      </c>
      <c r="D36">
        <f>(1/(1+$C$5)^B36)*(1+$C$5)^(VLOOKUP($G$5,$I$5:$J$7,2,FALSE))</f>
        <v>5.2520809421655032E-2</v>
      </c>
    </row>
    <row r="37" spans="2:4" x14ac:dyDescent="0.25">
      <c r="B37">
        <v>28</v>
      </c>
      <c r="C37">
        <f t="shared" si="0"/>
        <v>0.24178516392292618</v>
      </c>
      <c r="D37">
        <f>(1/(1+$C$5)^B37)*(1+$C$5)^(VLOOKUP($G$5,$I$5:$J$7,2,FALSE))</f>
        <v>4.6893579840763422E-2</v>
      </c>
    </row>
    <row r="38" spans="2:4" x14ac:dyDescent="0.25">
      <c r="B38">
        <v>29</v>
      </c>
      <c r="C38">
        <f t="shared" si="0"/>
        <v>0.19342813113834095</v>
      </c>
      <c r="D38">
        <f>(1/(1+$C$5)^B38)*(1+$C$5)^(VLOOKUP($G$5,$I$5:$J$7,2,FALSE))</f>
        <v>4.1869267714967337E-2</v>
      </c>
    </row>
    <row r="39" spans="2:4" x14ac:dyDescent="0.25">
      <c r="B39">
        <v>30</v>
      </c>
      <c r="C39">
        <f t="shared" si="0"/>
        <v>0.15474250491067276</v>
      </c>
      <c r="D39">
        <f>(1/(1+$C$5)^B39)*(1+$C$5)^(VLOOKUP($G$5,$I$5:$J$7,2,FALSE))</f>
        <v>3.7383274745506546E-2</v>
      </c>
    </row>
    <row r="40" spans="2:4" x14ac:dyDescent="0.25">
      <c r="B40">
        <v>31</v>
      </c>
      <c r="C40">
        <f t="shared" si="0"/>
        <v>0.12379400392853822</v>
      </c>
      <c r="D40">
        <f>(1/(1+$C$5)^B40)*(1+$C$5)^(VLOOKUP($G$5,$I$5:$J$7,2,FALSE))</f>
        <v>3.337792387991656E-2</v>
      </c>
    </row>
    <row r="41" spans="2:4" x14ac:dyDescent="0.25">
      <c r="B41">
        <v>32</v>
      </c>
      <c r="C41">
        <f t="shared" si="0"/>
        <v>9.9035203142830583E-2</v>
      </c>
      <c r="D41">
        <f>(1/(1+$C$5)^B41)*(1+$C$5)^(VLOOKUP($G$5,$I$5:$J$7,2,FALSE))</f>
        <v>2.9801717749925492E-2</v>
      </c>
    </row>
    <row r="42" spans="2:4" x14ac:dyDescent="0.25">
      <c r="B42">
        <v>33</v>
      </c>
      <c r="C42">
        <f t="shared" si="0"/>
        <v>7.9228162514264469E-2</v>
      </c>
      <c r="D42">
        <f>(1/(1+$C$5)^B42)*(1+$C$5)^(VLOOKUP($G$5,$I$5:$J$7,2,FALSE))</f>
        <v>2.6608676562433473E-2</v>
      </c>
    </row>
    <row r="43" spans="2:4" x14ac:dyDescent="0.25">
      <c r="B43">
        <v>34</v>
      </c>
      <c r="C43">
        <f t="shared" si="0"/>
        <v>6.3382530011411573E-2</v>
      </c>
      <c r="D43">
        <f>(1/(1+$C$5)^B43)*(1+$C$5)^(VLOOKUP($G$5,$I$5:$J$7,2,FALSE))</f>
        <v>2.3757746930744169E-2</v>
      </c>
    </row>
    <row r="44" spans="2:4" x14ac:dyDescent="0.25">
      <c r="B44">
        <v>35</v>
      </c>
      <c r="C44">
        <f t="shared" si="0"/>
        <v>5.0706024009129262E-2</v>
      </c>
      <c r="D44">
        <f>(1/(1+$C$5)^B44)*(1+$C$5)^(VLOOKUP($G$5,$I$5:$J$7,2,FALSE))</f>
        <v>2.1212274045307292E-2</v>
      </c>
    </row>
    <row r="45" spans="2:4" x14ac:dyDescent="0.25">
      <c r="B45">
        <v>36</v>
      </c>
      <c r="C45">
        <f t="shared" si="0"/>
        <v>4.0564819207303413E-2</v>
      </c>
      <c r="D45">
        <f>(1/(1+$C$5)^B45)*(1+$C$5)^(VLOOKUP($G$5,$I$5:$J$7,2,FALSE))</f>
        <v>1.89395303975958E-2</v>
      </c>
    </row>
    <row r="46" spans="2:4" x14ac:dyDescent="0.25">
      <c r="B46">
        <v>37</v>
      </c>
      <c r="C46">
        <f t="shared" si="0"/>
        <v>3.2451855365842733E-2</v>
      </c>
      <c r="D46">
        <f>(1/(1+$C$5)^B46)*(1+$C$5)^(VLOOKUP($G$5,$I$5:$J$7,2,FALSE))</f>
        <v>1.691029499785339E-2</v>
      </c>
    </row>
    <row r="47" spans="2:4" x14ac:dyDescent="0.25">
      <c r="B47">
        <v>38</v>
      </c>
      <c r="C47">
        <f t="shared" si="0"/>
        <v>2.5961484292674187E-2</v>
      </c>
      <c r="D47">
        <f>(1/(1+$C$5)^B47)*(1+$C$5)^(VLOOKUP($G$5,$I$5:$J$7,2,FALSE))</f>
        <v>1.5098477676654811E-2</v>
      </c>
    </row>
    <row r="48" spans="2:4" x14ac:dyDescent="0.25">
      <c r="B48">
        <v>39</v>
      </c>
      <c r="C48">
        <f t="shared" si="0"/>
        <v>2.0769187434139351E-2</v>
      </c>
      <c r="D48">
        <f>(1/(1+$C$5)^B48)*(1+$C$5)^(VLOOKUP($G$5,$I$5:$J$7,2,FALSE))</f>
        <v>1.3480783639870368E-2</v>
      </c>
    </row>
    <row r="49" spans="2:4" x14ac:dyDescent="0.25">
      <c r="B49">
        <v>40</v>
      </c>
      <c r="C49">
        <f t="shared" si="0"/>
        <v>1.6615349947311481E-2</v>
      </c>
      <c r="D49">
        <f>(1/(1+$C$5)^B49)*(1+$C$5)^(VLOOKUP($G$5,$I$5:$J$7,2,FALSE))</f>
        <v>1.2036413964169969E-2</v>
      </c>
    </row>
    <row r="50" spans="2:4" x14ac:dyDescent="0.25">
      <c r="B50">
        <v>41</v>
      </c>
      <c r="C50">
        <f t="shared" si="0"/>
        <v>1.3292279957849186E-2</v>
      </c>
      <c r="D50">
        <f>(1/(1+$C$5)^B50)*(1+$C$5)^(VLOOKUP($G$5,$I$5:$J$7,2,FALSE))</f>
        <v>1.0746798182294617E-2</v>
      </c>
    </row>
    <row r="51" spans="2:4" x14ac:dyDescent="0.25">
      <c r="B51">
        <v>42</v>
      </c>
      <c r="C51">
        <f t="shared" si="0"/>
        <v>1.0633823966279349E-2</v>
      </c>
      <c r="D51">
        <f>(1/(1+$C$5)^B51)*(1+$C$5)^(VLOOKUP($G$5,$I$5:$J$7,2,FALSE))</f>
        <v>9.5953555199059064E-3</v>
      </c>
    </row>
    <row r="52" spans="2:4" x14ac:dyDescent="0.25">
      <c r="B52">
        <v>43</v>
      </c>
      <c r="C52">
        <f t="shared" si="0"/>
        <v>8.5070591730234801E-3</v>
      </c>
      <c r="D52">
        <f>(1/(1+$C$5)^B52)*(1+$C$5)^(VLOOKUP($G$5,$I$5:$J$7,2,FALSE))</f>
        <v>8.567281714201699E-3</v>
      </c>
    </row>
    <row r="53" spans="2:4" x14ac:dyDescent="0.25">
      <c r="B53">
        <v>44</v>
      </c>
      <c r="C53">
        <f t="shared" si="0"/>
        <v>6.8056473384187841E-3</v>
      </c>
      <c r="D53">
        <f>(1/(1+$C$5)^B53)*(1+$C$5)^(VLOOKUP($G$5,$I$5:$J$7,2,FALSE))</f>
        <v>7.6493586733943761E-3</v>
      </c>
    </row>
    <row r="54" spans="2:4" x14ac:dyDescent="0.25">
      <c r="B54">
        <v>45</v>
      </c>
      <c r="C54">
        <f t="shared" si="0"/>
        <v>5.4445178707350278E-3</v>
      </c>
      <c r="D54">
        <f>(1/(1+$C$5)^B54)*(1+$C$5)^(VLOOKUP($G$5,$I$5:$J$7,2,FALSE))</f>
        <v>6.8297845298164054E-3</v>
      </c>
    </row>
    <row r="55" spans="2:4" x14ac:dyDescent="0.25">
      <c r="B55">
        <v>46</v>
      </c>
      <c r="C55">
        <f t="shared" si="0"/>
        <v>4.3556142965880222E-3</v>
      </c>
      <c r="D55">
        <f>(1/(1+$C$5)^B55)*(1+$C$5)^(VLOOKUP($G$5,$I$5:$J$7,2,FALSE))</f>
        <v>6.0980219016217897E-3</v>
      </c>
    </row>
    <row r="56" spans="2:4" x14ac:dyDescent="0.25">
      <c r="B56">
        <v>47</v>
      </c>
      <c r="C56">
        <f t="shared" si="0"/>
        <v>3.4844914372704179E-3</v>
      </c>
      <c r="D56">
        <f>(1/(1+$C$5)^B56)*(1+$C$5)^(VLOOKUP($G$5,$I$5:$J$7,2,FALSE))</f>
        <v>5.4446624121623132E-3</v>
      </c>
    </row>
    <row r="57" spans="2:4" x14ac:dyDescent="0.25">
      <c r="B57">
        <v>48</v>
      </c>
      <c r="C57">
        <f t="shared" si="0"/>
        <v>2.7875931498163344E-3</v>
      </c>
      <c r="D57">
        <f>(1/(1+$C$5)^B57)*(1+$C$5)^(VLOOKUP($G$5,$I$5:$J$7,2,FALSE))</f>
        <v>4.8613057251449205E-3</v>
      </c>
    </row>
    <row r="58" spans="2:4" x14ac:dyDescent="0.25">
      <c r="B58">
        <v>49</v>
      </c>
      <c r="C58">
        <f t="shared" si="0"/>
        <v>2.2300745198530676E-3</v>
      </c>
      <c r="D58">
        <f>(1/(1+$C$5)^B58)*(1+$C$5)^(VLOOKUP($G$5,$I$5:$J$7,2,FALSE))</f>
        <v>4.3404515403079654E-3</v>
      </c>
    </row>
    <row r="59" spans="2:4" x14ac:dyDescent="0.25">
      <c r="B59">
        <v>50</v>
      </c>
      <c r="C59">
        <f t="shared" si="0"/>
        <v>1.7840596158824541E-3</v>
      </c>
      <c r="D59">
        <f>(1/(1+$C$5)^B59)*(1+$C$5)^(VLOOKUP($G$5,$I$5:$J$7,2,FALSE))</f>
        <v>3.875403160989254E-3</v>
      </c>
    </row>
    <row r="60" spans="2:4" x14ac:dyDescent="0.25">
      <c r="B60">
        <v>51</v>
      </c>
      <c r="C60">
        <f t="shared" si="0"/>
        <v>1.4272476927059633E-3</v>
      </c>
      <c r="D60">
        <f>(1/(1+$C$5)^B60)*(1+$C$5)^(VLOOKUP($G$5,$I$5:$J$7,2,FALSE))</f>
        <v>3.460181393740405E-3</v>
      </c>
    </row>
    <row r="61" spans="2:4" x14ac:dyDescent="0.25">
      <c r="B61">
        <v>52</v>
      </c>
      <c r="C61">
        <f t="shared" si="0"/>
        <v>1.1417981541647707E-3</v>
      </c>
      <c r="D61">
        <f>(1/(1+$C$5)^B61)*(1+$C$5)^(VLOOKUP($G$5,$I$5:$J$7,2,FALSE))</f>
        <v>3.0894476729825047E-3</v>
      </c>
    </row>
    <row r="62" spans="2:4" x14ac:dyDescent="0.25">
      <c r="B62">
        <v>53</v>
      </c>
      <c r="C62">
        <f t="shared" si="0"/>
        <v>9.1343852333181661E-4</v>
      </c>
      <c r="D62">
        <f>(1/(1+$C$5)^B62)*(1+$C$5)^(VLOOKUP($G$5,$I$5:$J$7,2,FALSE))</f>
        <v>2.758435422305808E-3</v>
      </c>
    </row>
    <row r="63" spans="2:4" x14ac:dyDescent="0.25">
      <c r="B63">
        <v>54</v>
      </c>
      <c r="C63">
        <f t="shared" si="0"/>
        <v>7.3075081866545331E-4</v>
      </c>
      <c r="D63">
        <f>(1/(1+$C$5)^B63)*(1+$C$5)^(VLOOKUP($G$5,$I$5:$J$7,2,FALSE))</f>
        <v>2.4628887699158996E-3</v>
      </c>
    </row>
    <row r="64" spans="2:4" x14ac:dyDescent="0.25">
      <c r="B64">
        <v>55</v>
      </c>
      <c r="C64">
        <f t="shared" si="0"/>
        <v>5.8460065493236269E-4</v>
      </c>
      <c r="D64">
        <f>(1/(1+$C$5)^B64)*(1+$C$5)^(VLOOKUP($G$5,$I$5:$J$7,2,FALSE))</f>
        <v>2.1990078302820534E-3</v>
      </c>
    </row>
    <row r="65" spans="2:4" x14ac:dyDescent="0.25">
      <c r="B65">
        <v>56</v>
      </c>
      <c r="C65">
        <f t="shared" si="0"/>
        <v>4.676805239458902E-4</v>
      </c>
      <c r="D65">
        <f>(1/(1+$C$5)^B65)*(1+$C$5)^(VLOOKUP($G$5,$I$5:$J$7,2,FALSE))</f>
        <v>1.9633998484661188E-3</v>
      </c>
    </row>
    <row r="66" spans="2:4" x14ac:dyDescent="0.25">
      <c r="B66">
        <v>57</v>
      </c>
      <c r="C66">
        <f t="shared" si="0"/>
        <v>3.7414441915671219E-4</v>
      </c>
      <c r="D66">
        <f>(1/(1+$C$5)^B66)*(1+$C$5)^(VLOOKUP($G$5,$I$5:$J$7,2,FALSE))</f>
        <v>1.7530355789876055E-3</v>
      </c>
    </row>
    <row r="67" spans="2:4" x14ac:dyDescent="0.25">
      <c r="B67">
        <v>58</v>
      </c>
      <c r="C67">
        <f t="shared" si="0"/>
        <v>2.9931553532536978E-4</v>
      </c>
      <c r="D67">
        <f>(1/(1+$C$5)^B67)*(1+$C$5)^(VLOOKUP($G$5,$I$5:$J$7,2,FALSE))</f>
        <v>1.5652103383817909E-3</v>
      </c>
    </row>
    <row r="68" spans="2:4" x14ac:dyDescent="0.25">
      <c r="B68">
        <v>59</v>
      </c>
      <c r="C68">
        <f t="shared" si="0"/>
        <v>2.3945242826029585E-4</v>
      </c>
      <c r="D68">
        <f>(1/(1+$C$5)^B68)*(1+$C$5)^(VLOOKUP($G$5,$I$5:$J$7,2,FALSE))</f>
        <v>1.3975092306980272E-3</v>
      </c>
    </row>
    <row r="69" spans="2:4" x14ac:dyDescent="0.25">
      <c r="B69">
        <v>60</v>
      </c>
      <c r="C69">
        <f t="shared" si="0"/>
        <v>1.9156194260823669E-4</v>
      </c>
      <c r="D69">
        <f>(1/(1+$C$5)^B69)*(1+$C$5)^(VLOOKUP($G$5,$I$5:$J$7,2,FALSE))</f>
        <v>1.2477760988375242E-3</v>
      </c>
    </row>
    <row r="70" spans="2:4" x14ac:dyDescent="0.25">
      <c r="B70">
        <v>61</v>
      </c>
      <c r="C70">
        <f t="shared" si="0"/>
        <v>1.5324955408658938E-4</v>
      </c>
      <c r="D70">
        <f>(1/(1+$C$5)^B70)*(1+$C$5)^(VLOOKUP($G$5,$I$5:$J$7,2,FALSE))</f>
        <v>1.1140858025335037E-3</v>
      </c>
    </row>
    <row r="71" spans="2:4" x14ac:dyDescent="0.25">
      <c r="B71">
        <v>62</v>
      </c>
      <c r="C71">
        <f t="shared" si="0"/>
        <v>1.2259964326927152E-4</v>
      </c>
      <c r="D71">
        <f>(1/(1+$C$5)^B71)*(1+$C$5)^(VLOOKUP($G$5,$I$5:$J$7,2,FALSE))</f>
        <v>9.9471946654777115E-4</v>
      </c>
    </row>
    <row r="72" spans="2:4" x14ac:dyDescent="0.25">
      <c r="B72">
        <v>63</v>
      </c>
      <c r="C72">
        <f t="shared" si="0"/>
        <v>9.8079714615417223E-5</v>
      </c>
      <c r="D72">
        <f>(1/(1+$C$5)^B72)*(1+$C$5)^(VLOOKUP($G$5,$I$5:$J$7,2,FALSE))</f>
        <v>8.8814238084622432E-4</v>
      </c>
    </row>
    <row r="73" spans="2:4" x14ac:dyDescent="0.25">
      <c r="B73">
        <v>64</v>
      </c>
      <c r="C73">
        <f t="shared" si="0"/>
        <v>7.8463771692333784E-5</v>
      </c>
      <c r="D73">
        <f>(1/(1+$C$5)^B73)*(1+$C$5)^(VLOOKUP($G$5,$I$5:$J$7,2,FALSE))</f>
        <v>7.9298426861270006E-4</v>
      </c>
    </row>
    <row r="74" spans="2:4" x14ac:dyDescent="0.25">
      <c r="B74">
        <v>65</v>
      </c>
      <c r="C74">
        <f t="shared" si="0"/>
        <v>6.2771017353867027E-5</v>
      </c>
      <c r="D74">
        <f>(1/(1+$C$5)^B74)*(1+$C$5)^(VLOOKUP($G$5,$I$5:$J$7,2,FALSE))</f>
        <v>7.0802166840419644E-4</v>
      </c>
    </row>
    <row r="75" spans="2:4" x14ac:dyDescent="0.25">
      <c r="B75">
        <v>66</v>
      </c>
      <c r="C75">
        <f t="shared" si="0"/>
        <v>5.0216813883093626E-5</v>
      </c>
      <c r="D75">
        <f>(1/(1+$C$5)^B75)*(1+$C$5)^(VLOOKUP($G$5,$I$5:$J$7,2,FALSE))</f>
        <v>6.3216220393231821E-4</v>
      </c>
    </row>
    <row r="76" spans="2:4" x14ac:dyDescent="0.25">
      <c r="B76">
        <v>67</v>
      </c>
      <c r="C76">
        <f t="shared" ref="C76:C139" si="1">C75*$C$6</f>
        <v>4.0173451106474905E-5</v>
      </c>
      <c r="D76">
        <f>(1/(1+$C$5)^B76)*(1+$C$5)^(VLOOKUP($G$5,$I$5:$J$7,2,FALSE))</f>
        <v>5.6443053922528399E-4</v>
      </c>
    </row>
    <row r="77" spans="2:4" x14ac:dyDescent="0.25">
      <c r="B77">
        <v>68</v>
      </c>
      <c r="C77">
        <f t="shared" si="1"/>
        <v>3.2138760885179925E-5</v>
      </c>
      <c r="D77">
        <f>(1/(1+$C$5)^B77)*(1+$C$5)^(VLOOKUP($G$5,$I$5:$J$7,2,FALSE))</f>
        <v>5.0395583859400364E-4</v>
      </c>
    </row>
    <row r="78" spans="2:4" x14ac:dyDescent="0.25">
      <c r="B78">
        <v>69</v>
      </c>
      <c r="C78">
        <f t="shared" si="1"/>
        <v>2.5711008708143942E-5</v>
      </c>
      <c r="D78">
        <f>(1/(1+$C$5)^B78)*(1+$C$5)^(VLOOKUP($G$5,$I$5:$J$7,2,FALSE))</f>
        <v>4.4996057017321757E-4</v>
      </c>
    </row>
    <row r="79" spans="2:4" x14ac:dyDescent="0.25">
      <c r="B79">
        <v>70</v>
      </c>
      <c r="C79">
        <f t="shared" si="1"/>
        <v>2.0568806966515156E-5</v>
      </c>
      <c r="D79">
        <f>(1/(1+$C$5)^B79)*(1+$C$5)^(VLOOKUP($G$5,$I$5:$J$7,2,FALSE))</f>
        <v>4.0175050908322987E-4</v>
      </c>
    </row>
    <row r="80" spans="2:4" x14ac:dyDescent="0.25">
      <c r="B80">
        <v>71</v>
      </c>
      <c r="C80">
        <f t="shared" si="1"/>
        <v>1.6455045573212126E-5</v>
      </c>
      <c r="D80">
        <f>(1/(1+$C$5)^B80)*(1+$C$5)^(VLOOKUP($G$5,$I$5:$J$7,2,FALSE))</f>
        <v>3.5870581168145519E-4</v>
      </c>
    </row>
    <row r="81" spans="2:4" x14ac:dyDescent="0.25">
      <c r="B81">
        <v>72</v>
      </c>
      <c r="C81">
        <f t="shared" si="1"/>
        <v>1.3164036458569702E-5</v>
      </c>
      <c r="D81">
        <f>(1/(1+$C$5)^B81)*(1+$C$5)^(VLOOKUP($G$5,$I$5:$J$7,2,FALSE))</f>
        <v>3.2027304614415641E-4</v>
      </c>
    </row>
    <row r="82" spans="2:4" x14ac:dyDescent="0.25">
      <c r="B82">
        <v>73</v>
      </c>
      <c r="C82">
        <f t="shared" si="1"/>
        <v>1.0531229166855763E-5</v>
      </c>
      <c r="D82">
        <f>(1/(1+$C$5)^B82)*(1+$C$5)^(VLOOKUP($G$5,$I$5:$J$7,2,FALSE))</f>
        <v>2.8595807691442541E-4</v>
      </c>
    </row>
    <row r="83" spans="2:4" x14ac:dyDescent="0.25">
      <c r="B83">
        <v>74</v>
      </c>
      <c r="C83">
        <f t="shared" si="1"/>
        <v>8.4249833334846098E-6</v>
      </c>
      <c r="D83">
        <f>(1/(1+$C$5)^B83)*(1+$C$5)^(VLOOKUP($G$5,$I$5:$J$7,2,FALSE))</f>
        <v>2.5531971153073694E-4</v>
      </c>
    </row>
    <row r="84" spans="2:4" x14ac:dyDescent="0.25">
      <c r="B84">
        <v>75</v>
      </c>
      <c r="C84">
        <f t="shared" si="1"/>
        <v>6.7399866667876885E-6</v>
      </c>
      <c r="D84">
        <f>(1/(1+$C$5)^B84)*(1+$C$5)^(VLOOKUP($G$5,$I$5:$J$7,2,FALSE))</f>
        <v>2.2796402815244363E-4</v>
      </c>
    </row>
    <row r="85" spans="2:4" x14ac:dyDescent="0.25">
      <c r="B85">
        <v>76</v>
      </c>
      <c r="C85">
        <f t="shared" si="1"/>
        <v>5.3919893334301508E-6</v>
      </c>
      <c r="D85">
        <f>(1/(1+$C$5)^B85)*(1+$C$5)^(VLOOKUP($G$5,$I$5:$J$7,2,FALSE))</f>
        <v>2.0353931085039613E-4</v>
      </c>
    </row>
    <row r="86" spans="2:4" x14ac:dyDescent="0.25">
      <c r="B86">
        <v>77</v>
      </c>
      <c r="C86">
        <f t="shared" si="1"/>
        <v>4.3135914667441208E-6</v>
      </c>
      <c r="D86">
        <f>(1/(1+$C$5)^B86)*(1+$C$5)^(VLOOKUP($G$5,$I$5:$J$7,2,FALSE))</f>
        <v>1.8173152754499648E-4</v>
      </c>
    </row>
    <row r="87" spans="2:4" x14ac:dyDescent="0.25">
      <c r="B87">
        <v>78</v>
      </c>
      <c r="C87">
        <f t="shared" si="1"/>
        <v>3.450873173395297E-6</v>
      </c>
      <c r="D87">
        <f>(1/(1+$C$5)^B87)*(1+$C$5)^(VLOOKUP($G$5,$I$5:$J$7,2,FALSE))</f>
        <v>1.6226029245088974E-4</v>
      </c>
    </row>
    <row r="88" spans="2:4" x14ac:dyDescent="0.25">
      <c r="B88">
        <v>79</v>
      </c>
      <c r="C88">
        <f t="shared" si="1"/>
        <v>2.7606985387162376E-6</v>
      </c>
      <c r="D88">
        <f>(1/(1+$C$5)^B88)*(1+$C$5)^(VLOOKUP($G$5,$I$5:$J$7,2,FALSE))</f>
        <v>1.4487526111686583E-4</v>
      </c>
    </row>
    <row r="89" spans="2:4" x14ac:dyDescent="0.25">
      <c r="B89">
        <v>80</v>
      </c>
      <c r="C89">
        <f t="shared" si="1"/>
        <v>2.20855883097299E-6</v>
      </c>
      <c r="D89">
        <f>(1/(1+$C$5)^B89)*(1+$C$5)^(VLOOKUP($G$5,$I$5:$J$7,2,FALSE))</f>
        <v>1.2935291171148734E-4</v>
      </c>
    </row>
    <row r="90" spans="2:4" x14ac:dyDescent="0.25">
      <c r="B90">
        <v>81</v>
      </c>
      <c r="C90">
        <f t="shared" si="1"/>
        <v>1.7668470647783922E-6</v>
      </c>
      <c r="D90">
        <f>(1/(1+$C$5)^B90)*(1+$C$5)^(VLOOKUP($G$5,$I$5:$J$7,2,FALSE))</f>
        <v>1.1549367117097082E-4</v>
      </c>
    </row>
    <row r="91" spans="2:4" x14ac:dyDescent="0.25">
      <c r="B91">
        <v>82</v>
      </c>
      <c r="C91">
        <f t="shared" si="1"/>
        <v>1.4134776518227138E-6</v>
      </c>
      <c r="D91">
        <f>(1/(1+$C$5)^B91)*(1+$C$5)^(VLOOKUP($G$5,$I$5:$J$7,2,FALSE))</f>
        <v>1.0311934925979536E-4</v>
      </c>
    </row>
    <row r="92" spans="2:4" x14ac:dyDescent="0.25">
      <c r="B92">
        <v>83</v>
      </c>
      <c r="C92">
        <f t="shared" si="1"/>
        <v>1.130782121458171E-6</v>
      </c>
      <c r="D92">
        <f>(1/(1+$C$5)^B92)*(1+$C$5)^(VLOOKUP($G$5,$I$5:$J$7,2,FALSE))</f>
        <v>9.207084755338871E-5</v>
      </c>
    </row>
    <row r="93" spans="2:4" x14ac:dyDescent="0.25">
      <c r="B93">
        <v>84</v>
      </c>
      <c r="C93">
        <f t="shared" si="1"/>
        <v>9.0462569716653687E-7</v>
      </c>
      <c r="D93">
        <f>(1/(1+$C$5)^B93)*(1+$C$5)^(VLOOKUP($G$5,$I$5:$J$7,2,FALSE))</f>
        <v>8.2206113886954207E-5</v>
      </c>
    </row>
    <row r="94" spans="2:4" x14ac:dyDescent="0.25">
      <c r="B94">
        <v>85</v>
      </c>
      <c r="C94">
        <f t="shared" si="1"/>
        <v>7.2370055773322958E-7</v>
      </c>
      <c r="D94">
        <f>(1/(1+$C$5)^B94)*(1+$C$5)^(VLOOKUP($G$5,$I$5:$J$7,2,FALSE))</f>
        <v>7.3398315970494836E-5</v>
      </c>
    </row>
    <row r="95" spans="2:4" x14ac:dyDescent="0.25">
      <c r="B95">
        <v>86</v>
      </c>
      <c r="C95">
        <f t="shared" si="1"/>
        <v>5.7896044618658375E-7</v>
      </c>
      <c r="D95">
        <f>(1/(1+$C$5)^B95)*(1+$C$5)^(VLOOKUP($G$5,$I$5:$J$7,2,FALSE))</f>
        <v>6.5534210687941797E-5</v>
      </c>
    </row>
    <row r="96" spans="2:4" x14ac:dyDescent="0.25">
      <c r="B96">
        <v>87</v>
      </c>
      <c r="C96">
        <f t="shared" si="1"/>
        <v>4.6316835694926702E-7</v>
      </c>
      <c r="D96">
        <f>(1/(1+$C$5)^B96)*(1+$C$5)^(VLOOKUP($G$5,$I$5:$J$7,2,FALSE))</f>
        <v>5.8512688114233757E-5</v>
      </c>
    </row>
    <row r="97" spans="2:4" x14ac:dyDescent="0.25">
      <c r="B97">
        <v>88</v>
      </c>
      <c r="C97">
        <f t="shared" si="1"/>
        <v>3.7053468555941362E-7</v>
      </c>
      <c r="D97">
        <f>(1/(1+$C$5)^B97)*(1+$C$5)^(VLOOKUP($G$5,$I$5:$J$7,2,FALSE))</f>
        <v>5.2243471530565842E-5</v>
      </c>
    </row>
    <row r="98" spans="2:4" x14ac:dyDescent="0.25">
      <c r="B98">
        <v>89</v>
      </c>
      <c r="C98">
        <f t="shared" si="1"/>
        <v>2.9642774844753091E-7</v>
      </c>
      <c r="D98">
        <f>(1/(1+$C$5)^B98)*(1+$C$5)^(VLOOKUP($G$5,$I$5:$J$7,2,FALSE))</f>
        <v>4.6645956723719499E-5</v>
      </c>
    </row>
    <row r="99" spans="2:4" x14ac:dyDescent="0.25">
      <c r="B99">
        <v>90</v>
      </c>
      <c r="C99">
        <f t="shared" si="1"/>
        <v>2.3714219875802474E-7</v>
      </c>
      <c r="D99">
        <f>(1/(1+$C$5)^B99)*(1+$C$5)^(VLOOKUP($G$5,$I$5:$J$7,2,FALSE))</f>
        <v>4.1648175646178122E-5</v>
      </c>
    </row>
    <row r="100" spans="2:4" x14ac:dyDescent="0.25">
      <c r="B100">
        <v>91</v>
      </c>
      <c r="C100">
        <f t="shared" si="1"/>
        <v>1.8971375900641979E-7</v>
      </c>
      <c r="D100">
        <f>(1/(1+$C$5)^B100)*(1+$C$5)^(VLOOKUP($G$5,$I$5:$J$7,2,FALSE))</f>
        <v>3.7185871112659034E-5</v>
      </c>
    </row>
    <row r="101" spans="2:4" x14ac:dyDescent="0.25">
      <c r="B101">
        <v>92</v>
      </c>
      <c r="C101">
        <f t="shared" si="1"/>
        <v>1.5177100720513586E-7</v>
      </c>
      <c r="D101">
        <f>(1/(1+$C$5)^B101)*(1+$C$5)^(VLOOKUP($G$5,$I$5:$J$7,2,FALSE))</f>
        <v>3.3201670636302706E-5</v>
      </c>
    </row>
    <row r="102" spans="2:4" x14ac:dyDescent="0.25">
      <c r="B102">
        <v>93</v>
      </c>
      <c r="C102">
        <f t="shared" si="1"/>
        <v>1.214168057641087E-7</v>
      </c>
      <c r="D102">
        <f>(1/(1+$C$5)^B102)*(1+$C$5)^(VLOOKUP($G$5,$I$5:$J$7,2,FALSE))</f>
        <v>2.9644348782413134E-5</v>
      </c>
    </row>
    <row r="103" spans="2:4" x14ac:dyDescent="0.25">
      <c r="B103">
        <v>94</v>
      </c>
      <c r="C103">
        <f t="shared" si="1"/>
        <v>9.7133444611286972E-8</v>
      </c>
      <c r="D103">
        <f>(1/(1+$C$5)^B103)*(1+$C$5)^(VLOOKUP($G$5,$I$5:$J$7,2,FALSE))</f>
        <v>2.6468168555726009E-5</v>
      </c>
    </row>
    <row r="104" spans="2:4" x14ac:dyDescent="0.25">
      <c r="B104">
        <v>95</v>
      </c>
      <c r="C104">
        <f t="shared" si="1"/>
        <v>7.7706755689029585E-8</v>
      </c>
      <c r="D104">
        <f>(1/(1+$C$5)^B104)*(1+$C$5)^(VLOOKUP($G$5,$I$5:$J$7,2,FALSE))</f>
        <v>2.3632293353326795E-5</v>
      </c>
    </row>
    <row r="105" spans="2:4" x14ac:dyDescent="0.25">
      <c r="B105">
        <v>96</v>
      </c>
      <c r="C105">
        <f t="shared" si="1"/>
        <v>6.2165404551223668E-8</v>
      </c>
      <c r="D105">
        <f>(1/(1+$C$5)^B105)*(1+$C$5)^(VLOOKUP($G$5,$I$5:$J$7,2,FALSE))</f>
        <v>2.1100261922613201E-5</v>
      </c>
    </row>
    <row r="106" spans="2:4" x14ac:dyDescent="0.25">
      <c r="B106">
        <v>97</v>
      </c>
      <c r="C106">
        <f t="shared" si="1"/>
        <v>4.973232364097894E-8</v>
      </c>
      <c r="D106">
        <f>(1/(1+$C$5)^B106)*(1+$C$5)^(VLOOKUP($G$5,$I$5:$J$7,2,FALSE))</f>
        <v>1.8839519573761785E-5</v>
      </c>
    </row>
    <row r="107" spans="2:4" x14ac:dyDescent="0.25">
      <c r="B107">
        <v>98</v>
      </c>
      <c r="C107">
        <f t="shared" si="1"/>
        <v>3.9785858912783156E-8</v>
      </c>
      <c r="D107">
        <f>(1/(1+$C$5)^B107)*(1+$C$5)^(VLOOKUP($G$5,$I$5:$J$7,2,FALSE))</f>
        <v>1.6820999619430167E-5</v>
      </c>
    </row>
    <row r="108" spans="2:4" x14ac:dyDescent="0.25">
      <c r="B108">
        <v>99</v>
      </c>
      <c r="C108">
        <f t="shared" si="1"/>
        <v>3.1828687130226527E-8</v>
      </c>
      <c r="D108">
        <f>(1/(1+$C$5)^B108)*(1+$C$5)^(VLOOKUP($G$5,$I$5:$J$7,2,FALSE))</f>
        <v>1.5018749660205505E-5</v>
      </c>
    </row>
    <row r="109" spans="2:4" x14ac:dyDescent="0.25">
      <c r="B109">
        <v>100</v>
      </c>
      <c r="C109">
        <f t="shared" si="1"/>
        <v>2.5462949704181223E-8</v>
      </c>
      <c r="D109">
        <f>(1/(1+$C$5)^B109)*(1+$C$5)^(VLOOKUP($G$5,$I$5:$J$7,2,FALSE))</f>
        <v>1.3409597910897772E-5</v>
      </c>
    </row>
    <row r="110" spans="2:4" x14ac:dyDescent="0.25">
      <c r="B110">
        <v>101</v>
      </c>
      <c r="C110">
        <f t="shared" si="1"/>
        <v>2.0370359763344979E-8</v>
      </c>
      <c r="D110">
        <f>(1/(1+$C$5)^B110)*(1+$C$5)^(VLOOKUP($G$5,$I$5:$J$7,2,FALSE))</f>
        <v>1.1972855277587293E-5</v>
      </c>
    </row>
    <row r="111" spans="2:4" x14ac:dyDescent="0.25">
      <c r="B111">
        <v>102</v>
      </c>
      <c r="C111">
        <f t="shared" si="1"/>
        <v>1.6296287810675985E-8</v>
      </c>
      <c r="D111">
        <f>(1/(1+$C$5)^B111)*(1+$C$5)^(VLOOKUP($G$5,$I$5:$J$7,2,FALSE))</f>
        <v>1.0690049354988655E-5</v>
      </c>
    </row>
    <row r="112" spans="2:4" x14ac:dyDescent="0.25">
      <c r="B112">
        <v>103</v>
      </c>
      <c r="C112">
        <f t="shared" si="1"/>
        <v>1.3037030248540789E-8</v>
      </c>
      <c r="D112">
        <f>(1/(1+$C$5)^B112)*(1+$C$5)^(VLOOKUP($G$5,$I$5:$J$7,2,FALSE))</f>
        <v>9.5446869240970148E-6</v>
      </c>
    </row>
    <row r="113" spans="2:4" x14ac:dyDescent="0.25">
      <c r="B113">
        <v>104</v>
      </c>
      <c r="C113">
        <f t="shared" si="1"/>
        <v>1.0429624198832632E-8</v>
      </c>
      <c r="D113">
        <f>(1/(1+$C$5)^B113)*(1+$C$5)^(VLOOKUP($G$5,$I$5:$J$7,2,FALSE))</f>
        <v>8.5220418965151886E-6</v>
      </c>
    </row>
    <row r="114" spans="2:4" x14ac:dyDescent="0.25">
      <c r="B114">
        <v>105</v>
      </c>
      <c r="C114">
        <f t="shared" si="1"/>
        <v>8.3436993590661057E-9</v>
      </c>
      <c r="D114">
        <f>(1/(1+$C$5)^B114)*(1+$C$5)^(VLOOKUP($G$5,$I$5:$J$7,2,FALSE))</f>
        <v>7.6089659790314197E-6</v>
      </c>
    </row>
    <row r="115" spans="2:4" x14ac:dyDescent="0.25">
      <c r="B115">
        <v>106</v>
      </c>
      <c r="C115">
        <f t="shared" si="1"/>
        <v>6.6749594872528851E-9</v>
      </c>
      <c r="D115">
        <f>(1/(1+$C$5)^B115)*(1+$C$5)^(VLOOKUP($G$5,$I$5:$J$7,2,FALSE))</f>
        <v>6.7937196241351957E-6</v>
      </c>
    </row>
    <row r="116" spans="2:4" x14ac:dyDescent="0.25">
      <c r="B116">
        <v>107</v>
      </c>
      <c r="C116">
        <f t="shared" si="1"/>
        <v>5.3399675898023087E-9</v>
      </c>
      <c r="D116">
        <f>(1/(1+$C$5)^B116)*(1+$C$5)^(VLOOKUP($G$5,$I$5:$J$7,2,FALSE))</f>
        <v>6.0658210929778515E-6</v>
      </c>
    </row>
    <row r="117" spans="2:4" x14ac:dyDescent="0.25">
      <c r="B117">
        <v>108</v>
      </c>
      <c r="C117">
        <f t="shared" si="1"/>
        <v>4.2719740718418473E-9</v>
      </c>
      <c r="D117">
        <f>(1/(1+$C$5)^B117)*(1+$C$5)^(VLOOKUP($G$5,$I$5:$J$7,2,FALSE))</f>
        <v>5.4159116901587966E-6</v>
      </c>
    </row>
    <row r="118" spans="2:4" x14ac:dyDescent="0.25">
      <c r="B118">
        <v>109</v>
      </c>
      <c r="C118">
        <f t="shared" si="1"/>
        <v>3.4175792574734779E-9</v>
      </c>
      <c r="D118">
        <f>(1/(1+$C$5)^B118)*(1+$C$5)^(VLOOKUP($G$5,$I$5:$J$7,2,FALSE))</f>
        <v>4.8356354376417812E-6</v>
      </c>
    </row>
    <row r="119" spans="2:4" x14ac:dyDescent="0.25">
      <c r="B119">
        <v>110</v>
      </c>
      <c r="C119">
        <f t="shared" si="1"/>
        <v>2.7340634059787823E-9</v>
      </c>
      <c r="D119">
        <f>(1/(1+$C$5)^B119)*(1+$C$5)^(VLOOKUP($G$5,$I$5:$J$7,2,FALSE))</f>
        <v>4.3175316407515903E-6</v>
      </c>
    </row>
    <row r="120" spans="2:4" x14ac:dyDescent="0.25">
      <c r="B120">
        <v>111</v>
      </c>
      <c r="C120">
        <f t="shared" si="1"/>
        <v>2.1872507247830261E-9</v>
      </c>
      <c r="D120">
        <f>(1/(1+$C$5)^B120)*(1+$C$5)^(VLOOKUP($G$5,$I$5:$J$7,2,FALSE))</f>
        <v>3.8549389649567775E-6</v>
      </c>
    </row>
    <row r="121" spans="2:4" x14ac:dyDescent="0.25">
      <c r="B121">
        <v>112</v>
      </c>
      <c r="C121">
        <f t="shared" si="1"/>
        <v>1.7498005798264209E-9</v>
      </c>
      <c r="D121">
        <f>(1/(1+$C$5)^B121)*(1+$C$5)^(VLOOKUP($G$5,$I$5:$J$7,2,FALSE))</f>
        <v>3.4419097901399796E-6</v>
      </c>
    </row>
    <row r="122" spans="2:4" x14ac:dyDescent="0.25">
      <c r="B122">
        <v>113</v>
      </c>
      <c r="C122">
        <f t="shared" si="1"/>
        <v>1.3998404638611368E-9</v>
      </c>
      <c r="D122">
        <f>(1/(1+$C$5)^B122)*(1+$C$5)^(VLOOKUP($G$5,$I$5:$J$7,2,FALSE))</f>
        <v>3.0731337411964097E-6</v>
      </c>
    </row>
    <row r="123" spans="2:4" x14ac:dyDescent="0.25">
      <c r="B123">
        <v>114</v>
      </c>
      <c r="C123">
        <f t="shared" si="1"/>
        <v>1.1198723710889094E-9</v>
      </c>
      <c r="D123">
        <f>(1/(1+$C$5)^B123)*(1+$C$5)^(VLOOKUP($G$5,$I$5:$J$7,2,FALSE))</f>
        <v>2.7438694117825087E-6</v>
      </c>
    </row>
    <row r="124" spans="2:4" x14ac:dyDescent="0.25">
      <c r="B124">
        <v>115</v>
      </c>
      <c r="C124">
        <f t="shared" si="1"/>
        <v>8.9589789687112764E-10</v>
      </c>
      <c r="D124">
        <f>(1/(1+$C$5)^B124)*(1+$C$5)^(VLOOKUP($G$5,$I$5:$J$7,2,FALSE))</f>
        <v>2.4498834033772393E-6</v>
      </c>
    </row>
    <row r="125" spans="2:4" x14ac:dyDescent="0.25">
      <c r="B125">
        <v>116</v>
      </c>
      <c r="C125">
        <f t="shared" si="1"/>
        <v>7.1671831749690219E-10</v>
      </c>
      <c r="D125">
        <f>(1/(1+$C$5)^B125)*(1+$C$5)^(VLOOKUP($G$5,$I$5:$J$7,2,FALSE))</f>
        <v>2.187395895872535E-6</v>
      </c>
    </row>
    <row r="126" spans="2:4" x14ac:dyDescent="0.25">
      <c r="B126">
        <v>117</v>
      </c>
      <c r="C126">
        <f t="shared" si="1"/>
        <v>5.7337465399752184E-10</v>
      </c>
      <c r="D126">
        <f>(1/(1+$C$5)^B126)*(1+$C$5)^(VLOOKUP($G$5,$I$5:$J$7,2,FALSE))</f>
        <v>1.953032049886192E-6</v>
      </c>
    </row>
    <row r="127" spans="2:4" x14ac:dyDescent="0.25">
      <c r="B127">
        <v>118</v>
      </c>
      <c r="C127">
        <f t="shared" si="1"/>
        <v>4.5869972319801748E-10</v>
      </c>
      <c r="D127">
        <f>(1/(1+$C$5)^B127)*(1+$C$5)^(VLOOKUP($G$5,$I$5:$J$7,2,FALSE))</f>
        <v>1.7437786159698142E-6</v>
      </c>
    </row>
    <row r="128" spans="2:4" x14ac:dyDescent="0.25">
      <c r="B128">
        <v>119</v>
      </c>
      <c r="C128">
        <f t="shared" si="1"/>
        <v>3.6695977855841402E-10</v>
      </c>
      <c r="D128">
        <f>(1/(1+$C$5)^B128)*(1+$C$5)^(VLOOKUP($G$5,$I$5:$J$7,2,FALSE))</f>
        <v>1.5569451928301915E-6</v>
      </c>
    </row>
    <row r="129" spans="2:4" x14ac:dyDescent="0.25">
      <c r="B129">
        <v>120</v>
      </c>
      <c r="C129">
        <f t="shared" si="1"/>
        <v>2.9356782284673123E-10</v>
      </c>
      <c r="D129">
        <f>(1/(1+$C$5)^B129)*(1+$C$5)^(VLOOKUP($G$5,$I$5:$J$7,2,FALSE))</f>
        <v>1.3901296364555279E-6</v>
      </c>
    </row>
    <row r="130" spans="2:4" x14ac:dyDescent="0.25">
      <c r="B130">
        <v>121</v>
      </c>
      <c r="C130">
        <f t="shared" si="1"/>
        <v>2.3485425827738497E-10</v>
      </c>
      <c r="D130">
        <f>(1/(1+$C$5)^B130)*(1+$C$5)^(VLOOKUP($G$5,$I$5:$J$7,2,FALSE))</f>
        <v>1.2411871754067209E-6</v>
      </c>
    </row>
    <row r="131" spans="2:4" x14ac:dyDescent="0.25">
      <c r="B131">
        <v>122</v>
      </c>
      <c r="C131">
        <f t="shared" si="1"/>
        <v>1.8788340662190798E-10</v>
      </c>
      <c r="D131">
        <f>(1/(1+$C$5)^B131)*(1+$C$5)^(VLOOKUP($G$5,$I$5:$J$7,2,FALSE))</f>
        <v>1.1082028351845726E-6</v>
      </c>
    </row>
    <row r="132" spans="2:4" x14ac:dyDescent="0.25">
      <c r="B132">
        <v>123</v>
      </c>
      <c r="C132">
        <f t="shared" si="1"/>
        <v>1.5030672529752638E-10</v>
      </c>
      <c r="D132">
        <f>(1/(1+$C$5)^B132)*(1+$C$5)^(VLOOKUP($G$5,$I$5:$J$7,2,FALSE))</f>
        <v>9.8946681712908234E-7</v>
      </c>
    </row>
    <row r="133" spans="2:4" x14ac:dyDescent="0.25">
      <c r="B133">
        <v>124</v>
      </c>
      <c r="C133">
        <f t="shared" si="1"/>
        <v>1.2024538023802111E-10</v>
      </c>
      <c r="D133">
        <f>(1/(1+$C$5)^B133)*(1+$C$5)^(VLOOKUP($G$5,$I$5:$J$7,2,FALSE))</f>
        <v>8.8345251529382366E-7</v>
      </c>
    </row>
    <row r="134" spans="2:4" x14ac:dyDescent="0.25">
      <c r="B134">
        <v>125</v>
      </c>
      <c r="C134">
        <f t="shared" si="1"/>
        <v>9.61963041904169E-11</v>
      </c>
      <c r="D134">
        <f>(1/(1+$C$5)^B134)*(1+$C$5)^(VLOOKUP($G$5,$I$5:$J$7,2,FALSE))</f>
        <v>7.8879688865519937E-7</v>
      </c>
    </row>
    <row r="135" spans="2:4" x14ac:dyDescent="0.25">
      <c r="B135">
        <v>126</v>
      </c>
      <c r="C135">
        <f t="shared" si="1"/>
        <v>7.6957043352333528E-11</v>
      </c>
      <c r="D135">
        <f>(1/(1+$C$5)^B135)*(1+$C$5)^(VLOOKUP($G$5,$I$5:$J$7,2,FALSE))</f>
        <v>7.0428293629928524E-7</v>
      </c>
    </row>
    <row r="136" spans="2:4" x14ac:dyDescent="0.25">
      <c r="B136">
        <v>127</v>
      </c>
      <c r="C136">
        <f t="shared" si="1"/>
        <v>6.1565634681866822E-11</v>
      </c>
      <c r="D136">
        <f>(1/(1+$C$5)^B136)*(1+$C$5)^(VLOOKUP($G$5,$I$5:$J$7,2,FALSE))</f>
        <v>6.2882405026721901E-7</v>
      </c>
    </row>
    <row r="137" spans="2:4" x14ac:dyDescent="0.25">
      <c r="B137">
        <v>128</v>
      </c>
      <c r="C137">
        <f t="shared" si="1"/>
        <v>4.9252507745493461E-11</v>
      </c>
      <c r="D137">
        <f>(1/(1+$C$5)^B137)*(1+$C$5)^(VLOOKUP($G$5,$I$5:$J$7,2,FALSE))</f>
        <v>5.6145004488144545E-7</v>
      </c>
    </row>
    <row r="138" spans="2:4" x14ac:dyDescent="0.25">
      <c r="B138">
        <v>129</v>
      </c>
      <c r="C138">
        <f t="shared" si="1"/>
        <v>3.9402006196394774E-11</v>
      </c>
      <c r="D138">
        <f>(1/(1+$C$5)^B138)*(1+$C$5)^(VLOOKUP($G$5,$I$5:$J$7,2,FALSE))</f>
        <v>5.0129468292986202E-7</v>
      </c>
    </row>
    <row r="139" spans="2:4" x14ac:dyDescent="0.25">
      <c r="B139">
        <v>130</v>
      </c>
      <c r="C139">
        <f t="shared" si="1"/>
        <v>3.1521604957115823E-11</v>
      </c>
      <c r="D139">
        <f>(1/(1+$C$5)^B139)*(1+$C$5)^(VLOOKUP($G$5,$I$5:$J$7,2,FALSE))</f>
        <v>4.4758453833023383E-7</v>
      </c>
    </row>
    <row r="140" spans="2:4" x14ac:dyDescent="0.25">
      <c r="B140">
        <v>131</v>
      </c>
      <c r="C140">
        <f t="shared" ref="C140:C203" si="2">C139*$C$6</f>
        <v>2.5217283965692659E-11</v>
      </c>
      <c r="D140">
        <f>(1/(1+$C$5)^B140)*(1+$C$5)^(VLOOKUP($G$5,$I$5:$J$7,2,FALSE))</f>
        <v>3.996290520805659E-7</v>
      </c>
    </row>
    <row r="141" spans="2:4" x14ac:dyDescent="0.25">
      <c r="B141">
        <v>132</v>
      </c>
      <c r="C141">
        <f t="shared" si="2"/>
        <v>2.0173827172554127E-11</v>
      </c>
      <c r="D141">
        <f>(1/(1+$C$5)^B141)*(1+$C$5)^(VLOOKUP($G$5,$I$5:$J$7,2,FALSE))</f>
        <v>3.5681165364336244E-7</v>
      </c>
    </row>
    <row r="142" spans="2:4" x14ac:dyDescent="0.25">
      <c r="B142">
        <v>133</v>
      </c>
      <c r="C142">
        <f t="shared" si="2"/>
        <v>1.6139061738043303E-11</v>
      </c>
      <c r="D142">
        <f>(1/(1+$C$5)^B142)*(1+$C$5)^(VLOOKUP($G$5,$I$5:$J$7,2,FALSE))</f>
        <v>3.1858183361014501E-7</v>
      </c>
    </row>
    <row r="143" spans="2:4" x14ac:dyDescent="0.25">
      <c r="B143">
        <v>134</v>
      </c>
      <c r="C143">
        <f t="shared" si="2"/>
        <v>1.2911249390434643E-11</v>
      </c>
      <c r="D143">
        <f>(1/(1+$C$5)^B143)*(1+$C$5)^(VLOOKUP($G$5,$I$5:$J$7,2,FALSE))</f>
        <v>2.844480657233437E-7</v>
      </c>
    </row>
    <row r="144" spans="2:4" x14ac:dyDescent="0.25">
      <c r="B144">
        <v>135</v>
      </c>
      <c r="C144">
        <f t="shared" si="2"/>
        <v>1.0328999512347715E-11</v>
      </c>
      <c r="D144">
        <f>(1/(1+$C$5)^B144)*(1+$C$5)^(VLOOKUP($G$5,$I$5:$J$7,2,FALSE))</f>
        <v>2.5397148725298543E-7</v>
      </c>
    </row>
    <row r="145" spans="2:4" x14ac:dyDescent="0.25">
      <c r="B145">
        <v>136</v>
      </c>
      <c r="C145">
        <f t="shared" si="2"/>
        <v>8.2631996098781726E-12</v>
      </c>
      <c r="D145">
        <f>(1/(1+$C$5)^B145)*(1+$C$5)^(VLOOKUP($G$5,$I$5:$J$7,2,FALSE))</f>
        <v>2.2676025647587987E-7</v>
      </c>
    </row>
    <row r="146" spans="2:4" x14ac:dyDescent="0.25">
      <c r="B146">
        <v>137</v>
      </c>
      <c r="C146">
        <f t="shared" si="2"/>
        <v>6.6105596879025388E-12</v>
      </c>
      <c r="D146">
        <f>(1/(1+$C$5)^B146)*(1+$C$5)^(VLOOKUP($G$5,$I$5:$J$7,2,FALSE))</f>
        <v>2.0246451471060701E-7</v>
      </c>
    </row>
    <row r="147" spans="2:4" x14ac:dyDescent="0.25">
      <c r="B147">
        <v>138</v>
      </c>
      <c r="C147">
        <f t="shared" si="2"/>
        <v>5.288447750322031E-12</v>
      </c>
      <c r="D147">
        <f>(1/(1+$C$5)^B147)*(1+$C$5)^(VLOOKUP($G$5,$I$5:$J$7,2,FALSE))</f>
        <v>1.8077188813447052E-7</v>
      </c>
    </row>
    <row r="148" spans="2:4" x14ac:dyDescent="0.25">
      <c r="B148">
        <v>139</v>
      </c>
      <c r="C148">
        <f t="shared" si="2"/>
        <v>4.230758200257625E-12</v>
      </c>
      <c r="D148">
        <f>(1/(1+$C$5)^B148)*(1+$C$5)^(VLOOKUP($G$5,$I$5:$J$7,2,FALSE))</f>
        <v>1.6140347154863438E-7</v>
      </c>
    </row>
    <row r="149" spans="2:4" x14ac:dyDescent="0.25">
      <c r="B149">
        <v>140</v>
      </c>
      <c r="C149">
        <f t="shared" si="2"/>
        <v>3.3846065602061002E-12</v>
      </c>
      <c r="D149">
        <f>(1/(1+$C$5)^B149)*(1+$C$5)^(VLOOKUP($G$5,$I$5:$J$7,2,FALSE))</f>
        <v>1.4411024245413784E-7</v>
      </c>
    </row>
    <row r="150" spans="2:4" x14ac:dyDescent="0.25">
      <c r="B150">
        <v>141</v>
      </c>
      <c r="C150">
        <f t="shared" si="2"/>
        <v>2.7076852481648803E-12</v>
      </c>
      <c r="D150">
        <f>(1/(1+$C$5)^B150)*(1+$C$5)^(VLOOKUP($G$5,$I$5:$J$7,2,FALSE))</f>
        <v>1.2866985933405163E-7</v>
      </c>
    </row>
    <row r="151" spans="2:4" x14ac:dyDescent="0.25">
      <c r="B151">
        <v>142</v>
      </c>
      <c r="C151">
        <f t="shared" si="2"/>
        <v>2.1661481985319044E-12</v>
      </c>
      <c r="D151">
        <f>(1/(1+$C$5)^B151)*(1+$C$5)^(VLOOKUP($G$5,$I$5:$J$7,2,FALSE))</f>
        <v>1.1488380297683181E-7</v>
      </c>
    </row>
    <row r="152" spans="2:4" x14ac:dyDescent="0.25">
      <c r="B152">
        <v>143</v>
      </c>
      <c r="C152">
        <f t="shared" si="2"/>
        <v>1.7329185588255236E-12</v>
      </c>
      <c r="D152">
        <f>(1/(1+$C$5)^B152)*(1+$C$5)^(VLOOKUP($G$5,$I$5:$J$7,2,FALSE))</f>
        <v>1.0257482408645697E-7</v>
      </c>
    </row>
    <row r="153" spans="2:4" x14ac:dyDescent="0.25">
      <c r="B153">
        <v>144</v>
      </c>
      <c r="C153">
        <f t="shared" si="2"/>
        <v>1.386334847060419E-12</v>
      </c>
      <c r="D153">
        <f>(1/(1+$C$5)^B153)*(1+$C$5)^(VLOOKUP($G$5,$I$5:$J$7,2,FALSE))</f>
        <v>9.1584664362907992E-8</v>
      </c>
    </row>
    <row r="154" spans="2:4" x14ac:dyDescent="0.25">
      <c r="B154">
        <v>145</v>
      </c>
      <c r="C154">
        <f t="shared" si="2"/>
        <v>1.1090678776483353E-12</v>
      </c>
      <c r="D154">
        <f>(1/(1+$C$5)^B154)*(1+$C$5)^(VLOOKUP($G$5,$I$5:$J$7,2,FALSE))</f>
        <v>8.1772021752596406E-8</v>
      </c>
    </row>
    <row r="155" spans="2:4" x14ac:dyDescent="0.25">
      <c r="B155">
        <v>146</v>
      </c>
      <c r="C155">
        <f t="shared" si="2"/>
        <v>8.8725430211866828E-13</v>
      </c>
      <c r="D155">
        <f>(1/(1+$C$5)^B155)*(1+$C$5)^(VLOOKUP($G$5,$I$5:$J$7,2,FALSE))</f>
        <v>7.3010733707675357E-8</v>
      </c>
    </row>
    <row r="156" spans="2:4" x14ac:dyDescent="0.25">
      <c r="B156">
        <v>147</v>
      </c>
      <c r="C156">
        <f t="shared" si="2"/>
        <v>7.0980344169493463E-13</v>
      </c>
      <c r="D156">
        <f>(1/(1+$C$5)^B156)*(1+$C$5)^(VLOOKUP($G$5,$I$5:$J$7,2,FALSE))</f>
        <v>6.518815509613871E-8</v>
      </c>
    </row>
    <row r="157" spans="2:4" x14ac:dyDescent="0.25">
      <c r="B157">
        <v>148</v>
      </c>
      <c r="C157">
        <f t="shared" si="2"/>
        <v>5.6784275335594778E-13</v>
      </c>
      <c r="D157">
        <f>(1/(1+$C$5)^B157)*(1+$C$5)^(VLOOKUP($G$5,$I$5:$J$7,2,FALSE))</f>
        <v>5.8203709907266704E-8</v>
      </c>
    </row>
    <row r="158" spans="2:4" x14ac:dyDescent="0.25">
      <c r="B158">
        <v>149</v>
      </c>
      <c r="C158">
        <f t="shared" si="2"/>
        <v>4.5427420268475826E-13</v>
      </c>
      <c r="D158">
        <f>(1/(1+$C$5)^B158)*(1+$C$5)^(VLOOKUP($G$5,$I$5:$J$7,2,FALSE))</f>
        <v>5.1967598131488131E-8</v>
      </c>
    </row>
    <row r="159" spans="2:4" x14ac:dyDescent="0.25">
      <c r="B159">
        <v>150</v>
      </c>
      <c r="C159">
        <f t="shared" si="2"/>
        <v>3.6341936214780662E-13</v>
      </c>
      <c r="D159">
        <f>(1/(1+$C$5)^B159)*(1+$C$5)^(VLOOKUP($G$5,$I$5:$J$7,2,FALSE))</f>
        <v>4.6399641188828678E-8</v>
      </c>
    </row>
    <row r="160" spans="2:4" x14ac:dyDescent="0.25">
      <c r="B160">
        <v>151</v>
      </c>
      <c r="C160">
        <f t="shared" si="2"/>
        <v>2.9073548971824531E-13</v>
      </c>
      <c r="D160">
        <f>(1/(1+$C$5)^B160)*(1+$C$5)^(VLOOKUP($G$5,$I$5:$J$7,2,FALSE))</f>
        <v>4.1428251061454175E-8</v>
      </c>
    </row>
    <row r="161" spans="2:4" x14ac:dyDescent="0.25">
      <c r="B161">
        <v>152</v>
      </c>
      <c r="C161">
        <f t="shared" si="2"/>
        <v>2.3258839177459627E-13</v>
      </c>
      <c r="D161">
        <f>(1/(1+$C$5)^B161)*(1+$C$5)^(VLOOKUP($G$5,$I$5:$J$7,2,FALSE))</f>
        <v>3.6989509876298374E-8</v>
      </c>
    </row>
    <row r="162" spans="2:4" x14ac:dyDescent="0.25">
      <c r="B162">
        <v>153</v>
      </c>
      <c r="C162">
        <f t="shared" si="2"/>
        <v>1.8607071341967703E-13</v>
      </c>
      <c r="D162">
        <f>(1/(1+$C$5)^B162)*(1+$C$5)^(VLOOKUP($G$5,$I$5:$J$7,2,FALSE))</f>
        <v>3.3026348103837828E-8</v>
      </c>
    </row>
    <row r="163" spans="2:4" x14ac:dyDescent="0.25">
      <c r="B163">
        <v>154</v>
      </c>
      <c r="C163">
        <f t="shared" si="2"/>
        <v>1.4885657073574165E-13</v>
      </c>
      <c r="D163">
        <f>(1/(1+$C$5)^B163)*(1+$C$5)^(VLOOKUP($G$5,$I$5:$J$7,2,FALSE))</f>
        <v>2.9487810806998062E-8</v>
      </c>
    </row>
    <row r="164" spans="2:4" x14ac:dyDescent="0.25">
      <c r="B164">
        <v>155</v>
      </c>
      <c r="C164">
        <f t="shared" si="2"/>
        <v>1.1908525658859333E-13</v>
      </c>
      <c r="D164">
        <f>(1/(1+$C$5)^B164)*(1+$C$5)^(VLOOKUP($G$5,$I$5:$J$7,2,FALSE))</f>
        <v>2.6328402506248261E-8</v>
      </c>
    </row>
    <row r="165" spans="2:4" x14ac:dyDescent="0.25">
      <c r="B165">
        <v>156</v>
      </c>
      <c r="C165">
        <f t="shared" si="2"/>
        <v>9.5268205270874661E-14</v>
      </c>
      <c r="D165">
        <f>(1/(1+$C$5)^B165)*(1+$C$5)^(VLOOKUP($G$5,$I$5:$J$7,2,FALSE))</f>
        <v>2.3507502237721664E-8</v>
      </c>
    </row>
    <row r="166" spans="2:4" x14ac:dyDescent="0.25">
      <c r="B166">
        <v>157</v>
      </c>
      <c r="C166">
        <f t="shared" si="2"/>
        <v>7.6214564216699734E-14</v>
      </c>
      <c r="D166">
        <f>(1/(1+$C$5)^B166)*(1+$C$5)^(VLOOKUP($G$5,$I$5:$J$7,2,FALSE))</f>
        <v>2.0988841283680052E-8</v>
      </c>
    </row>
    <row r="167" spans="2:4" x14ac:dyDescent="0.25">
      <c r="B167">
        <v>158</v>
      </c>
      <c r="C167">
        <f t="shared" si="2"/>
        <v>6.0971651373359792E-14</v>
      </c>
      <c r="D167">
        <f>(1/(1+$C$5)^B167)*(1+$C$5)^(VLOOKUP($G$5,$I$5:$J$7,2,FALSE))</f>
        <v>1.874003686042862E-8</v>
      </c>
    </row>
    <row r="168" spans="2:4" x14ac:dyDescent="0.25">
      <c r="B168">
        <v>159</v>
      </c>
      <c r="C168">
        <f t="shared" si="2"/>
        <v>4.8777321098687835E-14</v>
      </c>
      <c r="D168">
        <f>(1/(1+$C$5)^B168)*(1+$C$5)^(VLOOKUP($G$5,$I$5:$J$7,2,FALSE))</f>
        <v>1.6732175768239838E-8</v>
      </c>
    </row>
    <row r="169" spans="2:4" x14ac:dyDescent="0.25">
      <c r="B169">
        <v>160</v>
      </c>
      <c r="C169">
        <f t="shared" si="2"/>
        <v>3.9021856878950273E-14</v>
      </c>
      <c r="D169">
        <f>(1/(1+$C$5)^B169)*(1+$C$5)^(VLOOKUP($G$5,$I$5:$J$7,2,FALSE))</f>
        <v>1.4939442650214139E-8</v>
      </c>
    </row>
    <row r="170" spans="2:4" x14ac:dyDescent="0.25">
      <c r="B170">
        <v>161</v>
      </c>
      <c r="C170">
        <f t="shared" si="2"/>
        <v>3.1217485503160221E-14</v>
      </c>
      <c r="D170">
        <f>(1/(1+$C$5)^B170)*(1+$C$5)^(VLOOKUP($G$5,$I$5:$J$7,2,FALSE))</f>
        <v>1.3338788080548337E-8</v>
      </c>
    </row>
    <row r="171" spans="2:4" x14ac:dyDescent="0.25">
      <c r="B171">
        <v>162</v>
      </c>
      <c r="C171">
        <f t="shared" si="2"/>
        <v>2.4973988402528177E-14</v>
      </c>
      <c r="D171">
        <f>(1/(1+$C$5)^B171)*(1+$C$5)^(VLOOKUP($G$5,$I$5:$J$7,2,FALSE))</f>
        <v>1.1909632214775299E-8</v>
      </c>
    </row>
    <row r="172" spans="2:4" x14ac:dyDescent="0.25">
      <c r="B172">
        <v>163</v>
      </c>
      <c r="C172">
        <f t="shared" si="2"/>
        <v>1.9979190722022543E-14</v>
      </c>
      <c r="D172">
        <f>(1/(1+$C$5)^B172)*(1+$C$5)^(VLOOKUP($G$5,$I$5:$J$7,2,FALSE))</f>
        <v>1.0633600191763659E-8</v>
      </c>
    </row>
    <row r="173" spans="2:4" x14ac:dyDescent="0.25">
      <c r="B173">
        <v>164</v>
      </c>
      <c r="C173">
        <f t="shared" si="2"/>
        <v>1.5983352577618035E-14</v>
      </c>
      <c r="D173">
        <f>(1/(1+$C$5)^B173)*(1+$C$5)^(VLOOKUP($G$5,$I$5:$J$7,2,FALSE))</f>
        <v>9.4942858855032683E-9</v>
      </c>
    </row>
    <row r="174" spans="2:4" x14ac:dyDescent="0.25">
      <c r="B174">
        <v>165</v>
      </c>
      <c r="C174">
        <f t="shared" si="2"/>
        <v>1.2786682062094428E-14</v>
      </c>
      <c r="D174">
        <f>(1/(1+$C$5)^B174)*(1+$C$5)^(VLOOKUP($G$5,$I$5:$J$7,2,FALSE))</f>
        <v>8.4770409691993461E-9</v>
      </c>
    </row>
    <row r="175" spans="2:4" x14ac:dyDescent="0.25">
      <c r="B175">
        <v>166</v>
      </c>
      <c r="C175">
        <f t="shared" si="2"/>
        <v>1.0229345649675544E-14</v>
      </c>
      <c r="D175">
        <f>(1/(1+$C$5)^B175)*(1+$C$5)^(VLOOKUP($G$5,$I$5:$J$7,2,FALSE))</f>
        <v>7.5687865796422708E-9</v>
      </c>
    </row>
    <row r="176" spans="2:4" x14ac:dyDescent="0.25">
      <c r="B176">
        <v>167</v>
      </c>
      <c r="C176">
        <f t="shared" si="2"/>
        <v>8.1834765197404348E-15</v>
      </c>
      <c r="D176">
        <f>(1/(1+$C$5)^B176)*(1+$C$5)^(VLOOKUP($G$5,$I$5:$J$7,2,FALSE))</f>
        <v>6.7578451603948871E-9</v>
      </c>
    </row>
    <row r="177" spans="2:4" x14ac:dyDescent="0.25">
      <c r="B177">
        <v>168</v>
      </c>
      <c r="C177">
        <f t="shared" si="2"/>
        <v>6.5467812157923485E-15</v>
      </c>
      <c r="D177">
        <f>(1/(1+$C$5)^B177)*(1+$C$5)^(VLOOKUP($G$5,$I$5:$J$7,2,FALSE))</f>
        <v>6.0337903217811468E-9</v>
      </c>
    </row>
    <row r="178" spans="2:4" x14ac:dyDescent="0.25">
      <c r="B178">
        <v>169</v>
      </c>
      <c r="C178">
        <f t="shared" si="2"/>
        <v>5.2374249726338793E-15</v>
      </c>
      <c r="D178">
        <f>(1/(1+$C$5)^B178)*(1+$C$5)^(VLOOKUP($G$5,$I$5:$J$7,2,FALSE))</f>
        <v>5.3873127873045959E-9</v>
      </c>
    </row>
    <row r="179" spans="2:4" x14ac:dyDescent="0.25">
      <c r="B179">
        <v>170</v>
      </c>
      <c r="C179">
        <f t="shared" si="2"/>
        <v>4.1899399781071034E-15</v>
      </c>
      <c r="D179">
        <f>(1/(1+$C$5)^B179)*(1+$C$5)^(VLOOKUP($G$5,$I$5:$J$7,2,FALSE))</f>
        <v>4.8101007029505313E-9</v>
      </c>
    </row>
    <row r="180" spans="2:4" x14ac:dyDescent="0.25">
      <c r="B180">
        <v>171</v>
      </c>
      <c r="C180">
        <f t="shared" si="2"/>
        <v>3.351951982485683E-15</v>
      </c>
      <c r="D180">
        <f>(1/(1+$C$5)^B180)*(1+$C$5)^(VLOOKUP($G$5,$I$5:$J$7,2,FALSE))</f>
        <v>4.2947327704915449E-9</v>
      </c>
    </row>
    <row r="181" spans="2:4" x14ac:dyDescent="0.25">
      <c r="B181">
        <v>172</v>
      </c>
      <c r="C181">
        <f t="shared" si="2"/>
        <v>2.6815615859885467E-15</v>
      </c>
      <c r="D181">
        <f>(1/(1+$C$5)^B181)*(1+$C$5)^(VLOOKUP($G$5,$I$5:$J$7,2,FALSE))</f>
        <v>3.8345828307960238E-9</v>
      </c>
    </row>
    <row r="182" spans="2:4" x14ac:dyDescent="0.25">
      <c r="B182">
        <v>173</v>
      </c>
      <c r="C182">
        <f t="shared" si="2"/>
        <v>2.1452492687908376E-15</v>
      </c>
      <c r="D182">
        <f>(1/(1+$C$5)^B182)*(1+$C$5)^(VLOOKUP($G$5,$I$5:$J$7,2,FALSE))</f>
        <v>3.4237346703535908E-9</v>
      </c>
    </row>
    <row r="183" spans="2:4" x14ac:dyDescent="0.25">
      <c r="B183">
        <v>174</v>
      </c>
      <c r="C183">
        <f t="shared" si="2"/>
        <v>1.7161994150326701E-15</v>
      </c>
      <c r="D183">
        <f>(1/(1+$C$5)^B183)*(1+$C$5)^(VLOOKUP($G$5,$I$5:$J$7,2,FALSE))</f>
        <v>3.0569059556728484E-9</v>
      </c>
    </row>
    <row r="184" spans="2:4" x14ac:dyDescent="0.25">
      <c r="B184">
        <v>175</v>
      </c>
      <c r="C184">
        <f t="shared" si="2"/>
        <v>1.3729595320261362E-15</v>
      </c>
      <c r="D184">
        <f>(1/(1+$C$5)^B184)*(1+$C$5)^(VLOOKUP($G$5,$I$5:$J$7,2,FALSE))</f>
        <v>2.7293803175650443E-9</v>
      </c>
    </row>
    <row r="185" spans="2:4" x14ac:dyDescent="0.25">
      <c r="B185">
        <v>176</v>
      </c>
      <c r="C185">
        <f t="shared" si="2"/>
        <v>1.098367625620909E-15</v>
      </c>
      <c r="D185">
        <f>(1/(1+$C$5)^B185)*(1+$C$5)^(VLOOKUP($G$5,$I$5:$J$7,2,FALSE))</f>
        <v>2.4369467121116457E-9</v>
      </c>
    </row>
    <row r="186" spans="2:4" x14ac:dyDescent="0.25">
      <c r="B186">
        <v>177</v>
      </c>
      <c r="C186">
        <f t="shared" si="2"/>
        <v>8.7869410049672731E-16</v>
      </c>
      <c r="D186">
        <f>(1/(1+$C$5)^B186)*(1+$C$5)^(VLOOKUP($G$5,$I$5:$J$7,2,FALSE))</f>
        <v>2.1758452786711122E-9</v>
      </c>
    </row>
    <row r="187" spans="2:4" x14ac:dyDescent="0.25">
      <c r="B187">
        <v>178</v>
      </c>
      <c r="C187">
        <f t="shared" si="2"/>
        <v>7.0295528039738193E-16</v>
      </c>
      <c r="D187">
        <f>(1/(1+$C$5)^B187)*(1+$C$5)^(VLOOKUP($G$5,$I$5:$J$7,2,FALSE))</f>
        <v>1.9427189988134931E-9</v>
      </c>
    </row>
    <row r="188" spans="2:4" x14ac:dyDescent="0.25">
      <c r="B188">
        <v>179</v>
      </c>
      <c r="C188">
        <f t="shared" si="2"/>
        <v>5.6236422431790556E-16</v>
      </c>
      <c r="D188">
        <f>(1/(1+$C$5)^B188)*(1+$C$5)^(VLOOKUP($G$5,$I$5:$J$7,2,FALSE))</f>
        <v>1.7345705346549043E-9</v>
      </c>
    </row>
    <row r="189" spans="2:4" x14ac:dyDescent="0.25">
      <c r="B189">
        <v>180</v>
      </c>
      <c r="C189">
        <f t="shared" si="2"/>
        <v>4.4989137945432445E-16</v>
      </c>
      <c r="D189">
        <f>(1/(1+$C$5)^B189)*(1+$C$5)^(VLOOKUP($G$5,$I$5:$J$7,2,FALSE))</f>
        <v>1.5487236916561646E-9</v>
      </c>
    </row>
    <row r="190" spans="2:4" x14ac:dyDescent="0.25">
      <c r="B190">
        <v>181</v>
      </c>
      <c r="C190">
        <f t="shared" si="2"/>
        <v>3.5991310356345959E-16</v>
      </c>
      <c r="D190">
        <f>(1/(1+$C$5)^B190)*(1+$C$5)^(VLOOKUP($G$5,$I$5:$J$7,2,FALSE))</f>
        <v>1.3827890104072897E-9</v>
      </c>
    </row>
    <row r="191" spans="2:4" x14ac:dyDescent="0.25">
      <c r="B191">
        <v>182</v>
      </c>
      <c r="C191">
        <f t="shared" si="2"/>
        <v>2.8793048285076768E-16</v>
      </c>
      <c r="D191">
        <f>(1/(1+$C$5)^B191)*(1+$C$5)^(VLOOKUP($G$5,$I$5:$J$7,2,FALSE))</f>
        <v>1.2346330450065086E-9</v>
      </c>
    </row>
    <row r="192" spans="2:4" x14ac:dyDescent="0.25">
      <c r="B192">
        <v>183</v>
      </c>
      <c r="C192">
        <f t="shared" si="2"/>
        <v>2.3034438628061417E-16</v>
      </c>
      <c r="D192">
        <f>(1/(1+$C$5)^B192)*(1+$C$5)^(VLOOKUP($G$5,$I$5:$J$7,2,FALSE))</f>
        <v>1.1023509330415254E-9</v>
      </c>
    </row>
    <row r="193" spans="2:4" x14ac:dyDescent="0.25">
      <c r="B193">
        <v>184</v>
      </c>
      <c r="C193">
        <f t="shared" si="2"/>
        <v>1.8427550902449135E-16</v>
      </c>
      <c r="D193">
        <f>(1/(1+$C$5)^B193)*(1+$C$5)^(VLOOKUP($G$5,$I$5:$J$7,2,FALSE))</f>
        <v>9.842419045013621E-10</v>
      </c>
    </row>
    <row r="194" spans="2:4" x14ac:dyDescent="0.25">
      <c r="B194">
        <v>185</v>
      </c>
      <c r="C194">
        <f t="shared" si="2"/>
        <v>1.4742040721959309E-16</v>
      </c>
      <c r="D194">
        <f>(1/(1+$C$5)^B194)*(1+$C$5)^(VLOOKUP($G$5,$I$5:$J$7,2,FALSE))</f>
        <v>8.7878741473335862E-10</v>
      </c>
    </row>
    <row r="195" spans="2:4" x14ac:dyDescent="0.25">
      <c r="B195">
        <v>186</v>
      </c>
      <c r="C195">
        <f t="shared" si="2"/>
        <v>1.1793632577567447E-16</v>
      </c>
      <c r="D195">
        <f>(1/(1+$C$5)^B195)*(1+$C$5)^(VLOOKUP($G$5,$I$5:$J$7,2,FALSE))</f>
        <v>7.8463162029764191E-10</v>
      </c>
    </row>
    <row r="196" spans="2:4" x14ac:dyDescent="0.25">
      <c r="B196">
        <v>187</v>
      </c>
      <c r="C196">
        <f t="shared" si="2"/>
        <v>9.4349060620539587E-17</v>
      </c>
      <c r="D196">
        <f>(1/(1+$C$5)^B196)*(1+$C$5)^(VLOOKUP($G$5,$I$5:$J$7,2,FALSE))</f>
        <v>7.0056394669432274E-10</v>
      </c>
    </row>
    <row r="197" spans="2:4" x14ac:dyDescent="0.25">
      <c r="B197">
        <v>188</v>
      </c>
      <c r="C197">
        <f t="shared" si="2"/>
        <v>7.5479248496431677E-17</v>
      </c>
      <c r="D197">
        <f>(1/(1+$C$5)^B197)*(1+$C$5)^(VLOOKUP($G$5,$I$5:$J$7,2,FALSE))</f>
        <v>6.2550352383421688E-10</v>
      </c>
    </row>
    <row r="198" spans="2:4" x14ac:dyDescent="0.25">
      <c r="B198">
        <v>189</v>
      </c>
      <c r="C198">
        <f t="shared" si="2"/>
        <v>6.0383398797145347E-17</v>
      </c>
      <c r="D198">
        <f>(1/(1+$C$5)^B198)*(1+$C$5)^(VLOOKUP($G$5,$I$5:$J$7,2,FALSE))</f>
        <v>5.5848528913769359E-10</v>
      </c>
    </row>
    <row r="199" spans="2:4" x14ac:dyDescent="0.25">
      <c r="B199">
        <v>190</v>
      </c>
      <c r="C199">
        <f t="shared" si="2"/>
        <v>4.8306719037716278E-17</v>
      </c>
      <c r="D199">
        <f>(1/(1+$C$5)^B199)*(1+$C$5)^(VLOOKUP($G$5,$I$5:$J$7,2,FALSE))</f>
        <v>4.9864757958722643E-10</v>
      </c>
    </row>
    <row r="200" spans="2:4" x14ac:dyDescent="0.25">
      <c r="B200">
        <v>191</v>
      </c>
      <c r="C200">
        <f t="shared" si="2"/>
        <v>3.8645375230173025E-17</v>
      </c>
      <c r="D200">
        <f>(1/(1+$C$5)^B200)*(1+$C$5)^(VLOOKUP($G$5,$I$5:$J$7,2,FALSE))</f>
        <v>4.4522105320288077E-10</v>
      </c>
    </row>
    <row r="201" spans="2:4" x14ac:dyDescent="0.25">
      <c r="B201">
        <v>192</v>
      </c>
      <c r="C201">
        <f t="shared" si="2"/>
        <v>3.091630018413842E-17</v>
      </c>
      <c r="D201">
        <f>(1/(1+$C$5)^B201)*(1+$C$5)^(VLOOKUP($G$5,$I$5:$J$7,2,FALSE))</f>
        <v>3.9751879750257202E-10</v>
      </c>
    </row>
    <row r="202" spans="2:4" x14ac:dyDescent="0.25">
      <c r="B202">
        <v>193</v>
      </c>
      <c r="C202">
        <f t="shared" si="2"/>
        <v>2.4733040147310737E-17</v>
      </c>
      <c r="D202">
        <f>(1/(1+$C$5)^B202)*(1+$C$5)^(VLOOKUP($G$5,$I$5:$J$7,2,FALSE))</f>
        <v>3.5492749777015352E-10</v>
      </c>
    </row>
    <row r="203" spans="2:4" x14ac:dyDescent="0.25">
      <c r="B203">
        <v>194</v>
      </c>
      <c r="C203">
        <f t="shared" si="2"/>
        <v>1.9786432117848591E-17</v>
      </c>
      <c r="D203">
        <f>(1/(1+$C$5)^B203)*(1+$C$5)^(VLOOKUP($G$5,$I$5:$J$7,2,FALSE))</f>
        <v>3.1689955158049423E-10</v>
      </c>
    </row>
    <row r="204" spans="2:4" x14ac:dyDescent="0.25">
      <c r="B204">
        <v>195</v>
      </c>
      <c r="C204">
        <f t="shared" ref="C204:C249" si="3">C203*$C$6</f>
        <v>1.5829145694278874E-17</v>
      </c>
      <c r="D204">
        <f>(1/(1+$C$5)^B204)*(1+$C$5)^(VLOOKUP($G$5,$I$5:$J$7,2,FALSE))</f>
        <v>2.8294602819686976E-10</v>
      </c>
    </row>
    <row r="205" spans="2:4" x14ac:dyDescent="0.25">
      <c r="B205">
        <v>196</v>
      </c>
      <c r="C205">
        <f t="shared" si="3"/>
        <v>1.2663316555423099E-17</v>
      </c>
      <c r="D205">
        <f>(1/(1+$C$5)^B205)*(1+$C$5)^(VLOOKUP($G$5,$I$5:$J$7,2,FALSE))</f>
        <v>2.5263038231863376E-10</v>
      </c>
    </row>
    <row r="206" spans="2:4" x14ac:dyDescent="0.25">
      <c r="B206">
        <v>197</v>
      </c>
      <c r="C206">
        <f t="shared" si="3"/>
        <v>1.0130653244338481E-17</v>
      </c>
      <c r="D206">
        <f>(1/(1+$C$5)^B206)*(1+$C$5)^(VLOOKUP($G$5,$I$5:$J$7,2,FALSE))</f>
        <v>2.25562841355923E-10</v>
      </c>
    </row>
    <row r="207" spans="2:4" x14ac:dyDescent="0.25">
      <c r="B207">
        <v>198</v>
      </c>
      <c r="C207">
        <f t="shared" si="3"/>
        <v>8.1045225954707841E-18</v>
      </c>
      <c r="D207">
        <f>(1/(1+$C$5)^B207)*(1+$C$5)^(VLOOKUP($G$5,$I$5:$J$7,2,FALSE))</f>
        <v>2.0139539406778837E-10</v>
      </c>
    </row>
    <row r="208" spans="2:4" x14ac:dyDescent="0.25">
      <c r="B208">
        <v>199</v>
      </c>
      <c r="C208">
        <f t="shared" si="3"/>
        <v>6.4836180763766273E-18</v>
      </c>
      <c r="D208">
        <f>(1/(1+$C$5)^B208)*(1+$C$5)^(VLOOKUP($G$5,$I$5:$J$7,2,FALSE))</f>
        <v>1.7981731613195387E-10</v>
      </c>
    </row>
    <row r="209" spans="2:4" x14ac:dyDescent="0.25">
      <c r="B209">
        <v>200</v>
      </c>
      <c r="C209">
        <f t="shared" si="3"/>
        <v>5.186894461101302E-18</v>
      </c>
      <c r="D209">
        <f>(1/(1+$C$5)^B209)*(1+$C$5)^(VLOOKUP($G$5,$I$5:$J$7,2,FALSE))</f>
        <v>1.6055117511781595E-10</v>
      </c>
    </row>
    <row r="210" spans="2:4" x14ac:dyDescent="0.25">
      <c r="B210">
        <v>201</v>
      </c>
      <c r="C210">
        <f t="shared" si="3"/>
        <v>4.1495155688810419E-18</v>
      </c>
      <c r="D210">
        <f>(1/(1+$C$5)^B210)*(1+$C$5)^(VLOOKUP($G$5,$I$5:$J$7,2,FALSE))</f>
        <v>1.4334926349804994E-10</v>
      </c>
    </row>
    <row r="211" spans="2:4" x14ac:dyDescent="0.25">
      <c r="B211">
        <v>202</v>
      </c>
      <c r="C211">
        <f t="shared" si="3"/>
        <v>3.3196124551048336E-18</v>
      </c>
      <c r="D211">
        <f>(1/(1+$C$5)^B211)*(1+$C$5)^(VLOOKUP($G$5,$I$5:$J$7,2,FALSE))</f>
        <v>1.2799041383754458E-10</v>
      </c>
    </row>
    <row r="212" spans="2:4" x14ac:dyDescent="0.25">
      <c r="B212">
        <v>203</v>
      </c>
      <c r="C212">
        <f t="shared" si="3"/>
        <v>2.655689964083867E-18</v>
      </c>
      <c r="D212">
        <f>(1/(1+$C$5)^B212)*(1+$C$5)^(VLOOKUP($G$5,$I$5:$J$7,2,FALSE))</f>
        <v>1.1427715521209336E-10</v>
      </c>
    </row>
    <row r="213" spans="2:4" x14ac:dyDescent="0.25">
      <c r="B213">
        <v>204</v>
      </c>
      <c r="C213">
        <f t="shared" si="3"/>
        <v>2.1245519712670937E-18</v>
      </c>
      <c r="D213">
        <f>(1/(1+$C$5)^B213)*(1+$C$5)^(VLOOKUP($G$5,$I$5:$J$7,2,FALSE))</f>
        <v>1.0203317429651194E-10</v>
      </c>
    </row>
    <row r="214" spans="2:4" x14ac:dyDescent="0.25">
      <c r="B214">
        <v>205</v>
      </c>
      <c r="C214">
        <f t="shared" si="3"/>
        <v>1.699641577013675E-18</v>
      </c>
      <c r="D214">
        <f>(1/(1+$C$5)^B214)*(1+$C$5)^(VLOOKUP($G$5,$I$5:$J$7,2,FALSE))</f>
        <v>9.1101048479028485E-11</v>
      </c>
    </row>
    <row r="215" spans="2:4" x14ac:dyDescent="0.25">
      <c r="B215">
        <v>206</v>
      </c>
      <c r="C215">
        <f t="shared" si="3"/>
        <v>1.35971326161094E-18</v>
      </c>
      <c r="D215">
        <f>(1/(1+$C$5)^B215)*(1+$C$5)^(VLOOKUP($G$5,$I$5:$J$7,2,FALSE))</f>
        <v>8.1340221856275442E-11</v>
      </c>
    </row>
    <row r="216" spans="2:4" x14ac:dyDescent="0.25">
      <c r="B216">
        <v>207</v>
      </c>
      <c r="C216">
        <f t="shared" si="3"/>
        <v>1.0877706092887521E-18</v>
      </c>
      <c r="D216">
        <f>(1/(1+$C$5)^B216)*(1+$C$5)^(VLOOKUP($G$5,$I$5:$J$7,2,FALSE))</f>
        <v>7.2625198085960227E-11</v>
      </c>
    </row>
    <row r="217" spans="2:4" x14ac:dyDescent="0.25">
      <c r="B217">
        <v>208</v>
      </c>
      <c r="C217">
        <f t="shared" si="3"/>
        <v>8.7021648743100181E-19</v>
      </c>
      <c r="D217">
        <f>(1/(1+$C$5)^B217)*(1+$C$5)^(VLOOKUP($G$5,$I$5:$J$7,2,FALSE))</f>
        <v>6.4843926862464464E-11</v>
      </c>
    </row>
    <row r="218" spans="2:4" x14ac:dyDescent="0.25">
      <c r="B218">
        <v>209</v>
      </c>
      <c r="C218">
        <f t="shared" si="3"/>
        <v>6.9617318994480147E-19</v>
      </c>
      <c r="D218">
        <f>(1/(1+$C$5)^B218)*(1+$C$5)^(VLOOKUP($G$5,$I$5:$J$7,2,FALSE))</f>
        <v>5.7896363270057554E-11</v>
      </c>
    </row>
    <row r="219" spans="2:4" x14ac:dyDescent="0.25">
      <c r="B219">
        <v>210</v>
      </c>
      <c r="C219">
        <f t="shared" si="3"/>
        <v>5.5693855195584117E-19</v>
      </c>
      <c r="D219">
        <f>(1/(1+$C$5)^B219)*(1+$C$5)^(VLOOKUP($G$5,$I$5:$J$7,2,FALSE))</f>
        <v>5.1693181491122817E-11</v>
      </c>
    </row>
    <row r="220" spans="2:4" x14ac:dyDescent="0.25">
      <c r="B220">
        <v>211</v>
      </c>
      <c r="C220">
        <f t="shared" si="3"/>
        <v>4.4555084156467294E-19</v>
      </c>
      <c r="D220">
        <f>(1/(1+$C$5)^B220)*(1+$C$5)^(VLOOKUP($G$5,$I$5:$J$7,2,FALSE))</f>
        <v>4.6154626331359653E-11</v>
      </c>
    </row>
    <row r="221" spans="2:4" x14ac:dyDescent="0.25">
      <c r="B221">
        <v>212</v>
      </c>
      <c r="C221">
        <f t="shared" si="3"/>
        <v>3.5644067325173835E-19</v>
      </c>
      <c r="D221">
        <f>(1/(1+$C$5)^B221)*(1+$C$5)^(VLOOKUP($G$5,$I$5:$J$7,2,FALSE))</f>
        <v>4.1209487795856834E-11</v>
      </c>
    </row>
    <row r="222" spans="2:4" x14ac:dyDescent="0.25">
      <c r="B222">
        <v>213</v>
      </c>
      <c r="C222">
        <f t="shared" si="3"/>
        <v>2.8515253860139068E-19</v>
      </c>
      <c r="D222">
        <f>(1/(1+$C$5)^B222)*(1+$C$5)^(VLOOKUP($G$5,$I$5:$J$7,2,FALSE))</f>
        <v>3.6794185532015029E-11</v>
      </c>
    </row>
    <row r="223" spans="2:4" x14ac:dyDescent="0.25">
      <c r="B223">
        <v>214</v>
      </c>
      <c r="C223">
        <f t="shared" si="3"/>
        <v>2.2812203088111257E-19</v>
      </c>
      <c r="D223">
        <f>(1/(1+$C$5)^B223)*(1+$C$5)^(VLOOKUP($G$5,$I$5:$J$7,2,FALSE))</f>
        <v>3.2851951367870557E-11</v>
      </c>
    </row>
    <row r="224" spans="2:4" x14ac:dyDescent="0.25">
      <c r="B224">
        <v>215</v>
      </c>
      <c r="C224">
        <f t="shared" si="3"/>
        <v>1.8249762470489006E-19</v>
      </c>
      <c r="D224">
        <f>(1/(1+$C$5)^B224)*(1+$C$5)^(VLOOKUP($G$5,$I$5:$J$7,2,FALSE))</f>
        <v>2.9332099435598714E-11</v>
      </c>
    </row>
    <row r="225" spans="2:4" x14ac:dyDescent="0.25">
      <c r="B225">
        <v>216</v>
      </c>
      <c r="C225">
        <f t="shared" si="3"/>
        <v>1.4599809976391207E-19</v>
      </c>
      <c r="D225">
        <f>(1/(1+$C$5)^B225)*(1+$C$5)^(VLOOKUP($G$5,$I$5:$J$7,2,FALSE))</f>
        <v>2.6189374496070275E-11</v>
      </c>
    </row>
    <row r="226" spans="2:4" x14ac:dyDescent="0.25">
      <c r="B226">
        <v>217</v>
      </c>
      <c r="C226">
        <f t="shared" si="3"/>
        <v>1.1679847981112966E-19</v>
      </c>
      <c r="D226">
        <f>(1/(1+$C$5)^B226)*(1+$C$5)^(VLOOKUP($G$5,$I$5:$J$7,2,FALSE))</f>
        <v>2.3383370085777028E-11</v>
      </c>
    </row>
    <row r="227" spans="2:4" x14ac:dyDescent="0.25">
      <c r="B227">
        <v>218</v>
      </c>
      <c r="C227">
        <f t="shared" si="3"/>
        <v>9.343878384890373E-20</v>
      </c>
      <c r="D227">
        <f>(1/(1+$C$5)^B227)*(1+$C$5)^(VLOOKUP($G$5,$I$5:$J$7,2,FALSE))</f>
        <v>2.0878009005158063E-11</v>
      </c>
    </row>
    <row r="228" spans="2:4" x14ac:dyDescent="0.25">
      <c r="B228">
        <v>219</v>
      </c>
      <c r="C228">
        <f t="shared" si="3"/>
        <v>7.4751027079122988E-20</v>
      </c>
      <c r="D228">
        <f>(1/(1+$C$5)^B228)*(1+$C$5)^(VLOOKUP($G$5,$I$5:$J$7,2,FALSE))</f>
        <v>1.8641079468891123E-11</v>
      </c>
    </row>
    <row r="229" spans="2:4" x14ac:dyDescent="0.25">
      <c r="B229">
        <v>220</v>
      </c>
      <c r="C229">
        <f t="shared" si="3"/>
        <v>5.9800821663298388E-20</v>
      </c>
      <c r="D229">
        <f>(1/(1+$C$5)^B229)*(1+$C$5)^(VLOOKUP($G$5,$I$5:$J$7,2,FALSE))</f>
        <v>1.6643820954367075E-11</v>
      </c>
    </row>
    <row r="230" spans="2:4" x14ac:dyDescent="0.25">
      <c r="B230">
        <v>221</v>
      </c>
      <c r="C230">
        <f t="shared" si="3"/>
        <v>4.7840657330638713E-20</v>
      </c>
      <c r="D230">
        <f>(1/(1+$C$5)^B230)*(1+$C$5)^(VLOOKUP($G$5,$I$5:$J$7,2,FALSE))</f>
        <v>1.486055442354203E-11</v>
      </c>
    </row>
    <row r="231" spans="2:4" x14ac:dyDescent="0.25">
      <c r="B231">
        <v>222</v>
      </c>
      <c r="C231">
        <f t="shared" si="3"/>
        <v>3.827252586451097E-20</v>
      </c>
      <c r="D231">
        <f>(1/(1+$C$5)^B231)*(1+$C$5)^(VLOOKUP($G$5,$I$5:$J$7,2,FALSE))</f>
        <v>1.3268352163876811E-11</v>
      </c>
    </row>
    <row r="232" spans="2:4" x14ac:dyDescent="0.25">
      <c r="B232">
        <v>223</v>
      </c>
      <c r="C232">
        <f t="shared" si="3"/>
        <v>3.0618020691608775E-20</v>
      </c>
      <c r="D232">
        <f>(1/(1+$C$5)^B232)*(1+$C$5)^(VLOOKUP($G$5,$I$5:$J$7,2,FALSE))</f>
        <v>1.1846743003461438E-11</v>
      </c>
    </row>
    <row r="233" spans="2:4" x14ac:dyDescent="0.25">
      <c r="B233">
        <v>224</v>
      </c>
      <c r="C233">
        <f t="shared" si="3"/>
        <v>2.4494416553287023E-20</v>
      </c>
      <c r="D233">
        <f>(1/(1+$C$5)^B233)*(1+$C$5)^(VLOOKUP($G$5,$I$5:$J$7,2,FALSE))</f>
        <v>1.0577449110233423E-11</v>
      </c>
    </row>
    <row r="234" spans="2:4" x14ac:dyDescent="0.25">
      <c r="B234">
        <v>225</v>
      </c>
      <c r="C234">
        <f t="shared" si="3"/>
        <v>1.959553324262962E-20</v>
      </c>
      <c r="D234">
        <f>(1/(1+$C$5)^B234)*(1+$C$5)^(VLOOKUP($G$5,$I$5:$J$7,2,FALSE))</f>
        <v>9.4441509912798415E-12</v>
      </c>
    </row>
    <row r="235" spans="2:4" x14ac:dyDescent="0.25">
      <c r="B235">
        <v>226</v>
      </c>
      <c r="C235">
        <f t="shared" si="3"/>
        <v>1.5676426594103697E-20</v>
      </c>
      <c r="D235">
        <f>(1/(1+$C$5)^B235)*(1+$C$5)^(VLOOKUP($G$5,$I$5:$J$7,2,FALSE))</f>
        <v>8.4322776707855737E-12</v>
      </c>
    </row>
    <row r="236" spans="2:4" x14ac:dyDescent="0.25">
      <c r="B236">
        <v>227</v>
      </c>
      <c r="C236">
        <f t="shared" si="3"/>
        <v>1.2541141275282958E-20</v>
      </c>
      <c r="D236">
        <f>(1/(1+$C$5)^B236)*(1+$C$5)^(VLOOKUP($G$5,$I$5:$J$7,2,FALSE))</f>
        <v>7.5288193489156913E-12</v>
      </c>
    </row>
    <row r="237" spans="2:4" x14ac:dyDescent="0.25">
      <c r="B237">
        <v>228</v>
      </c>
      <c r="C237">
        <f t="shared" si="3"/>
        <v>1.0032913020226366E-20</v>
      </c>
      <c r="D237">
        <f>(1/(1+$C$5)^B237)*(1+$C$5)^(VLOOKUP($G$5,$I$5:$J$7,2,FALSE))</f>
        <v>6.7221601329604382E-12</v>
      </c>
    </row>
    <row r="238" spans="2:4" x14ac:dyDescent="0.25">
      <c r="B238">
        <v>229</v>
      </c>
      <c r="C238">
        <f t="shared" si="3"/>
        <v>8.026330416181093E-21</v>
      </c>
      <c r="D238">
        <f>(1/(1+$C$5)^B238)*(1+$C$5)^(VLOOKUP($G$5,$I$5:$J$7,2,FALSE))</f>
        <v>6.0019286901432469E-12</v>
      </c>
    </row>
    <row r="239" spans="2:4" x14ac:dyDescent="0.25">
      <c r="B239">
        <v>230</v>
      </c>
      <c r="C239">
        <f t="shared" si="3"/>
        <v>6.421064332944875E-21</v>
      </c>
      <c r="D239">
        <f>(1/(1+$C$5)^B239)*(1+$C$5)^(VLOOKUP($G$5,$I$5:$J$7,2,FALSE))</f>
        <v>5.3588649019136133E-12</v>
      </c>
    </row>
    <row r="240" spans="2:4" x14ac:dyDescent="0.25">
      <c r="B240">
        <v>231</v>
      </c>
      <c r="C240">
        <f t="shared" si="3"/>
        <v>5.1368514663559006E-21</v>
      </c>
      <c r="D240">
        <f>(1/(1+$C$5)^B240)*(1+$C$5)^(VLOOKUP($G$5,$I$5:$J$7,2,FALSE))</f>
        <v>4.7847008052800122E-12</v>
      </c>
    </row>
    <row r="241" spans="2:4" x14ac:dyDescent="0.25">
      <c r="B241">
        <v>232</v>
      </c>
      <c r="C241">
        <f t="shared" si="3"/>
        <v>4.1094811730847205E-21</v>
      </c>
      <c r="D241">
        <f>(1/(1+$C$5)^B241)*(1+$C$5)^(VLOOKUP($G$5,$I$5:$J$7,2,FALSE))</f>
        <v>4.2720542904285811E-12</v>
      </c>
    </row>
    <row r="242" spans="2:4" x14ac:dyDescent="0.25">
      <c r="B242">
        <v>233</v>
      </c>
      <c r="C242">
        <f t="shared" si="3"/>
        <v>3.2875849384677765E-21</v>
      </c>
      <c r="D242">
        <f>(1/(1+$C$5)^B242)*(1+$C$5)^(VLOOKUP($G$5,$I$5:$J$7,2,FALSE))</f>
        <v>3.8143341878826623E-12</v>
      </c>
    </row>
    <row r="243" spans="2:4" x14ac:dyDescent="0.25">
      <c r="B243">
        <v>234</v>
      </c>
      <c r="C243">
        <f t="shared" si="3"/>
        <v>2.6300679507742213E-21</v>
      </c>
      <c r="D243">
        <f>(1/(1+$C$5)^B243)*(1+$C$5)^(VLOOKUP($G$5,$I$5:$J$7,2,FALSE))</f>
        <v>3.4056555248952337E-12</v>
      </c>
    </row>
    <row r="244" spans="2:4" x14ac:dyDescent="0.25">
      <c r="B244">
        <v>235</v>
      </c>
      <c r="C244">
        <f t="shared" si="3"/>
        <v>2.1040543606193773E-21</v>
      </c>
      <c r="D244">
        <f>(1/(1+$C$5)^B244)*(1+$C$5)^(VLOOKUP($G$5,$I$5:$J$7,2,FALSE))</f>
        <v>3.0407638615136007E-12</v>
      </c>
    </row>
    <row r="245" spans="2:4" x14ac:dyDescent="0.25">
      <c r="B245">
        <v>236</v>
      </c>
      <c r="C245">
        <f t="shared" si="3"/>
        <v>1.6832434884955018E-21</v>
      </c>
      <c r="D245">
        <f>(1/(1+$C$5)^B245)*(1+$C$5)^(VLOOKUP($G$5,$I$5:$J$7,2,FALSE))</f>
        <v>2.714967733494287E-12</v>
      </c>
    </row>
    <row r="246" spans="2:4" x14ac:dyDescent="0.25">
      <c r="B246">
        <v>237</v>
      </c>
      <c r="C246">
        <f t="shared" si="3"/>
        <v>1.3465947907964016E-21</v>
      </c>
      <c r="D246">
        <f>(1/(1+$C$5)^B246)*(1+$C$5)^(VLOOKUP($G$5,$I$5:$J$7,2,FALSE))</f>
        <v>2.4240783334770412E-12</v>
      </c>
    </row>
    <row r="247" spans="2:4" x14ac:dyDescent="0.25">
      <c r="B247">
        <v>238</v>
      </c>
      <c r="C247">
        <f t="shared" si="3"/>
        <v>1.0772758326371213E-21</v>
      </c>
      <c r="D247">
        <f>(1/(1+$C$5)^B247)*(1+$C$5)^(VLOOKUP($G$5,$I$5:$J$7,2,FALSE))</f>
        <v>2.1643556548902156E-12</v>
      </c>
    </row>
    <row r="248" spans="2:4" x14ac:dyDescent="0.25">
      <c r="B248">
        <v>239</v>
      </c>
      <c r="C248">
        <f t="shared" si="3"/>
        <v>8.6182066610969703E-22</v>
      </c>
      <c r="D248">
        <f>(1/(1+$C$5)^B248)*(1+$C$5)^(VLOOKUP($G$5,$I$5:$J$7,2,FALSE))</f>
        <v>1.9324604061519779E-12</v>
      </c>
    </row>
    <row r="249" spans="2:4" x14ac:dyDescent="0.25">
      <c r="B249">
        <v>240</v>
      </c>
      <c r="C249">
        <f t="shared" si="3"/>
        <v>6.8945653288775762E-22</v>
      </c>
      <c r="D249">
        <f>(1/(1+$C$5)^B249)*(1+$C$5)^(VLOOKUP($G$5,$I$5:$J$7,2,FALSE))</f>
        <v>1.7254110769214089E-12</v>
      </c>
    </row>
  </sheetData>
  <mergeCells count="3">
    <mergeCell ref="F14:F17"/>
    <mergeCell ref="H12:K12"/>
    <mergeCell ref="F11:K11"/>
  </mergeCells>
  <dataValidations count="1">
    <dataValidation type="list" allowBlank="1" showInputMessage="1" showErrorMessage="1" sqref="G5" xr:uid="{C5366649-D43F-404A-BC5C-9A45647590F2}">
      <formula1>$I$5:$I$7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89ABD1-FF8A-496B-9AEA-D6371FD8E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Santos</dc:creator>
  <cp:lastModifiedBy>André Santos</cp:lastModifiedBy>
  <dcterms:created xsi:type="dcterms:W3CDTF">2019-06-04T15:52:03Z</dcterms:created>
  <dcterms:modified xsi:type="dcterms:W3CDTF">2020-04-27T22:04:03Z</dcterms:modified>
</cp:coreProperties>
</file>