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6CB992D1-291A-4F5D-BBA9-62630E277444}" xr6:coauthVersionLast="44" xr6:coauthVersionMax="44" xr10:uidLastSave="{00000000-0000-0000-0000-000000000000}"/>
  <bookViews>
    <workbookView xWindow="630" yWindow="0" windowWidth="19260" windowHeight="10200" activeTab="1" xr2:uid="{A6601032-9BAF-495D-9347-4EB1AB138D63}"/>
  </bookViews>
  <sheets>
    <sheet name="Distribuição Geométrica" sheetId="5" r:id="rId1"/>
    <sheet name="Ativida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6" l="1"/>
  <c r="G10" i="6"/>
  <c r="G9" i="6"/>
  <c r="C9" i="6"/>
  <c r="D15" i="6"/>
  <c r="C13" i="5"/>
  <c r="J9" i="5" l="1"/>
  <c r="G10" i="5" l="1"/>
  <c r="G11" i="5"/>
  <c r="G12" i="5"/>
  <c r="G13" i="5"/>
  <c r="G14" i="5"/>
  <c r="G15" i="5"/>
  <c r="G9" i="5"/>
  <c r="D9" i="5" l="1"/>
  <c r="D28" i="5"/>
  <c r="D27" i="5"/>
  <c r="D26" i="5"/>
  <c r="D25" i="5"/>
  <c r="D20" i="5"/>
  <c r="D29" i="5" l="1"/>
  <c r="J10" i="5"/>
  <c r="J11" i="5" s="1"/>
  <c r="C9" i="5"/>
</calcChain>
</file>

<file path=xl/sharedStrings.xml><?xml version="1.0" encoding="utf-8"?>
<sst xmlns="http://schemas.openxmlformats.org/spreadsheetml/2006/main" count="53" uniqueCount="39">
  <si>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</si>
  <si>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</si>
  <si>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</si>
  <si>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</si>
  <si>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</si>
  <si>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</si>
  <si>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</si>
  <si>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</si>
  <si>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</si>
  <si>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</si>
  <si>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</si>
  <si>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</si>
  <si>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</si>
  <si>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</si>
  <si>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</si>
  <si>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</si>
  <si>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</si>
  <si>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</si>
  <si>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</si>
  <si>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Parâmetros Dist. Binomial</t>
  </si>
  <si>
    <t>Média</t>
  </si>
  <si>
    <t>Variância</t>
  </si>
  <si>
    <t>Desvio padrão</t>
  </si>
  <si>
    <t xml:space="preserve">          Sessenta e dois por cento das casas nos Estados Unidos têm um computador. Você seleciona seis casas de forma aleatória e lhes pergunta se elas têm um computador. Construa uma distribuição de probabilidades para a variável aleatória x. Depois, represente graficamente a distribuição.</t>
  </si>
  <si>
    <t>Probabilibade Geométrica</t>
  </si>
  <si>
    <t>Você sabe que a probabilidade de que chova é de 0,23. Então, encontre a probabilidade de que a primeira chuva na semana ocorra na quarta ou na quinta-feira.</t>
  </si>
  <si>
    <t>Parâmetros Dist. Geométrica</t>
  </si>
  <si>
    <t>Distribuição Geométrica</t>
  </si>
  <si>
    <t>Solução</t>
  </si>
  <si>
    <t>Segunda</t>
  </si>
  <si>
    <t>Terça</t>
  </si>
  <si>
    <t>Quarta</t>
  </si>
  <si>
    <t>Quinta</t>
  </si>
  <si>
    <t>Sexta</t>
  </si>
  <si>
    <t>Sábado</t>
  </si>
  <si>
    <t>Domingo</t>
  </si>
  <si>
    <t>Amostra</t>
  </si>
  <si>
    <t>P(quarta)</t>
  </si>
  <si>
    <t>P(quinta)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</si>
</sst>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6" fillId="5" borderId="11" applyNumberFormat="0" applyAlignment="0" applyProtection="0"/>
    <xf numFmtId="0" fontId="7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 vertical="top" wrapText="1"/>
    </xf>
    <xf numFmtId="0" fontId="5" fillId="4" borderId="5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6" fillId="5" borderId="11" xfId="1" applyAlignment="1">
      <alignment horizontal="center"/>
    </xf>
    <xf numFmtId="0" fontId="7" fillId="6" borderId="12" xfId="2" applyBorder="1" applyAlignment="1">
      <alignment horizontal="center"/>
    </xf>
    <xf numFmtId="0" fontId="1" fillId="0" borderId="3" xfId="0" applyFont="1" applyBorder="1"/>
    <xf numFmtId="165" fontId="3" fillId="7" borderId="5" xfId="0" applyNumberFormat="1" applyFont="1" applyFill="1" applyBorder="1" applyAlignment="1">
      <alignment horizontal="center"/>
    </xf>
  </cellXfs>
  <cellStyles count="3">
    <cellStyle name="Ênfase2" xfId="2" builtinId="33"/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Residências com 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'Distribuição Geométrica'!$G$8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'Distribuição Geométrica'!$G$9:$G$15</c:f>
              <c:numCache>
                <c:formatCode>0.000</c:formatCode>
                <c:ptCount val="7"/>
                <c:pt idx="0">
                  <c:v>3.0109363840000007E-3</c:v>
                </c:pt>
                <c:pt idx="1">
                  <c:v>2.9475482496000033E-2</c:v>
                </c:pt>
                <c:pt idx="2">
                  <c:v>0.12022894176000001</c:v>
                </c:pt>
                <c:pt idx="3">
                  <c:v>0.26155068032000001</c:v>
                </c:pt>
                <c:pt idx="4">
                  <c:v>0.32005543776000001</c:v>
                </c:pt>
                <c:pt idx="5">
                  <c:v>0.20887828569599995</c:v>
                </c:pt>
                <c:pt idx="6">
                  <c:v>5.6800235583999992E-2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Residências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83058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1895475" y="155073"/>
          <a:ext cx="83058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Probabilidade de uma distribuição geométrica</a:t>
          </a:r>
        </a:p>
      </xdr:txBody>
    </xdr:sp>
    <xdr:clientData/>
  </xdr:oneCellAnchor>
  <xdr:twoCellAnchor>
    <xdr:from>
      <xdr:col>8</xdr:col>
      <xdr:colOff>9526</xdr:colOff>
      <xdr:row>11</xdr:row>
      <xdr:rowOff>76200</xdr:rowOff>
    </xdr:from>
    <xdr:to>
      <xdr:col>10</xdr:col>
      <xdr:colOff>190501</xdr:colOff>
      <xdr:row>13</xdr:row>
      <xdr:rowOff>57508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12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1200" b="1"/>
            </a:p>
          </xdr:txBody>
        </xdr:sp>
      </mc:Choice>
      <mc:Fallback xmlns="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1200" b="1"/>
            </a:p>
          </xdr:txBody>
        </xdr:sp>
      </mc:Fallback>
    </mc:AlternateContent>
    <xdr:clientData/>
  </xdr:twoCellAnchor>
  <xdr:twoCellAnchor>
    <xdr:from>
      <xdr:col>10</xdr:col>
      <xdr:colOff>600075</xdr:colOff>
      <xdr:row>5</xdr:row>
      <xdr:rowOff>157162</xdr:rowOff>
    </xdr:from>
    <xdr:to>
      <xdr:col>18</xdr:col>
      <xdr:colOff>295275</xdr:colOff>
      <xdr:row>19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133351</xdr:colOff>
      <xdr:row>14</xdr:row>
      <xdr:rowOff>38100</xdr:rowOff>
    </xdr:from>
    <xdr:to>
      <xdr:col>10</xdr:col>
      <xdr:colOff>371475</xdr:colOff>
      <xdr:row>17</xdr:row>
      <xdr:rowOff>99068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EED4FC6-C8FE-48E7-925D-046E54E25D2A}"/>
            </a:ext>
          </a:extLst>
        </xdr:cNvPr>
        <xdr:cNvGrpSpPr/>
      </xdr:nvGrpSpPr>
      <xdr:grpSpPr>
        <a:xfrm>
          <a:off x="3695701" y="2971800"/>
          <a:ext cx="2076449" cy="661043"/>
          <a:chOff x="3771901" y="2533650"/>
          <a:chExt cx="2076449" cy="651518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é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𝑑𝑖𝑎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𝑀é𝑑𝑖𝑎: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𝜇=𝑛∗𝑝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𝑉𝑎𝑟𝑖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â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𝑛𝑐𝑖𝑎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sSup>
                        <m:sSup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p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𝑞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𝑉𝑎𝑟𝑖â𝑛𝑐𝑖𝑎: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𝜎^</a:t>
                </a:r>
                <a:r>
                  <a:rPr lang="pt-BR" sz="1200" b="0" i="0">
                    <a:latin typeface="Cambria Math" panose="02040503050406030204" pitchFamily="18" charset="0"/>
                  </a:rPr>
                  <a:t>2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=𝑛∗𝑝∗𝑞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𝐷𝑒𝑠𝑣𝑖𝑜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𝑝𝑎𝑑𝑟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ã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ad>
                        <m:radPr>
                          <m:degHide m:val="on"/>
                          <m:ctrlP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𝑞</m:t>
                          </m:r>
                        </m:e>
                      </m:rad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𝐷𝑒𝑠𝑣𝑖𝑜 𝑝𝑎𝑑𝑟ã𝑜: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𝜎=√(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𝑛∗𝑝∗𝑞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)</a:t>
                </a:r>
                <a:endParaRPr lang="pt-BR" sz="1200"/>
              </a:p>
            </xdr:txBody>
          </xdr:sp>
        </mc:Fallback>
      </mc:AlternateContent>
    </xdr:grpSp>
    <xdr:clientData/>
  </xdr:twoCellAnchor>
  <xdr:twoCellAnchor>
    <xdr:from>
      <xdr:col>1</xdr:col>
      <xdr:colOff>238125</xdr:colOff>
      <xdr:row>13</xdr:row>
      <xdr:rowOff>104775</xdr:rowOff>
    </xdr:from>
    <xdr:to>
      <xdr:col>4</xdr:col>
      <xdr:colOff>39635</xdr:colOff>
      <xdr:row>14</xdr:row>
      <xdr:rowOff>146967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8945385B-0A9D-4E04-BEFA-94D2B2D91F72}"/>
                </a:ext>
              </a:extLst>
            </xdr:cNvPr>
            <xdr:cNvSpPr txBox="1"/>
          </xdr:nvSpPr>
          <xdr:spPr>
            <a:xfrm>
              <a:off x="352425" y="2847975"/>
              <a:ext cx="1754135" cy="2326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𝑝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−1)</m:t>
                        </m:r>
                      </m:sup>
                    </m:sSup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8945385B-0A9D-4E04-BEFA-94D2B2D91F72}"/>
                </a:ext>
              </a:extLst>
            </xdr:cNvPr>
            <xdr:cNvSpPr txBox="1"/>
          </xdr:nvSpPr>
          <xdr:spPr>
            <a:xfrm>
              <a:off x="352425" y="2847975"/>
              <a:ext cx="1754135" cy="2326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𝑃(𝑥)=𝑝〖(𝑞)〗^((𝑥−1))</a:t>
              </a:r>
              <a:endParaRPr lang="pt-BR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F976EF-DF69-48B5-8368-BAAC348FF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83058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4DC6CF3-1A09-4051-B0DE-3780ED48F42C}"/>
            </a:ext>
          </a:extLst>
        </xdr:cNvPr>
        <xdr:cNvSpPr/>
      </xdr:nvSpPr>
      <xdr:spPr>
        <a:xfrm>
          <a:off x="1895475" y="155073"/>
          <a:ext cx="83058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Probabilidade de uma distribuição geométrica</a:t>
          </a:r>
        </a:p>
      </xdr:txBody>
    </xdr:sp>
    <xdr:clientData/>
  </xdr:oneCellAnchor>
  <xdr:twoCellAnchor>
    <xdr:from>
      <xdr:col>1</xdr:col>
      <xdr:colOff>238125</xdr:colOff>
      <xdr:row>9</xdr:row>
      <xdr:rowOff>104775</xdr:rowOff>
    </xdr:from>
    <xdr:to>
      <xdr:col>4</xdr:col>
      <xdr:colOff>0</xdr:colOff>
      <xdr:row>10</xdr:row>
      <xdr:rowOff>146967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12620D9C-784E-4E38-844B-E94D025C4534}"/>
                </a:ext>
              </a:extLst>
            </xdr:cNvPr>
            <xdr:cNvSpPr txBox="1"/>
          </xdr:nvSpPr>
          <xdr:spPr>
            <a:xfrm>
              <a:off x="352425" y="2847975"/>
              <a:ext cx="1754135" cy="2326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𝑝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−1)</m:t>
                        </m:r>
                      </m:sup>
                    </m:sSup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12620D9C-784E-4E38-844B-E94D025C4534}"/>
                </a:ext>
              </a:extLst>
            </xdr:cNvPr>
            <xdr:cNvSpPr txBox="1"/>
          </xdr:nvSpPr>
          <xdr:spPr>
            <a:xfrm>
              <a:off x="352425" y="2847975"/>
              <a:ext cx="1754135" cy="2326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𝑃(𝑥)=𝑝〖(𝑞)〗^((𝑥−1))</a:t>
              </a:r>
              <a:endParaRPr lang="pt-BR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T29"/>
  <sheetViews>
    <sheetView showGridLines="0" zoomScaleNormal="100" workbookViewId="0">
      <selection activeCell="C13" sqref="C13:D13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2.28515625" customWidth="1"/>
    <col min="6" max="6" width="9.7109375" customWidth="1"/>
    <col min="7" max="7" width="10.42578125" customWidth="1"/>
    <col min="8" max="8" width="2.5703125" customWidth="1"/>
    <col min="9" max="9" width="13.85546875" customWidth="1"/>
    <col min="10" max="10" width="11.140625" customWidth="1"/>
    <col min="19" max="19" width="8.5703125" customWidth="1"/>
    <col min="20" max="20" width="3.28515625" customWidth="1"/>
  </cols>
  <sheetData>
    <row r="1" spans="2:20" ht="8.25" customHeight="1" x14ac:dyDescent="0.25">
      <c r="C1"/>
      <c r="D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  <c r="D3"/>
    </row>
    <row r="4" spans="2:20" ht="15" customHeight="1" x14ac:dyDescent="0.25">
      <c r="C4" s="24" t="s">
        <v>23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2:20" x14ac:dyDescent="0.25"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7" spans="2:20" ht="15.75" thickBot="1" x14ac:dyDescent="0.3">
      <c r="C7" s="8" t="s">
        <v>17</v>
      </c>
      <c r="D7" s="7"/>
      <c r="F7" s="13" t="s">
        <v>16</v>
      </c>
      <c r="G7" s="13"/>
      <c r="I7" s="13" t="s">
        <v>19</v>
      </c>
      <c r="J7" s="13"/>
    </row>
    <row r="8" spans="2:20" ht="15.75" thickBot="1" x14ac:dyDescent="0.3">
      <c r="C8" s="20" t="s">
        <v>5</v>
      </c>
      <c r="D8" s="21" t="s">
        <v>6</v>
      </c>
      <c r="F8" s="9" t="s">
        <v>13</v>
      </c>
      <c r="G8" s="6" t="s">
        <v>14</v>
      </c>
      <c r="I8" s="9" t="s">
        <v>18</v>
      </c>
      <c r="J8" s="6" t="s">
        <v>14</v>
      </c>
    </row>
    <row r="9" spans="2:20" ht="15.75" thickBot="1" x14ac:dyDescent="0.3">
      <c r="C9" s="18">
        <f>(D25/(D26*D27))*D28*D29</f>
        <v>0.12022894176</v>
      </c>
      <c r="D9" s="14">
        <f>_xlfn.BINOM.DIST(D21,D18,D19,FALSE)</f>
        <v>0.12022894176000001</v>
      </c>
      <c r="F9" s="10">
        <v>0</v>
      </c>
      <c r="G9" s="15">
        <f>_xlfn.BINOM.DIST(F9,$D$18,$D$19,FALSE)</f>
        <v>3.0109363840000007E-3</v>
      </c>
      <c r="I9" s="10" t="s">
        <v>20</v>
      </c>
      <c r="J9" s="15">
        <f>D18*D19</f>
        <v>3.7199999999999998</v>
      </c>
    </row>
    <row r="10" spans="2:20" x14ac:dyDescent="0.25">
      <c r="F10" s="11">
        <v>1</v>
      </c>
      <c r="G10" s="16">
        <f>_xlfn.BINOM.DIST(F10,$D$18,$D$19,FALSE)</f>
        <v>2.9475482496000033E-2</v>
      </c>
      <c r="I10" s="11" t="s">
        <v>21</v>
      </c>
      <c r="J10" s="16">
        <f>D18*D19*D20</f>
        <v>1.4136</v>
      </c>
    </row>
    <row r="11" spans="2:20" ht="15.75" thickBot="1" x14ac:dyDescent="0.3">
      <c r="C11" s="8" t="s">
        <v>24</v>
      </c>
      <c r="D11" s="7"/>
      <c r="F11" s="11">
        <v>2</v>
      </c>
      <c r="G11" s="16">
        <f>_xlfn.BINOM.DIST(F11,$D$18,$D$19,FALSE)</f>
        <v>0.12022894176000001</v>
      </c>
      <c r="I11" s="11" t="s">
        <v>22</v>
      </c>
      <c r="J11" s="16">
        <f>SQRT(J10)</f>
        <v>1.188949115816148</v>
      </c>
    </row>
    <row r="12" spans="2:20" ht="15.75" thickBot="1" x14ac:dyDescent="0.3">
      <c r="C12" s="25" t="s">
        <v>5</v>
      </c>
      <c r="D12" s="25"/>
      <c r="F12" s="11">
        <v>3</v>
      </c>
      <c r="G12" s="16">
        <f>_xlfn.BINOM.DIST(F12,$D$18,$D$19,FALSE)</f>
        <v>0.26155068032000001</v>
      </c>
    </row>
    <row r="13" spans="2:20" ht="15.75" thickBot="1" x14ac:dyDescent="0.3">
      <c r="C13" s="26">
        <f>D19*D20^(4-1)</f>
        <v>3.4020640000000005E-2</v>
      </c>
      <c r="D13" s="26"/>
      <c r="F13" s="11">
        <v>4</v>
      </c>
      <c r="G13" s="16">
        <f>_xlfn.BINOM.DIST(F13,$D$18,$D$19,FALSE)</f>
        <v>0.32005543776000001</v>
      </c>
    </row>
    <row r="14" spans="2:20" x14ac:dyDescent="0.25">
      <c r="F14" s="11">
        <v>5</v>
      </c>
      <c r="G14" s="16">
        <f>_xlfn.BINOM.DIST(F14,$D$18,$D$19,FALSE)</f>
        <v>0.20887828569599995</v>
      </c>
    </row>
    <row r="15" spans="2:20" ht="15.75" thickBot="1" x14ac:dyDescent="0.3">
      <c r="F15" s="12">
        <v>6</v>
      </c>
      <c r="G15" s="17">
        <f>_xlfn.BINOM.DIST(F15,$D$18,$D$19,FALSE)</f>
        <v>5.6800235583999992E-2</v>
      </c>
    </row>
    <row r="16" spans="2:20" ht="15.75" thickBot="1" x14ac:dyDescent="0.3">
      <c r="C16" s="8" t="s">
        <v>15</v>
      </c>
      <c r="D16" s="7"/>
    </row>
    <row r="17" spans="3:10" ht="15.75" thickBot="1" x14ac:dyDescent="0.3">
      <c r="C17" s="9" t="s">
        <v>18</v>
      </c>
      <c r="D17" s="19" t="s">
        <v>4</v>
      </c>
    </row>
    <row r="18" spans="3:10" x14ac:dyDescent="0.25">
      <c r="C18" s="10" t="s">
        <v>0</v>
      </c>
      <c r="D18" s="4">
        <v>6</v>
      </c>
    </row>
    <row r="19" spans="3:10" x14ac:dyDescent="0.25">
      <c r="C19" s="11" t="s">
        <v>1</v>
      </c>
      <c r="D19" s="3">
        <v>0.62</v>
      </c>
    </row>
    <row r="20" spans="3:10" x14ac:dyDescent="0.25">
      <c r="C20" s="11" t="s">
        <v>2</v>
      </c>
      <c r="D20" s="3">
        <f>1-D19</f>
        <v>0.38</v>
      </c>
    </row>
    <row r="21" spans="3:10" ht="15.75" thickBot="1" x14ac:dyDescent="0.3">
      <c r="C21" s="12" t="s">
        <v>3</v>
      </c>
      <c r="D21" s="5">
        <v>2</v>
      </c>
      <c r="I21" s="23"/>
      <c r="J21" s="22"/>
    </row>
    <row r="22" spans="3:10" x14ac:dyDescent="0.25">
      <c r="I22" s="23"/>
      <c r="J22" s="22"/>
    </row>
    <row r="23" spans="3:10" ht="15.75" thickBot="1" x14ac:dyDescent="0.3">
      <c r="C23" s="8" t="s">
        <v>9</v>
      </c>
      <c r="D23"/>
    </row>
    <row r="24" spans="3:10" ht="15.75" thickBot="1" x14ac:dyDescent="0.3">
      <c r="C24" s="9" t="s">
        <v>18</v>
      </c>
      <c r="D24" s="19" t="s">
        <v>4</v>
      </c>
    </row>
    <row r="25" spans="3:10" x14ac:dyDescent="0.25">
      <c r="C25" s="10" t="s">
        <v>7</v>
      </c>
      <c r="D25" s="4">
        <f>FACT(D18)</f>
        <v>720</v>
      </c>
    </row>
    <row r="26" spans="3:10" x14ac:dyDescent="0.25">
      <c r="C26" s="11" t="s">
        <v>8</v>
      </c>
      <c r="D26" s="3">
        <f>FACT(D18-D21)</f>
        <v>24</v>
      </c>
    </row>
    <row r="27" spans="3:10" x14ac:dyDescent="0.25">
      <c r="C27" s="11" t="s">
        <v>10</v>
      </c>
      <c r="D27" s="3">
        <f>FACT(D21)</f>
        <v>2</v>
      </c>
    </row>
    <row r="28" spans="3:10" ht="17.25" x14ac:dyDescent="0.25">
      <c r="C28" s="11" t="s">
        <v>11</v>
      </c>
      <c r="D28" s="16">
        <f>D19^D21</f>
        <v>0.38440000000000002</v>
      </c>
    </row>
    <row r="29" spans="3:10" ht="18" thickBot="1" x14ac:dyDescent="0.3">
      <c r="C29" s="12" t="s">
        <v>12</v>
      </c>
      <c r="D29" s="17">
        <f>D20^(D18-D21)</f>
        <v>2.0851359999999999E-2</v>
      </c>
    </row>
  </sheetData>
  <mergeCells count="3">
    <mergeCell ref="C4:S5"/>
    <mergeCell ref="C12:D12"/>
    <mergeCell ref="C13:D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35DD-CC37-48DE-B682-0897857799B0}">
  <dimension ref="B1:R17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4.28515625" style="1" customWidth="1"/>
    <col min="5" max="5" width="3.5703125" customWidth="1"/>
    <col min="6" max="6" width="10.42578125" customWidth="1"/>
    <col min="7" max="7" width="13.85546875" customWidth="1"/>
    <col min="8" max="8" width="11.140625" customWidth="1"/>
    <col min="17" max="17" width="8.5703125" customWidth="1"/>
    <col min="18" max="18" width="3.28515625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6.75" customHeight="1" x14ac:dyDescent="0.25">
      <c r="C3"/>
      <c r="D3"/>
    </row>
    <row r="4" spans="2:18" ht="15" customHeight="1" x14ac:dyDescent="0.25">
      <c r="C4" s="28" t="s">
        <v>25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8" x14ac:dyDescent="0.2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7" spans="2:18" ht="15.75" thickBot="1" x14ac:dyDescent="0.3">
      <c r="C7" s="8" t="s">
        <v>24</v>
      </c>
      <c r="D7" s="7"/>
      <c r="F7" s="13" t="s">
        <v>27</v>
      </c>
      <c r="G7" s="13"/>
      <c r="I7" s="31" t="s">
        <v>36</v>
      </c>
      <c r="J7" s="31"/>
      <c r="K7" s="31"/>
      <c r="L7" s="31"/>
      <c r="M7" s="31"/>
      <c r="N7" s="31"/>
      <c r="O7" s="31"/>
    </row>
    <row r="8" spans="2:18" ht="15.75" thickBot="1" x14ac:dyDescent="0.3">
      <c r="C8" s="25" t="s">
        <v>5</v>
      </c>
      <c r="D8" s="25"/>
      <c r="F8" s="9" t="s">
        <v>13</v>
      </c>
      <c r="G8" s="6" t="s">
        <v>14</v>
      </c>
      <c r="I8" s="30" t="s">
        <v>29</v>
      </c>
      <c r="J8" s="30" t="s">
        <v>30</v>
      </c>
      <c r="K8" s="30" t="s">
        <v>31</v>
      </c>
      <c r="L8" s="30" t="s">
        <v>32</v>
      </c>
      <c r="M8" s="30" t="s">
        <v>33</v>
      </c>
      <c r="N8" s="30" t="s">
        <v>34</v>
      </c>
      <c r="O8" s="30" t="s">
        <v>35</v>
      </c>
    </row>
    <row r="9" spans="2:18" ht="15.75" thickBot="1" x14ac:dyDescent="0.3">
      <c r="C9" s="26">
        <f>D14*D15^(D16-1)</f>
        <v>0.17710000000000001</v>
      </c>
      <c r="D9" s="26"/>
      <c r="F9" s="10" t="s">
        <v>37</v>
      </c>
      <c r="G9" s="15">
        <f>D14*D15^(K9-1)</f>
        <v>0.13636699999999999</v>
      </c>
      <c r="I9" s="29">
        <v>1</v>
      </c>
      <c r="J9" s="29">
        <v>2</v>
      </c>
      <c r="K9" s="29">
        <v>3</v>
      </c>
      <c r="L9" s="29">
        <v>4</v>
      </c>
      <c r="M9" s="29">
        <v>5</v>
      </c>
      <c r="N9" s="29">
        <v>6</v>
      </c>
      <c r="O9" s="29">
        <v>7</v>
      </c>
    </row>
    <row r="10" spans="2:18" ht="15.75" thickBot="1" x14ac:dyDescent="0.3">
      <c r="F10" s="12" t="s">
        <v>38</v>
      </c>
      <c r="G10" s="17">
        <f>D14*D15^(L9-1)</f>
        <v>0.10500259000000001</v>
      </c>
    </row>
    <row r="11" spans="2:18" ht="15.75" thickBot="1" x14ac:dyDescent="0.3"/>
    <row r="12" spans="2:18" ht="15.75" thickBot="1" x14ac:dyDescent="0.3">
      <c r="C12" s="8" t="s">
        <v>26</v>
      </c>
      <c r="D12" s="7"/>
      <c r="F12" s="27" t="s">
        <v>28</v>
      </c>
      <c r="G12" s="32">
        <f>G9+G10</f>
        <v>0.24136958999999999</v>
      </c>
    </row>
    <row r="13" spans="2:18" ht="15.75" thickBot="1" x14ac:dyDescent="0.3">
      <c r="C13" s="9" t="s">
        <v>18</v>
      </c>
      <c r="D13" s="19" t="s">
        <v>4</v>
      </c>
    </row>
    <row r="14" spans="2:18" x14ac:dyDescent="0.25">
      <c r="C14" s="11" t="s">
        <v>1</v>
      </c>
      <c r="D14" s="3">
        <v>0.23</v>
      </c>
    </row>
    <row r="15" spans="2:18" x14ac:dyDescent="0.25">
      <c r="C15" s="11" t="s">
        <v>2</v>
      </c>
      <c r="D15" s="3">
        <f>1-D14</f>
        <v>0.77</v>
      </c>
    </row>
    <row r="16" spans="2:18" ht="15.75" thickBot="1" x14ac:dyDescent="0.3">
      <c r="C16" s="12" t="s">
        <v>3</v>
      </c>
      <c r="D16" s="5">
        <v>2</v>
      </c>
      <c r="G16" s="23"/>
      <c r="H16" s="22"/>
    </row>
    <row r="17" spans="7:8" x14ac:dyDescent="0.25">
      <c r="G17" s="23"/>
      <c r="H17" s="22"/>
    </row>
  </sheetData>
  <mergeCells count="3">
    <mergeCell ref="C4:Q5"/>
    <mergeCell ref="C8:D8"/>
    <mergeCell ref="C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Distribuição Geométrica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2019-09-17T20:54:27Z</dcterms:modified>
</cp:coreProperties>
</file>