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C30659FE-103A-424A-9C8B-85C3176A9040}" xr6:coauthVersionLast="45" xr6:coauthVersionMax="45" xr10:uidLastSave="{00000000-0000-0000-0000-000000000000}"/>
  <bookViews>
    <workbookView xWindow="855" yWindow="225" windowWidth="19065" windowHeight="10530" activeTab="4" xr2:uid="{0510F27F-B4E1-4AD9-9EC1-C4F1C0A862CC}"/>
  </bookViews>
  <sheets>
    <sheet name="Base de dados" sheetId="2" r:id="rId1"/>
    <sheet name="Correlação" sheetId="13" r:id="rId2"/>
    <sheet name="RLS" sheetId="14" r:id="rId3"/>
    <sheet name="RLM - SR" sheetId="15" r:id="rId4"/>
    <sheet name="RLM - SRF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6" l="1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6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6" i="14"/>
</calcChain>
</file>

<file path=xl/sharedStrings.xml><?xml version="1.0" encoding="utf-8"?>
<sst xmlns="http://schemas.openxmlformats.org/spreadsheetml/2006/main" count="222" uniqueCount="50">
  <si>
    <t>Observações</t>
  </si>
  <si>
    <t>gl</t>
  </si>
  <si>
    <t>Stat 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</si>
  <si>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</si>
  <si>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</si>
  <si>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</si>
  <si>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</si>
  <si>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</si>
  <si>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</si>
  <si>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ANOVA</t>
  </si>
  <si>
    <t>Regressão</t>
  </si>
  <si>
    <t>Resíduo</t>
  </si>
  <si>
    <t>Total</t>
  </si>
  <si>
    <t>Interseção</t>
  </si>
  <si>
    <t>SQ</t>
  </si>
  <si>
    <t>MQ</t>
  </si>
  <si>
    <t>F</t>
  </si>
  <si>
    <t>F de significação</t>
  </si>
  <si>
    <t>Coeficientes</t>
  </si>
  <si>
    <t>valor-P</t>
  </si>
  <si>
    <t>95% inferiores</t>
  </si>
  <si>
    <t>95% superiores</t>
  </si>
  <si>
    <t>Inferior 95,0%</t>
  </si>
  <si>
    <t>Superior 95,0%</t>
  </si>
  <si>
    <t>C</t>
  </si>
  <si>
    <t>Cereais</t>
  </si>
  <si>
    <t>S</t>
  </si>
  <si>
    <t>R</t>
  </si>
  <si>
    <t>Apple Jacks</t>
  </si>
  <si>
    <t>Berry Burst Cheerios</t>
  </si>
  <si>
    <t>Cheerios</t>
  </si>
  <si>
    <t>Cocoa Puffs</t>
  </si>
  <si>
    <t>Cookie Crisp</t>
  </si>
  <si>
    <t>Corn Chex</t>
  </si>
  <si>
    <t>Corn Flakes</t>
  </si>
  <si>
    <t>Corn Pops</t>
  </si>
  <si>
    <t>Count Chocula</t>
  </si>
  <si>
    <t>Crispix</t>
  </si>
  <si>
    <t>Froot Loops</t>
  </si>
  <si>
    <t>Frosted Flakes</t>
  </si>
  <si>
    <t>Honey Nut Cheerios</t>
  </si>
  <si>
    <t>Lucky Charms</t>
  </si>
  <si>
    <t>Multi Grain Cheerios</t>
  </si>
  <si>
    <t>Product 19</t>
  </si>
  <si>
    <t>Raisin Bran</t>
  </si>
  <si>
    <t>Rice Krispies</t>
  </si>
  <si>
    <t>Special K</t>
  </si>
  <si>
    <t>Trix</t>
  </si>
  <si>
    <t>Wheaties</t>
  </si>
  <si>
    <t>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</si>
</sst>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3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5" borderId="0" xfId="0" applyFill="1" applyBorder="1" applyAlignment="1"/>
    <xf numFmtId="0" fontId="3" fillId="0" borderId="4" xfId="0" applyFont="1" applyFill="1" applyBorder="1" applyAlignment="1">
      <alignment horizontal="centerContinuous"/>
    </xf>
    <xf numFmtId="0" fontId="2" fillId="3" borderId="3" xfId="1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0" fillId="6" borderId="0" xfId="0" applyFill="1" applyBorder="1" applyAlignment="1"/>
    <xf numFmtId="0" fontId="0" fillId="6" borderId="2" xfId="0" applyFill="1" applyBorder="1" applyAlignment="1"/>
    <xf numFmtId="0" fontId="2" fillId="7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5" fillId="3" borderId="3" xfId="1" applyFont="1" applyFill="1" applyAlignment="1">
      <alignment horizontal="center" vertical="center" wrapText="1"/>
    </xf>
    <xf numFmtId="165" fontId="0" fillId="0" borderId="0" xfId="2" applyNumberFormat="1" applyFont="1" applyFill="1" applyBorder="1" applyAlignment="1">
      <alignment horizontal="center"/>
    </xf>
    <xf numFmtId="165" fontId="0" fillId="0" borderId="2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RLS!$E$5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RLS!$E$6:$E$26</c:f>
              <c:numCache>
                <c:formatCode>#,##0</c:formatCode>
                <c:ptCount val="21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110</c:v>
                </c:pt>
                <c:pt idx="9">
                  <c:v>110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190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A-4F3F-93A7-385F81BA3291}"/>
            </c:ext>
          </c:extLst>
        </c:ser>
        <c:ser>
          <c:idx val="1"/>
          <c:order val="1"/>
          <c:tx>
            <c:strRef>
              <c:f>RLS!$I$5</c:f>
              <c:strCache>
                <c:ptCount val="1"/>
                <c:pt idx="0">
                  <c:v>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RLS!$I$6:$I$26</c:f>
              <c:numCache>
                <c:formatCode>General</c:formatCode>
                <c:ptCount val="21"/>
                <c:pt idx="0">
                  <c:v>122.60436681222708</c:v>
                </c:pt>
                <c:pt idx="1">
                  <c:v>102.82794759825329</c:v>
                </c:pt>
                <c:pt idx="2">
                  <c:v>96.235807860262014</c:v>
                </c:pt>
                <c:pt idx="3">
                  <c:v>106.12401746724892</c:v>
                </c:pt>
                <c:pt idx="4">
                  <c:v>102.82794759825329</c:v>
                </c:pt>
                <c:pt idx="5">
                  <c:v>116.01222707423581</c:v>
                </c:pt>
                <c:pt idx="6">
                  <c:v>109.42008733624455</c:v>
                </c:pt>
                <c:pt idx="7">
                  <c:v>122.60436681222708</c:v>
                </c:pt>
                <c:pt idx="8">
                  <c:v>106.12401746724892</c:v>
                </c:pt>
                <c:pt idx="9">
                  <c:v>112.71615720524018</c:v>
                </c:pt>
                <c:pt idx="10">
                  <c:v>116.01222707423581</c:v>
                </c:pt>
                <c:pt idx="11">
                  <c:v>119.30829694323144</c:v>
                </c:pt>
                <c:pt idx="12">
                  <c:v>102.82794759825329</c:v>
                </c:pt>
                <c:pt idx="13">
                  <c:v>102.82794759825329</c:v>
                </c:pt>
                <c:pt idx="14">
                  <c:v>106.12401746724892</c:v>
                </c:pt>
                <c:pt idx="15">
                  <c:v>122.60436681222708</c:v>
                </c:pt>
                <c:pt idx="16">
                  <c:v>178.63755458515283</c:v>
                </c:pt>
                <c:pt idx="17">
                  <c:v>125.90043668122271</c:v>
                </c:pt>
                <c:pt idx="18">
                  <c:v>102.82794759825329</c:v>
                </c:pt>
                <c:pt idx="19">
                  <c:v>122.60436681222708</c:v>
                </c:pt>
                <c:pt idx="20">
                  <c:v>102.82794759825329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A-4F3F-93A7-385F81BA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6248"/>
        <c:axId val="582038544"/>
      </c:lineChart>
      <c:catAx>
        <c:axId val="582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8544"/>
        <c:crosses val="autoZero"/>
        <c:auto val="1"/>
        <c:lblAlgn val="ctr"/>
        <c:lblOffset val="100"/>
        <c:noMultiLvlLbl val="0"/>
      </c:catAx>
      <c:valAx>
        <c:axId val="582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RLM -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'RLM - SR'!$E$5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'RLM - SR'!$D$6:$D$26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'RLM - SR'!$E$6:$E$26</c:f>
              <c:numCache>
                <c:formatCode>#,##0</c:formatCode>
                <c:ptCount val="21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110</c:v>
                </c:pt>
                <c:pt idx="9">
                  <c:v>110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190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C-4C02-B159-5AE2810F3A49}"/>
            </c:ext>
          </c:extLst>
        </c:ser>
        <c:ser>
          <c:idx val="1"/>
          <c:order val="1"/>
          <c:tx>
            <c:strRef>
              <c:f>'RLM - SR'!$I$5</c:f>
              <c:strCache>
                <c:ptCount val="1"/>
                <c:pt idx="0">
                  <c:v>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'RLM - SR'!$D$6:$D$26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'RLM - SR'!$I$6:$I$26</c:f>
              <c:numCache>
                <c:formatCode>General</c:formatCode>
                <c:ptCount val="21"/>
                <c:pt idx="0">
                  <c:v>125.24539548308604</c:v>
                </c:pt>
                <c:pt idx="1">
                  <c:v>103.41547646217974</c:v>
                </c:pt>
                <c:pt idx="2">
                  <c:v>93.758367753881231</c:v>
                </c:pt>
                <c:pt idx="3">
                  <c:v>108.49908107004291</c:v>
                </c:pt>
                <c:pt idx="4">
                  <c:v>104.94577798446315</c:v>
                </c:pt>
                <c:pt idx="5">
                  <c:v>113.03778423764851</c:v>
                </c:pt>
                <c:pt idx="6">
                  <c:v>106.44127857391682</c:v>
                </c:pt>
                <c:pt idx="7">
                  <c:v>124.73529497565823</c:v>
                </c:pt>
                <c:pt idx="8">
                  <c:v>109.51928208489851</c:v>
                </c:pt>
                <c:pt idx="9">
                  <c:v>109.99458165949657</c:v>
                </c:pt>
                <c:pt idx="10">
                  <c:v>118.13878931192653</c:v>
                </c:pt>
                <c:pt idx="11">
                  <c:v>120.16179087522288</c:v>
                </c:pt>
                <c:pt idx="12">
                  <c:v>103.92557696960753</c:v>
                </c:pt>
                <c:pt idx="13">
                  <c:v>104.94577798446315</c:v>
                </c:pt>
                <c:pt idx="14">
                  <c:v>105.43847802547609</c:v>
                </c:pt>
                <c:pt idx="15">
                  <c:v>119.63428990138021</c:v>
                </c:pt>
                <c:pt idx="16">
                  <c:v>179.02024134138031</c:v>
                </c:pt>
                <c:pt idx="17">
                  <c:v>122.16739197210435</c:v>
                </c:pt>
                <c:pt idx="18">
                  <c:v>101.37507443246852</c:v>
                </c:pt>
                <c:pt idx="19">
                  <c:v>124.22519446823043</c:v>
                </c:pt>
                <c:pt idx="20">
                  <c:v>101.37507443246852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C-4C02-B159-5AE2810F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6248"/>
        <c:axId val="582038544"/>
      </c:lineChart>
      <c:catAx>
        <c:axId val="582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8544"/>
        <c:crosses val="autoZero"/>
        <c:auto val="1"/>
        <c:lblAlgn val="ctr"/>
        <c:lblOffset val="100"/>
        <c:noMultiLvlLbl val="0"/>
      </c:catAx>
      <c:valAx>
        <c:axId val="582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RLS!$E$5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RLS!$E$6:$E$26</c:f>
              <c:numCache>
                <c:formatCode>#,##0</c:formatCode>
                <c:ptCount val="21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110</c:v>
                </c:pt>
                <c:pt idx="9">
                  <c:v>110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190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4-4424-9297-BDF75726464D}"/>
            </c:ext>
          </c:extLst>
        </c:ser>
        <c:ser>
          <c:idx val="1"/>
          <c:order val="1"/>
          <c:tx>
            <c:strRef>
              <c:f>RLS!$I$5</c:f>
              <c:strCache>
                <c:ptCount val="1"/>
                <c:pt idx="0">
                  <c:v>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RLS!$I$6:$I$26</c:f>
              <c:numCache>
                <c:formatCode>General</c:formatCode>
                <c:ptCount val="21"/>
                <c:pt idx="0">
                  <c:v>122.60436681222708</c:v>
                </c:pt>
                <c:pt idx="1">
                  <c:v>102.82794759825329</c:v>
                </c:pt>
                <c:pt idx="2">
                  <c:v>96.235807860262014</c:v>
                </c:pt>
                <c:pt idx="3">
                  <c:v>106.12401746724892</c:v>
                </c:pt>
                <c:pt idx="4">
                  <c:v>102.82794759825329</c:v>
                </c:pt>
                <c:pt idx="5">
                  <c:v>116.01222707423581</c:v>
                </c:pt>
                <c:pt idx="6">
                  <c:v>109.42008733624455</c:v>
                </c:pt>
                <c:pt idx="7">
                  <c:v>122.60436681222708</c:v>
                </c:pt>
                <c:pt idx="8">
                  <c:v>106.12401746724892</c:v>
                </c:pt>
                <c:pt idx="9">
                  <c:v>112.71615720524018</c:v>
                </c:pt>
                <c:pt idx="10">
                  <c:v>116.01222707423581</c:v>
                </c:pt>
                <c:pt idx="11">
                  <c:v>119.30829694323144</c:v>
                </c:pt>
                <c:pt idx="12">
                  <c:v>102.82794759825329</c:v>
                </c:pt>
                <c:pt idx="13">
                  <c:v>102.82794759825329</c:v>
                </c:pt>
                <c:pt idx="14">
                  <c:v>106.12401746724892</c:v>
                </c:pt>
                <c:pt idx="15">
                  <c:v>122.60436681222708</c:v>
                </c:pt>
                <c:pt idx="16">
                  <c:v>178.63755458515283</c:v>
                </c:pt>
                <c:pt idx="17">
                  <c:v>125.90043668122271</c:v>
                </c:pt>
                <c:pt idx="18">
                  <c:v>102.82794759825329</c:v>
                </c:pt>
                <c:pt idx="19">
                  <c:v>122.60436681222708</c:v>
                </c:pt>
                <c:pt idx="20">
                  <c:v>102.82794759825329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4-4424-9297-BDF75726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6248"/>
        <c:axId val="582038544"/>
      </c:lineChart>
      <c:catAx>
        <c:axId val="582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8544"/>
        <c:crosses val="autoZero"/>
        <c:auto val="1"/>
        <c:lblAlgn val="ctr"/>
        <c:lblOffset val="100"/>
        <c:noMultiLvlLbl val="0"/>
      </c:catAx>
      <c:valAx>
        <c:axId val="582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RLM -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'RLM - SRF'!$E$5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'RLM - SRF'!$D$6:$D$26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'RLM - SRF'!$E$6:$E$26</c:f>
              <c:numCache>
                <c:formatCode>#,##0</c:formatCode>
                <c:ptCount val="21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110</c:v>
                </c:pt>
                <c:pt idx="9">
                  <c:v>110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190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F-4A3D-A8BC-96B3B68746DB}"/>
            </c:ext>
          </c:extLst>
        </c:ser>
        <c:ser>
          <c:idx val="1"/>
          <c:order val="1"/>
          <c:tx>
            <c:strRef>
              <c:f>'RLM - SRF'!$I$5</c:f>
              <c:strCache>
                <c:ptCount val="1"/>
                <c:pt idx="0">
                  <c:v>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'RLM - SRF'!$D$6:$D$26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'RLM - SRF'!$I$6:$I$26</c:f>
              <c:numCache>
                <c:formatCode>General</c:formatCode>
                <c:ptCount val="21"/>
                <c:pt idx="0">
                  <c:v>117.90227966076404</c:v>
                </c:pt>
                <c:pt idx="1">
                  <c:v>97.353790783000989</c:v>
                </c:pt>
                <c:pt idx="2">
                  <c:v>89.939439846327019</c:v>
                </c:pt>
                <c:pt idx="3">
                  <c:v>101.12148639177579</c:v>
                </c:pt>
                <c:pt idx="4">
                  <c:v>97.716911625627887</c:v>
                </c:pt>
                <c:pt idx="5">
                  <c:v>109.8827273197119</c:v>
                </c:pt>
                <c:pt idx="6">
                  <c:v>103.19461806829173</c:v>
                </c:pt>
                <c:pt idx="7">
                  <c:v>117.7812393798884</c:v>
                </c:pt>
                <c:pt idx="8">
                  <c:v>101.36356695352707</c:v>
                </c:pt>
                <c:pt idx="9">
                  <c:v>106.59919283443963</c:v>
                </c:pt>
                <c:pt idx="10">
                  <c:v>111.09313012846823</c:v>
                </c:pt>
                <c:pt idx="11">
                  <c:v>114.13458405198924</c:v>
                </c:pt>
                <c:pt idx="12">
                  <c:v>97.474831063876621</c:v>
                </c:pt>
                <c:pt idx="13">
                  <c:v>97.716911625627887</c:v>
                </c:pt>
                <c:pt idx="14">
                  <c:v>100.39524470652199</c:v>
                </c:pt>
                <c:pt idx="15">
                  <c:v>116.57083657113206</c:v>
                </c:pt>
                <c:pt idx="16">
                  <c:v>174.20652703389513</c:v>
                </c:pt>
                <c:pt idx="17">
                  <c:v>119.73333077552869</c:v>
                </c:pt>
                <c:pt idx="18">
                  <c:v>96.869629659498457</c:v>
                </c:pt>
                <c:pt idx="19">
                  <c:v>117.66019909901277</c:v>
                </c:pt>
                <c:pt idx="20">
                  <c:v>96.869629659498457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F-4A3D-A8BC-96B3B687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6248"/>
        <c:axId val="582038544"/>
      </c:lineChart>
      <c:catAx>
        <c:axId val="582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8544"/>
        <c:crosses val="autoZero"/>
        <c:auto val="1"/>
        <c:lblAlgn val="ctr"/>
        <c:lblOffset val="100"/>
        <c:noMultiLvlLbl val="0"/>
      </c:catAx>
      <c:valAx>
        <c:axId val="582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RLS!$E$5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RLS!$E$6:$E$26</c:f>
              <c:numCache>
                <c:formatCode>#,##0</c:formatCode>
                <c:ptCount val="21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100</c:v>
                </c:pt>
                <c:pt idx="7">
                  <c:v>120</c:v>
                </c:pt>
                <c:pt idx="8">
                  <c:v>110</c:v>
                </c:pt>
                <c:pt idx="9">
                  <c:v>110</c:v>
                </c:pt>
                <c:pt idx="10">
                  <c:v>120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190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7BE-ACE1-0067C70046CF}"/>
            </c:ext>
          </c:extLst>
        </c:ser>
        <c:ser>
          <c:idx val="1"/>
          <c:order val="1"/>
          <c:tx>
            <c:strRef>
              <c:f>RLS!$I$5</c:f>
              <c:strCache>
                <c:ptCount val="1"/>
                <c:pt idx="0">
                  <c:v>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RLS!$D$6:$D$26</c:f>
              <c:strCache>
                <c:ptCount val="21"/>
                <c:pt idx="0">
                  <c:v>Apple Jacks</c:v>
                </c:pt>
                <c:pt idx="1">
                  <c:v>Berry Burst Cheerios</c:v>
                </c:pt>
                <c:pt idx="2">
                  <c:v>Cheerios</c:v>
                </c:pt>
                <c:pt idx="3">
                  <c:v>Cocoa Puffs</c:v>
                </c:pt>
                <c:pt idx="4">
                  <c:v>Cookie Crisp</c:v>
                </c:pt>
                <c:pt idx="5">
                  <c:v>Corn Chex</c:v>
                </c:pt>
                <c:pt idx="6">
                  <c:v>Corn Flakes</c:v>
                </c:pt>
                <c:pt idx="7">
                  <c:v>Corn Pops</c:v>
                </c:pt>
                <c:pt idx="8">
                  <c:v>Count Chocula</c:v>
                </c:pt>
                <c:pt idx="9">
                  <c:v>Crispix</c:v>
                </c:pt>
                <c:pt idx="10">
                  <c:v>Froot Loops</c:v>
                </c:pt>
                <c:pt idx="11">
                  <c:v>Frosted Flakes</c:v>
                </c:pt>
                <c:pt idx="12">
                  <c:v>Honey Nut Cheerios</c:v>
                </c:pt>
                <c:pt idx="13">
                  <c:v>Lucky Charms</c:v>
                </c:pt>
                <c:pt idx="14">
                  <c:v>Multi Grain Cheerios</c:v>
                </c:pt>
                <c:pt idx="15">
                  <c:v>Product 19</c:v>
                </c:pt>
                <c:pt idx="16">
                  <c:v>Raisin Bran</c:v>
                </c:pt>
                <c:pt idx="17">
                  <c:v>Rice Krispies</c:v>
                </c:pt>
                <c:pt idx="18">
                  <c:v>Special K</c:v>
                </c:pt>
                <c:pt idx="19">
                  <c:v>Trix</c:v>
                </c:pt>
                <c:pt idx="20">
                  <c:v>Wheaties</c:v>
                </c:pt>
              </c:strCache>
            </c:strRef>
          </c:cat>
          <c:val>
            <c:numRef>
              <c:f>RLS!$I$6:$I$26</c:f>
              <c:numCache>
                <c:formatCode>General</c:formatCode>
                <c:ptCount val="21"/>
                <c:pt idx="0">
                  <c:v>122.60436681222708</c:v>
                </c:pt>
                <c:pt idx="1">
                  <c:v>102.82794759825329</c:v>
                </c:pt>
                <c:pt idx="2">
                  <c:v>96.235807860262014</c:v>
                </c:pt>
                <c:pt idx="3">
                  <c:v>106.12401746724892</c:v>
                </c:pt>
                <c:pt idx="4">
                  <c:v>102.82794759825329</c:v>
                </c:pt>
                <c:pt idx="5">
                  <c:v>116.01222707423581</c:v>
                </c:pt>
                <c:pt idx="6">
                  <c:v>109.42008733624455</c:v>
                </c:pt>
                <c:pt idx="7">
                  <c:v>122.60436681222708</c:v>
                </c:pt>
                <c:pt idx="8">
                  <c:v>106.12401746724892</c:v>
                </c:pt>
                <c:pt idx="9">
                  <c:v>112.71615720524018</c:v>
                </c:pt>
                <c:pt idx="10">
                  <c:v>116.01222707423581</c:v>
                </c:pt>
                <c:pt idx="11">
                  <c:v>119.30829694323144</c:v>
                </c:pt>
                <c:pt idx="12">
                  <c:v>102.82794759825329</c:v>
                </c:pt>
                <c:pt idx="13">
                  <c:v>102.82794759825329</c:v>
                </c:pt>
                <c:pt idx="14">
                  <c:v>106.12401746724892</c:v>
                </c:pt>
                <c:pt idx="15">
                  <c:v>122.60436681222708</c:v>
                </c:pt>
                <c:pt idx="16">
                  <c:v>178.63755458515283</c:v>
                </c:pt>
                <c:pt idx="17">
                  <c:v>125.90043668122271</c:v>
                </c:pt>
                <c:pt idx="18">
                  <c:v>102.82794759825329</c:v>
                </c:pt>
                <c:pt idx="19">
                  <c:v>122.60436681222708</c:v>
                </c:pt>
                <c:pt idx="20">
                  <c:v>102.82794759825329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7BE-ACE1-0067C700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36248"/>
        <c:axId val="582038544"/>
      </c:lineChart>
      <c:catAx>
        <c:axId val="5820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8544"/>
        <c:crosses val="autoZero"/>
        <c:auto val="1"/>
        <c:lblAlgn val="ctr"/>
        <c:lblOffset val="100"/>
        <c:noMultiLvlLbl val="0"/>
      </c:catAx>
      <c:valAx>
        <c:axId val="582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427566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2413000" y="127556"/>
          <a:ext cx="427566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Nutrientes em cereais</a:t>
          </a:r>
        </a:p>
      </xdr:txBody>
    </xdr:sp>
    <xdr:clientData/>
  </xdr:oneCellAnchor>
  <xdr:oneCellAnchor>
    <xdr:from>
      <xdr:col>8</xdr:col>
      <xdr:colOff>306917</xdr:colOff>
      <xdr:row>3</xdr:row>
      <xdr:rowOff>179916</xdr:rowOff>
    </xdr:from>
    <xdr:ext cx="6212416" cy="332316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EA46383-6F71-4673-911A-D439FE8CBC76}"/>
            </a:ext>
          </a:extLst>
        </xdr:cNvPr>
        <xdr:cNvSpPr txBox="1"/>
      </xdr:nvSpPr>
      <xdr:spPr>
        <a:xfrm>
          <a:off x="6752167" y="963083"/>
          <a:ext cx="6212416" cy="332316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1"/>
            <a:t>Nutrientes em cereais de café da manhã</a:t>
          </a:r>
        </a:p>
        <a:p>
          <a:endParaRPr lang="pt-BR" sz="1400" b="1"/>
        </a:p>
        <a:p>
          <a:r>
            <a:rPr lang="pt-BR" sz="1400"/>
            <a:t>	A U.S. Food and Drug Administration (FDA) exige rótulos de nutrientes para a maioria das comidas. Sob os regulamentos da FDA, produtores são obrigados a listar a quantidade de certos</a:t>
          </a:r>
          <a:r>
            <a:rPr lang="pt-BR" sz="1400" baseline="0"/>
            <a:t> nutrientes em suas comidas, tais como calorias, açúcar, gordura e carboidratos. Essas informações nutricionais são mostradas na tabela de "Fatos Nutricionais" no pacote de comidas.</a:t>
          </a:r>
        </a:p>
        <a:p>
          <a:r>
            <a:rPr lang="pt-BR" sz="1400" baseline="0"/>
            <a:t>	A tabela ao lado mostra o conteúdo nutricional para um copo de cada um dos 21 cereais de café da manhã diferentes.</a:t>
          </a:r>
        </a:p>
        <a:p>
          <a:endParaRPr lang="pt-BR" sz="1400" baseline="0"/>
        </a:p>
        <a:p>
          <a:r>
            <a:rPr lang="pt-BR" sz="1400" baseline="0"/>
            <a:t>	C = calorias</a:t>
          </a:r>
        </a:p>
        <a:p>
          <a:r>
            <a:rPr lang="pt-BR" sz="1400" baseline="0"/>
            <a:t>	S  = açúcar em gramas.</a:t>
          </a:r>
        </a:p>
        <a:p>
          <a:r>
            <a:rPr lang="pt-BR" sz="1400" baseline="0"/>
            <a:t>	F = gordura em gramas.</a:t>
          </a:r>
        </a:p>
        <a:p>
          <a:r>
            <a:rPr lang="pt-BR" sz="1400" baseline="0"/>
            <a:t>	R = carboidratos em gramas.</a:t>
          </a:r>
          <a:endParaRPr lang="pt-BR" sz="1400"/>
        </a:p>
      </xdr:txBody>
    </xdr:sp>
    <xdr:clientData/>
  </xdr:oneCellAnchor>
  <xdr:oneCellAnchor>
    <xdr:from>
      <xdr:col>8</xdr:col>
      <xdr:colOff>296334</xdr:colOff>
      <xdr:row>17</xdr:row>
      <xdr:rowOff>95252</xdr:rowOff>
    </xdr:from>
    <xdr:ext cx="6244167" cy="2000249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9B88A07-E874-40D8-9269-EFC1D0FE9E7C}"/>
            </a:ext>
          </a:extLst>
        </xdr:cNvPr>
        <xdr:cNvSpPr txBox="1"/>
      </xdr:nvSpPr>
      <xdr:spPr>
        <a:xfrm>
          <a:off x="6741584" y="4423835"/>
          <a:ext cx="6244167" cy="2000249"/>
        </a:xfrm>
        <a:prstGeom prst="rect">
          <a:avLst/>
        </a:prstGeom>
        <a:solidFill>
          <a:srgbClr val="FFFF00"/>
        </a:solidFill>
        <a:ln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1"/>
            <a:t>Exercícios</a:t>
          </a:r>
        </a:p>
        <a:p>
          <a:endParaRPr lang="pt-BR" sz="1400" b="1"/>
        </a:p>
        <a:p>
          <a:r>
            <a:rPr lang="pt-BR" sz="1400" baseline="0"/>
            <a:t>     1. Faça um estudo correlação:</a:t>
          </a:r>
        </a:p>
        <a:p>
          <a:r>
            <a:rPr lang="pt-BR" sz="1400" baseline="0"/>
            <a:t>	a. Matriz de correlação</a:t>
          </a:r>
        </a:p>
        <a:p>
          <a:r>
            <a:rPr lang="pt-BR" sz="1400" baseline="0"/>
            <a:t>	b. Quais pares de variáveis parecem ter uma correlação linear forte?</a:t>
          </a:r>
        </a:p>
        <a:p>
          <a:endParaRPr lang="pt-BR" sz="1400" baseline="0"/>
        </a:p>
        <a:p>
          <a:r>
            <a:rPr lang="pt-BR" sz="1400" baseline="0"/>
            <a:t>     2. Faça um estudo de regressão linear:</a:t>
          </a:r>
        </a:p>
        <a:p>
          <a:r>
            <a:rPr lang="pt-BR" sz="1400" baseline="0"/>
            <a:t>	c. Encontre os coeficientes</a:t>
          </a:r>
        </a:p>
        <a:p>
          <a:r>
            <a:rPr lang="pt-BR" sz="1400" baseline="0"/>
            <a:t>	d. Interprete os resultados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BFE36D-3389-4328-A932-244AE2DCFB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427566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6B501EA-4C93-487F-B07B-FB223F6067AB}"/>
            </a:ext>
          </a:extLst>
        </xdr:cNvPr>
        <xdr:cNvSpPr/>
      </xdr:nvSpPr>
      <xdr:spPr>
        <a:xfrm>
          <a:off x="3187700" y="126498"/>
          <a:ext cx="427566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Estudo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correlação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E4E6D5-E175-40DD-AF97-D62F88C9F5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427566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83DFC87-9013-4DCC-A8CA-24A1755587A8}"/>
            </a:ext>
          </a:extLst>
        </xdr:cNvPr>
        <xdr:cNvSpPr/>
      </xdr:nvSpPr>
      <xdr:spPr>
        <a:xfrm>
          <a:off x="3187700" y="126498"/>
          <a:ext cx="427566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Simples</a:t>
          </a:r>
        </a:p>
      </xdr:txBody>
    </xdr:sp>
    <xdr:clientData/>
  </xdr:oneCellAnchor>
  <xdr:twoCellAnchor>
    <xdr:from>
      <xdr:col>3</xdr:col>
      <xdr:colOff>47625</xdr:colOff>
      <xdr:row>27</xdr:row>
      <xdr:rowOff>57149</xdr:rowOff>
    </xdr:from>
    <xdr:to>
      <xdr:col>8</xdr:col>
      <xdr:colOff>603250</xdr:colOff>
      <xdr:row>48</xdr:row>
      <xdr:rowOff>52917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C23DC-B259-4E96-9D0D-C7C885EDD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A3D0B9-1824-47B7-B671-88F6BDF815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427566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D4FD305-5943-4A02-A787-6D3119F79146}"/>
            </a:ext>
          </a:extLst>
        </xdr:cNvPr>
        <xdr:cNvSpPr/>
      </xdr:nvSpPr>
      <xdr:spPr>
        <a:xfrm>
          <a:off x="3187700" y="126498"/>
          <a:ext cx="427566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Simples</a:t>
          </a:r>
        </a:p>
      </xdr:txBody>
    </xdr:sp>
    <xdr:clientData/>
  </xdr:oneCellAnchor>
  <xdr:twoCellAnchor>
    <xdr:from>
      <xdr:col>3</xdr:col>
      <xdr:colOff>47625</xdr:colOff>
      <xdr:row>27</xdr:row>
      <xdr:rowOff>57149</xdr:rowOff>
    </xdr:from>
    <xdr:to>
      <xdr:col>8</xdr:col>
      <xdr:colOff>603250</xdr:colOff>
      <xdr:row>48</xdr:row>
      <xdr:rowOff>52917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CD8569-023A-4BF5-A184-AD71D7E82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116418</xdr:colOff>
      <xdr:row>27</xdr:row>
      <xdr:rowOff>63500</xdr:rowOff>
    </xdr:from>
    <xdr:to>
      <xdr:col>16</xdr:col>
      <xdr:colOff>269876</xdr:colOff>
      <xdr:row>48</xdr:row>
      <xdr:rowOff>59268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597FE1-8F9D-4674-A46B-CE3FBB282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E5DE79-B78A-47AF-BA57-EBDB761E94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427566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F45648F-1F10-421C-AB34-4A0BC02B0457}"/>
            </a:ext>
          </a:extLst>
        </xdr:cNvPr>
        <xdr:cNvSpPr/>
      </xdr:nvSpPr>
      <xdr:spPr>
        <a:xfrm>
          <a:off x="3187700" y="126498"/>
          <a:ext cx="427566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Regressão Linear Simples</a:t>
          </a:r>
        </a:p>
      </xdr:txBody>
    </xdr:sp>
    <xdr:clientData/>
  </xdr:oneCellAnchor>
  <xdr:twoCellAnchor>
    <xdr:from>
      <xdr:col>3</xdr:col>
      <xdr:colOff>47625</xdr:colOff>
      <xdr:row>27</xdr:row>
      <xdr:rowOff>57149</xdr:rowOff>
    </xdr:from>
    <xdr:to>
      <xdr:col>8</xdr:col>
      <xdr:colOff>603250</xdr:colOff>
      <xdr:row>48</xdr:row>
      <xdr:rowOff>52917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D85A1C-1A57-4626-976A-3A781BCD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116418</xdr:colOff>
      <xdr:row>27</xdr:row>
      <xdr:rowOff>63500</xdr:rowOff>
    </xdr:from>
    <xdr:to>
      <xdr:col>16</xdr:col>
      <xdr:colOff>269876</xdr:colOff>
      <xdr:row>48</xdr:row>
      <xdr:rowOff>59268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D3269-94DA-49F9-BEDB-9366D6CA6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S26"/>
  <sheetViews>
    <sheetView showGridLines="0" topLeftCell="B1" zoomScale="90" zoomScaleNormal="90" workbookViewId="0">
      <selection activeCell="F6" sqref="F6:H6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8.140625" style="2" bestFit="1" customWidth="1"/>
    <col min="5" max="5" width="10.140625" bestFit="1" customWidth="1"/>
    <col min="6" max="6" width="14.42578125" bestFit="1" customWidth="1"/>
    <col min="7" max="8" width="16.140625" customWidth="1"/>
  </cols>
  <sheetData>
    <row r="1" spans="2:19" ht="8.25" customHeight="1" x14ac:dyDescent="0.25">
      <c r="C1"/>
      <c r="D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.75" customHeight="1" x14ac:dyDescent="0.25">
      <c r="C3"/>
      <c r="D3"/>
    </row>
    <row r="5" spans="2:19" ht="43.5" customHeight="1" thickBot="1" x14ac:dyDescent="0.3">
      <c r="D5" s="12" t="s">
        <v>25</v>
      </c>
      <c r="E5" s="12" t="s">
        <v>24</v>
      </c>
      <c r="F5" s="12" t="s">
        <v>26</v>
      </c>
      <c r="G5" s="12" t="s">
        <v>16</v>
      </c>
      <c r="H5" s="12" t="s">
        <v>27</v>
      </c>
    </row>
    <row r="6" spans="2:19" ht="18.75" thickTop="1" x14ac:dyDescent="0.25">
      <c r="D6" s="3" t="s">
        <v>28</v>
      </c>
      <c r="E6" s="13">
        <v>120</v>
      </c>
      <c r="F6" s="4">
        <v>15</v>
      </c>
      <c r="G6" s="4">
        <v>0.5</v>
      </c>
      <c r="H6" s="4">
        <v>28</v>
      </c>
    </row>
    <row r="7" spans="2:19" ht="18" x14ac:dyDescent="0.25">
      <c r="D7" s="3" t="s">
        <v>29</v>
      </c>
      <c r="E7" s="13">
        <v>100</v>
      </c>
      <c r="F7" s="4">
        <v>8</v>
      </c>
      <c r="G7" s="4">
        <v>1</v>
      </c>
      <c r="H7" s="4">
        <v>22</v>
      </c>
    </row>
    <row r="8" spans="2:19" ht="18" x14ac:dyDescent="0.25">
      <c r="D8" s="3" t="s">
        <v>30</v>
      </c>
      <c r="E8" s="13">
        <v>100</v>
      </c>
      <c r="F8" s="4">
        <v>1</v>
      </c>
      <c r="G8" s="4">
        <v>2</v>
      </c>
      <c r="H8" s="4">
        <v>20</v>
      </c>
    </row>
    <row r="9" spans="2:19" ht="18" x14ac:dyDescent="0.25">
      <c r="D9" s="3" t="s">
        <v>31</v>
      </c>
      <c r="E9" s="13">
        <v>110</v>
      </c>
      <c r="F9" s="4">
        <v>12</v>
      </c>
      <c r="G9" s="4">
        <v>1.5</v>
      </c>
      <c r="H9" s="4">
        <v>23</v>
      </c>
    </row>
    <row r="10" spans="2:19" ht="18" x14ac:dyDescent="0.25">
      <c r="D10" s="3" t="s">
        <v>32</v>
      </c>
      <c r="E10" s="13">
        <v>100</v>
      </c>
      <c r="F10" s="4">
        <v>11</v>
      </c>
      <c r="G10" s="4">
        <v>1</v>
      </c>
      <c r="H10" s="4">
        <v>22</v>
      </c>
    </row>
    <row r="11" spans="2:19" ht="18" x14ac:dyDescent="0.25">
      <c r="D11" s="3" t="s">
        <v>33</v>
      </c>
      <c r="E11" s="13">
        <v>120</v>
      </c>
      <c r="F11" s="4">
        <v>3</v>
      </c>
      <c r="G11" s="4">
        <v>0.5</v>
      </c>
      <c r="H11" s="4">
        <v>26</v>
      </c>
    </row>
    <row r="12" spans="2:19" ht="18" x14ac:dyDescent="0.25">
      <c r="D12" s="3" t="s">
        <v>34</v>
      </c>
      <c r="E12" s="13">
        <v>100</v>
      </c>
      <c r="F12" s="4">
        <v>2</v>
      </c>
      <c r="G12" s="4">
        <v>0</v>
      </c>
      <c r="H12" s="4">
        <v>24</v>
      </c>
    </row>
    <row r="13" spans="2:19" ht="18" x14ac:dyDescent="0.25">
      <c r="D13" s="3" t="s">
        <v>35</v>
      </c>
      <c r="E13" s="13">
        <v>120</v>
      </c>
      <c r="F13" s="4">
        <v>14</v>
      </c>
      <c r="G13" s="4">
        <v>0</v>
      </c>
      <c r="H13" s="4">
        <v>28</v>
      </c>
    </row>
    <row r="14" spans="2:19" ht="18" x14ac:dyDescent="0.25">
      <c r="D14" s="3" t="s">
        <v>36</v>
      </c>
      <c r="E14" s="13">
        <v>110</v>
      </c>
      <c r="F14" s="4">
        <v>14</v>
      </c>
      <c r="G14" s="4">
        <v>1</v>
      </c>
      <c r="H14" s="4">
        <v>23</v>
      </c>
    </row>
    <row r="15" spans="2:19" ht="18" x14ac:dyDescent="0.25">
      <c r="D15" s="3" t="s">
        <v>37</v>
      </c>
      <c r="E15" s="13">
        <v>110</v>
      </c>
      <c r="F15" s="4">
        <v>3</v>
      </c>
      <c r="G15" s="4">
        <v>0</v>
      </c>
      <c r="H15" s="4">
        <v>25</v>
      </c>
    </row>
    <row r="16" spans="2:19" ht="18" x14ac:dyDescent="0.25">
      <c r="D16" s="3" t="s">
        <v>38</v>
      </c>
      <c r="E16" s="13">
        <v>120</v>
      </c>
      <c r="F16" s="4">
        <v>13</v>
      </c>
      <c r="G16" s="4">
        <v>1</v>
      </c>
      <c r="H16" s="4">
        <v>26</v>
      </c>
    </row>
    <row r="17" spans="4:8" ht="18" x14ac:dyDescent="0.25">
      <c r="D17" s="3" t="s">
        <v>39</v>
      </c>
      <c r="E17" s="13">
        <v>110</v>
      </c>
      <c r="F17" s="4">
        <v>11</v>
      </c>
      <c r="G17" s="4">
        <v>0</v>
      </c>
      <c r="H17" s="4">
        <v>27</v>
      </c>
    </row>
    <row r="18" spans="4:8" ht="18" x14ac:dyDescent="0.25">
      <c r="D18" s="3" t="s">
        <v>40</v>
      </c>
      <c r="E18" s="13">
        <v>110</v>
      </c>
      <c r="F18" s="4">
        <v>9</v>
      </c>
      <c r="G18" s="4">
        <v>1.5</v>
      </c>
      <c r="H18" s="4">
        <v>22</v>
      </c>
    </row>
    <row r="19" spans="4:8" ht="18" x14ac:dyDescent="0.25">
      <c r="D19" s="3" t="s">
        <v>41</v>
      </c>
      <c r="E19" s="13">
        <v>110</v>
      </c>
      <c r="F19" s="4">
        <v>11</v>
      </c>
      <c r="G19" s="4">
        <v>1</v>
      </c>
      <c r="H19" s="4">
        <v>22</v>
      </c>
    </row>
    <row r="20" spans="4:8" ht="18" x14ac:dyDescent="0.25">
      <c r="D20" s="3" t="s">
        <v>42</v>
      </c>
      <c r="E20" s="13">
        <v>110</v>
      </c>
      <c r="F20" s="4">
        <v>6</v>
      </c>
      <c r="G20" s="4">
        <v>1</v>
      </c>
      <c r="H20" s="4">
        <v>23</v>
      </c>
    </row>
    <row r="21" spans="4:8" ht="18" x14ac:dyDescent="0.25">
      <c r="D21" s="3" t="s">
        <v>43</v>
      </c>
      <c r="E21" s="13">
        <v>100</v>
      </c>
      <c r="F21" s="4">
        <v>4</v>
      </c>
      <c r="G21" s="4">
        <v>0</v>
      </c>
      <c r="H21" s="4">
        <v>28</v>
      </c>
    </row>
    <row r="22" spans="4:8" ht="18" x14ac:dyDescent="0.25">
      <c r="D22" s="3" t="s">
        <v>44</v>
      </c>
      <c r="E22" s="13">
        <v>190</v>
      </c>
      <c r="F22" s="4">
        <v>19</v>
      </c>
      <c r="G22" s="4">
        <v>1.5</v>
      </c>
      <c r="H22" s="4">
        <v>45</v>
      </c>
    </row>
    <row r="23" spans="4:8" ht="18" x14ac:dyDescent="0.25">
      <c r="D23" s="3" t="s">
        <v>45</v>
      </c>
      <c r="E23" s="13">
        <v>120</v>
      </c>
      <c r="F23" s="4">
        <v>3</v>
      </c>
      <c r="G23" s="4">
        <v>0</v>
      </c>
      <c r="H23" s="4">
        <v>29</v>
      </c>
    </row>
    <row r="24" spans="4:8" ht="18" x14ac:dyDescent="0.25">
      <c r="D24" s="3" t="s">
        <v>46</v>
      </c>
      <c r="E24" s="13">
        <v>120</v>
      </c>
      <c r="F24" s="4">
        <v>4</v>
      </c>
      <c r="G24" s="4">
        <v>0.5</v>
      </c>
      <c r="H24" s="4">
        <v>22</v>
      </c>
    </row>
    <row r="25" spans="4:8" ht="18" x14ac:dyDescent="0.25">
      <c r="D25" s="3" t="s">
        <v>47</v>
      </c>
      <c r="E25" s="13">
        <v>120</v>
      </c>
      <c r="F25" s="4">
        <v>13</v>
      </c>
      <c r="G25" s="4">
        <v>1.5</v>
      </c>
      <c r="H25" s="4">
        <v>28</v>
      </c>
    </row>
    <row r="26" spans="4:8" ht="18.75" thickBot="1" x14ac:dyDescent="0.3">
      <c r="D26" s="5" t="s">
        <v>48</v>
      </c>
      <c r="E26" s="14">
        <v>100</v>
      </c>
      <c r="F26" s="6">
        <v>4</v>
      </c>
      <c r="G26" s="6">
        <v>0.5</v>
      </c>
      <c r="H26" s="6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4251-21F5-4BD4-A9E6-63F66FAC968A}">
  <dimension ref="B1:S26"/>
  <sheetViews>
    <sheetView showGridLines="0" topLeftCell="B1" zoomScale="90" zoomScaleNormal="90" workbookViewId="0">
      <selection activeCell="L9" sqref="L9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8.140625" style="2" bestFit="1" customWidth="1"/>
    <col min="5" max="5" width="10.140625" bestFit="1" customWidth="1"/>
    <col min="6" max="6" width="14.42578125" bestFit="1" customWidth="1"/>
    <col min="7" max="8" width="16.140625" customWidth="1"/>
  </cols>
  <sheetData>
    <row r="1" spans="2:19" ht="8.25" customHeight="1" x14ac:dyDescent="0.25">
      <c r="C1"/>
      <c r="D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.75" customHeight="1" x14ac:dyDescent="0.25">
      <c r="C3"/>
      <c r="D3"/>
    </row>
    <row r="4" spans="2:19" ht="15.75" thickBot="1" x14ac:dyDescent="0.3"/>
    <row r="5" spans="2:19" ht="43.5" customHeight="1" thickBot="1" x14ac:dyDescent="0.3">
      <c r="D5" s="12" t="s">
        <v>25</v>
      </c>
      <c r="E5" s="12" t="s">
        <v>24</v>
      </c>
      <c r="F5" s="12" t="s">
        <v>26</v>
      </c>
      <c r="G5" s="12" t="s">
        <v>16</v>
      </c>
      <c r="H5" s="12" t="s">
        <v>27</v>
      </c>
      <c r="J5" s="9"/>
      <c r="K5" s="9" t="s">
        <v>24</v>
      </c>
      <c r="L5" s="9" t="s">
        <v>26</v>
      </c>
      <c r="M5" s="9" t="s">
        <v>16</v>
      </c>
      <c r="N5" s="9" t="s">
        <v>27</v>
      </c>
    </row>
    <row r="6" spans="2:19" ht="18.75" thickTop="1" x14ac:dyDescent="0.25">
      <c r="D6" s="3" t="s">
        <v>28</v>
      </c>
      <c r="E6" s="13">
        <v>120</v>
      </c>
      <c r="F6" s="4">
        <v>15</v>
      </c>
      <c r="G6" s="4">
        <v>0.5</v>
      </c>
      <c r="H6" s="4">
        <v>28</v>
      </c>
      <c r="J6" s="7" t="s">
        <v>24</v>
      </c>
      <c r="K6" s="15">
        <v>1</v>
      </c>
      <c r="L6" s="15"/>
      <c r="M6" s="15"/>
      <c r="N6" s="15"/>
    </row>
    <row r="7" spans="2:19" ht="18" x14ac:dyDescent="0.25">
      <c r="D7" s="3" t="s">
        <v>29</v>
      </c>
      <c r="E7" s="13">
        <v>100</v>
      </c>
      <c r="F7" s="4">
        <v>8</v>
      </c>
      <c r="G7" s="4">
        <v>1</v>
      </c>
      <c r="H7" s="4">
        <v>22</v>
      </c>
      <c r="J7" s="7" t="s">
        <v>26</v>
      </c>
      <c r="K7" s="20">
        <v>0.55218724947315512</v>
      </c>
      <c r="L7" s="15">
        <v>1</v>
      </c>
      <c r="M7" s="15"/>
      <c r="N7" s="15"/>
    </row>
    <row r="8" spans="2:19" ht="18" x14ac:dyDescent="0.25">
      <c r="D8" s="3" t="s">
        <v>30</v>
      </c>
      <c r="E8" s="13">
        <v>100</v>
      </c>
      <c r="F8" s="4">
        <v>1</v>
      </c>
      <c r="G8" s="4">
        <v>2</v>
      </c>
      <c r="H8" s="4">
        <v>20</v>
      </c>
      <c r="J8" s="7" t="s">
        <v>16</v>
      </c>
      <c r="K8" s="20">
        <v>0.19426165476148585</v>
      </c>
      <c r="L8" s="20">
        <v>0.31314723583351439</v>
      </c>
      <c r="M8" s="15">
        <v>1</v>
      </c>
      <c r="N8" s="15"/>
    </row>
    <row r="9" spans="2:19" ht="18.75" thickBot="1" x14ac:dyDescent="0.3">
      <c r="D9" s="3" t="s">
        <v>31</v>
      </c>
      <c r="E9" s="13">
        <v>110</v>
      </c>
      <c r="F9" s="4">
        <v>12</v>
      </c>
      <c r="G9" s="4">
        <v>1.5</v>
      </c>
      <c r="H9" s="4">
        <v>23</v>
      </c>
      <c r="J9" s="8" t="s">
        <v>27</v>
      </c>
      <c r="K9" s="21">
        <v>0.89991925583941557</v>
      </c>
      <c r="L9" s="21">
        <v>0.49759273502280799</v>
      </c>
      <c r="M9" s="21">
        <v>-5.5461156945243867E-2</v>
      </c>
      <c r="N9" s="16">
        <v>1</v>
      </c>
    </row>
    <row r="10" spans="2:19" ht="18" x14ac:dyDescent="0.25">
      <c r="D10" s="3" t="s">
        <v>32</v>
      </c>
      <c r="E10" s="13">
        <v>100</v>
      </c>
      <c r="F10" s="4">
        <v>11</v>
      </c>
      <c r="G10" s="4">
        <v>1</v>
      </c>
      <c r="H10" s="4">
        <v>22</v>
      </c>
    </row>
    <row r="11" spans="2:19" ht="18" x14ac:dyDescent="0.25">
      <c r="D11" s="3" t="s">
        <v>33</v>
      </c>
      <c r="E11" s="13">
        <v>120</v>
      </c>
      <c r="F11" s="4">
        <v>3</v>
      </c>
      <c r="G11" s="4">
        <v>0.5</v>
      </c>
      <c r="H11" s="4">
        <v>26</v>
      </c>
    </row>
    <row r="12" spans="2:19" ht="18" x14ac:dyDescent="0.25">
      <c r="D12" s="3" t="s">
        <v>34</v>
      </c>
      <c r="E12" s="13">
        <v>100</v>
      </c>
      <c r="F12" s="4">
        <v>2</v>
      </c>
      <c r="G12" s="4">
        <v>0</v>
      </c>
      <c r="H12" s="4">
        <v>24</v>
      </c>
    </row>
    <row r="13" spans="2:19" ht="18" x14ac:dyDescent="0.25">
      <c r="D13" s="3" t="s">
        <v>35</v>
      </c>
      <c r="E13" s="13">
        <v>120</v>
      </c>
      <c r="F13" s="4">
        <v>14</v>
      </c>
      <c r="G13" s="4">
        <v>0</v>
      </c>
      <c r="H13" s="4">
        <v>28</v>
      </c>
    </row>
    <row r="14" spans="2:19" ht="18" x14ac:dyDescent="0.25">
      <c r="D14" s="3" t="s">
        <v>36</v>
      </c>
      <c r="E14" s="13">
        <v>110</v>
      </c>
      <c r="F14" s="4">
        <v>14</v>
      </c>
      <c r="G14" s="4">
        <v>1</v>
      </c>
      <c r="H14" s="4">
        <v>23</v>
      </c>
    </row>
    <row r="15" spans="2:19" ht="18" x14ac:dyDescent="0.25">
      <c r="D15" s="3" t="s">
        <v>37</v>
      </c>
      <c r="E15" s="13">
        <v>110</v>
      </c>
      <c r="F15" s="4">
        <v>3</v>
      </c>
      <c r="G15" s="4">
        <v>0</v>
      </c>
      <c r="H15" s="4">
        <v>25</v>
      </c>
    </row>
    <row r="16" spans="2:19" ht="18" x14ac:dyDescent="0.25">
      <c r="D16" s="3" t="s">
        <v>38</v>
      </c>
      <c r="E16" s="13">
        <v>120</v>
      </c>
      <c r="F16" s="4">
        <v>13</v>
      </c>
      <c r="G16" s="4">
        <v>1</v>
      </c>
      <c r="H16" s="4">
        <v>26</v>
      </c>
    </row>
    <row r="17" spans="4:8" ht="18" x14ac:dyDescent="0.25">
      <c r="D17" s="3" t="s">
        <v>39</v>
      </c>
      <c r="E17" s="13">
        <v>110</v>
      </c>
      <c r="F17" s="4">
        <v>11</v>
      </c>
      <c r="G17" s="4">
        <v>0</v>
      </c>
      <c r="H17" s="4">
        <v>27</v>
      </c>
    </row>
    <row r="18" spans="4:8" ht="18" x14ac:dyDescent="0.25">
      <c r="D18" s="3" t="s">
        <v>40</v>
      </c>
      <c r="E18" s="13">
        <v>110</v>
      </c>
      <c r="F18" s="4">
        <v>9</v>
      </c>
      <c r="G18" s="4">
        <v>1.5</v>
      </c>
      <c r="H18" s="4">
        <v>22</v>
      </c>
    </row>
    <row r="19" spans="4:8" ht="18" x14ac:dyDescent="0.25">
      <c r="D19" s="3" t="s">
        <v>41</v>
      </c>
      <c r="E19" s="13">
        <v>110</v>
      </c>
      <c r="F19" s="4">
        <v>11</v>
      </c>
      <c r="G19" s="4">
        <v>1</v>
      </c>
      <c r="H19" s="4">
        <v>22</v>
      </c>
    </row>
    <row r="20" spans="4:8" ht="18" x14ac:dyDescent="0.25">
      <c r="D20" s="3" t="s">
        <v>42</v>
      </c>
      <c r="E20" s="13">
        <v>110</v>
      </c>
      <c r="F20" s="4">
        <v>6</v>
      </c>
      <c r="G20" s="4">
        <v>1</v>
      </c>
      <c r="H20" s="4">
        <v>23</v>
      </c>
    </row>
    <row r="21" spans="4:8" ht="18" x14ac:dyDescent="0.25">
      <c r="D21" s="3" t="s">
        <v>43</v>
      </c>
      <c r="E21" s="13">
        <v>100</v>
      </c>
      <c r="F21" s="4">
        <v>4</v>
      </c>
      <c r="G21" s="4">
        <v>0</v>
      </c>
      <c r="H21" s="4">
        <v>28</v>
      </c>
    </row>
    <row r="22" spans="4:8" ht="18" x14ac:dyDescent="0.25">
      <c r="D22" s="3" t="s">
        <v>44</v>
      </c>
      <c r="E22" s="13">
        <v>190</v>
      </c>
      <c r="F22" s="4">
        <v>19</v>
      </c>
      <c r="G22" s="4">
        <v>1.5</v>
      </c>
      <c r="H22" s="4">
        <v>45</v>
      </c>
    </row>
    <row r="23" spans="4:8" ht="18" x14ac:dyDescent="0.25">
      <c r="D23" s="3" t="s">
        <v>45</v>
      </c>
      <c r="E23" s="13">
        <v>120</v>
      </c>
      <c r="F23" s="4">
        <v>3</v>
      </c>
      <c r="G23" s="4">
        <v>0</v>
      </c>
      <c r="H23" s="4">
        <v>29</v>
      </c>
    </row>
    <row r="24" spans="4:8" ht="18" x14ac:dyDescent="0.25">
      <c r="D24" s="3" t="s">
        <v>46</v>
      </c>
      <c r="E24" s="13">
        <v>120</v>
      </c>
      <c r="F24" s="4">
        <v>4</v>
      </c>
      <c r="G24" s="4">
        <v>0.5</v>
      </c>
      <c r="H24" s="4">
        <v>22</v>
      </c>
    </row>
    <row r="25" spans="4:8" ht="18" x14ac:dyDescent="0.25">
      <c r="D25" s="3" t="s">
        <v>47</v>
      </c>
      <c r="E25" s="13">
        <v>120</v>
      </c>
      <c r="F25" s="4">
        <v>13</v>
      </c>
      <c r="G25" s="4">
        <v>1.5</v>
      </c>
      <c r="H25" s="4">
        <v>28</v>
      </c>
    </row>
    <row r="26" spans="4:8" ht="18.75" thickBot="1" x14ac:dyDescent="0.3">
      <c r="D26" s="5" t="s">
        <v>48</v>
      </c>
      <c r="E26" s="14">
        <v>100</v>
      </c>
      <c r="F26" s="6">
        <v>4</v>
      </c>
      <c r="G26" s="6">
        <v>0.5</v>
      </c>
      <c r="H26" s="6">
        <v>22</v>
      </c>
    </row>
  </sheetData>
  <conditionalFormatting sqref="K7:K9 L8:L9 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349D-D206-4969-A405-DB5BAB367F8C}">
  <dimension ref="B1:S26"/>
  <sheetViews>
    <sheetView showGridLines="0" topLeftCell="A22" zoomScale="90" zoomScaleNormal="90" workbookViewId="0">
      <selection activeCell="K11" sqref="K11:L11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8.140625" style="2" bestFit="1" customWidth="1"/>
    <col min="5" max="5" width="10.140625" bestFit="1" customWidth="1"/>
    <col min="6" max="6" width="14.42578125" bestFit="1" customWidth="1"/>
    <col min="7" max="8" width="16.140625" customWidth="1"/>
    <col min="11" max="11" width="24.85546875" bestFit="1" customWidth="1"/>
    <col min="12" max="12" width="13.28515625" bestFit="1" customWidth="1"/>
    <col min="16" max="16" width="16" bestFit="1" customWidth="1"/>
  </cols>
  <sheetData>
    <row r="1" spans="2:19" ht="8.25" customHeight="1" x14ac:dyDescent="0.25">
      <c r="C1"/>
      <c r="D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.75" customHeight="1" x14ac:dyDescent="0.25">
      <c r="C3"/>
      <c r="D3"/>
    </row>
    <row r="5" spans="2:19" ht="43.5" customHeight="1" thickBot="1" x14ac:dyDescent="0.3">
      <c r="D5" s="12" t="s">
        <v>25</v>
      </c>
      <c r="E5" s="12" t="s">
        <v>24</v>
      </c>
      <c r="F5" s="12" t="s">
        <v>26</v>
      </c>
      <c r="G5" s="12" t="s">
        <v>16</v>
      </c>
      <c r="H5" s="12" t="s">
        <v>27</v>
      </c>
      <c r="I5" s="19" t="s">
        <v>49</v>
      </c>
      <c r="K5" t="s">
        <v>3</v>
      </c>
    </row>
    <row r="6" spans="2:19" ht="19.5" thickTop="1" thickBot="1" x14ac:dyDescent="0.3">
      <c r="D6" s="3" t="s">
        <v>28</v>
      </c>
      <c r="E6" s="13">
        <v>120</v>
      </c>
      <c r="F6" s="4">
        <v>15</v>
      </c>
      <c r="G6" s="4">
        <v>0.5</v>
      </c>
      <c r="H6" s="4">
        <v>28</v>
      </c>
      <c r="I6" s="17">
        <f>$L$21+$L$22*H6</f>
        <v>122.60436681222708</v>
      </c>
    </row>
    <row r="7" spans="2:19" ht="18" x14ac:dyDescent="0.25">
      <c r="D7" s="3" t="s">
        <v>29</v>
      </c>
      <c r="E7" s="13">
        <v>100</v>
      </c>
      <c r="F7" s="4">
        <v>8</v>
      </c>
      <c r="G7" s="4">
        <v>1</v>
      </c>
      <c r="H7" s="4">
        <v>22</v>
      </c>
      <c r="I7" s="17">
        <f t="shared" ref="I7:I26" si="0">$L$21+$L$22*H7</f>
        <v>102.82794759825329</v>
      </c>
      <c r="K7" s="11" t="s">
        <v>4</v>
      </c>
      <c r="L7" s="11"/>
    </row>
    <row r="8" spans="2:19" ht="18" x14ac:dyDescent="0.25">
      <c r="D8" s="3" t="s">
        <v>30</v>
      </c>
      <c r="E8" s="13">
        <v>100</v>
      </c>
      <c r="F8" s="4">
        <v>1</v>
      </c>
      <c r="G8" s="4">
        <v>2</v>
      </c>
      <c r="H8" s="4">
        <v>20</v>
      </c>
      <c r="I8" s="17">
        <f t="shared" si="0"/>
        <v>96.235807860262014</v>
      </c>
      <c r="K8" s="7" t="s">
        <v>5</v>
      </c>
      <c r="L8" s="7">
        <v>0.89991925583941568</v>
      </c>
    </row>
    <row r="9" spans="2:19" ht="18" x14ac:dyDescent="0.25">
      <c r="D9" s="3" t="s">
        <v>31</v>
      </c>
      <c r="E9" s="13">
        <v>110</v>
      </c>
      <c r="F9" s="4">
        <v>12</v>
      </c>
      <c r="G9" s="4">
        <v>1.5</v>
      </c>
      <c r="H9" s="4">
        <v>23</v>
      </c>
      <c r="I9" s="17">
        <f t="shared" si="0"/>
        <v>106.12401746724892</v>
      </c>
      <c r="K9" s="7" t="s">
        <v>6</v>
      </c>
      <c r="L9" s="7">
        <v>0.80985466703056763</v>
      </c>
    </row>
    <row r="10" spans="2:19" ht="18" x14ac:dyDescent="0.25">
      <c r="D10" s="3" t="s">
        <v>32</v>
      </c>
      <c r="E10" s="13">
        <v>100</v>
      </c>
      <c r="F10" s="4">
        <v>11</v>
      </c>
      <c r="G10" s="4">
        <v>1</v>
      </c>
      <c r="H10" s="4">
        <v>22</v>
      </c>
      <c r="I10" s="17">
        <f t="shared" si="0"/>
        <v>102.82794759825329</v>
      </c>
      <c r="K10" s="7" t="s">
        <v>7</v>
      </c>
      <c r="L10" s="7">
        <v>0.79984701792691337</v>
      </c>
    </row>
    <row r="11" spans="2:19" ht="18" x14ac:dyDescent="0.25">
      <c r="D11" s="3" t="s">
        <v>33</v>
      </c>
      <c r="E11" s="13">
        <v>120</v>
      </c>
      <c r="F11" s="4">
        <v>3</v>
      </c>
      <c r="G11" s="4">
        <v>0.5</v>
      </c>
      <c r="H11" s="4">
        <v>26</v>
      </c>
      <c r="I11" s="17">
        <f t="shared" si="0"/>
        <v>116.01222707423581</v>
      </c>
      <c r="K11" s="7" t="s">
        <v>8</v>
      </c>
      <c r="L11" s="7">
        <v>8.5556300102589233</v>
      </c>
    </row>
    <row r="12" spans="2:19" ht="18.75" thickBot="1" x14ac:dyDescent="0.3">
      <c r="D12" s="3" t="s">
        <v>34</v>
      </c>
      <c r="E12" s="13">
        <v>100</v>
      </c>
      <c r="F12" s="4">
        <v>2</v>
      </c>
      <c r="G12" s="4">
        <v>0</v>
      </c>
      <c r="H12" s="4">
        <v>24</v>
      </c>
      <c r="I12" s="17">
        <f t="shared" si="0"/>
        <v>109.42008733624455</v>
      </c>
      <c r="K12" s="8" t="s">
        <v>0</v>
      </c>
      <c r="L12" s="8">
        <v>21</v>
      </c>
    </row>
    <row r="13" spans="2:19" ht="18" x14ac:dyDescent="0.25">
      <c r="D13" s="3" t="s">
        <v>35</v>
      </c>
      <c r="E13" s="13">
        <v>120</v>
      </c>
      <c r="F13" s="4">
        <v>14</v>
      </c>
      <c r="G13" s="4">
        <v>0</v>
      </c>
      <c r="H13" s="4">
        <v>28</v>
      </c>
      <c r="I13" s="17">
        <f t="shared" si="0"/>
        <v>122.60436681222708</v>
      </c>
    </row>
    <row r="14" spans="2:19" ht="18.75" thickBot="1" x14ac:dyDescent="0.3">
      <c r="D14" s="3" t="s">
        <v>36</v>
      </c>
      <c r="E14" s="13">
        <v>110</v>
      </c>
      <c r="F14" s="4">
        <v>14</v>
      </c>
      <c r="G14" s="4">
        <v>1</v>
      </c>
      <c r="H14" s="4">
        <v>23</v>
      </c>
      <c r="I14" s="17">
        <f t="shared" si="0"/>
        <v>106.12401746724892</v>
      </c>
      <c r="K14" t="s">
        <v>9</v>
      </c>
    </row>
    <row r="15" spans="2:19" ht="18" x14ac:dyDescent="0.25">
      <c r="D15" s="3" t="s">
        <v>37</v>
      </c>
      <c r="E15" s="13">
        <v>110</v>
      </c>
      <c r="F15" s="4">
        <v>3</v>
      </c>
      <c r="G15" s="4">
        <v>0</v>
      </c>
      <c r="H15" s="4">
        <v>25</v>
      </c>
      <c r="I15" s="17">
        <f t="shared" si="0"/>
        <v>112.71615720524018</v>
      </c>
      <c r="K15" s="9"/>
      <c r="L15" s="9" t="s">
        <v>1</v>
      </c>
      <c r="M15" s="9" t="s">
        <v>14</v>
      </c>
      <c r="N15" s="9" t="s">
        <v>15</v>
      </c>
      <c r="O15" s="9" t="s">
        <v>16</v>
      </c>
      <c r="P15" s="9" t="s">
        <v>17</v>
      </c>
    </row>
    <row r="16" spans="2:19" ht="18" x14ac:dyDescent="0.25">
      <c r="D16" s="3" t="s">
        <v>38</v>
      </c>
      <c r="E16" s="13">
        <v>120</v>
      </c>
      <c r="F16" s="4">
        <v>13</v>
      </c>
      <c r="G16" s="4">
        <v>1</v>
      </c>
      <c r="H16" s="4">
        <v>26</v>
      </c>
      <c r="I16" s="17">
        <f t="shared" si="0"/>
        <v>116.01222707423581</v>
      </c>
      <c r="K16" s="7" t="s">
        <v>10</v>
      </c>
      <c r="L16" s="7">
        <v>1</v>
      </c>
      <c r="M16" s="7">
        <v>5923.5084217092945</v>
      </c>
      <c r="N16" s="7">
        <v>5923.5084217092945</v>
      </c>
      <c r="O16" s="7">
        <v>80.923567427523622</v>
      </c>
      <c r="P16" s="7">
        <v>2.8133421667151329E-8</v>
      </c>
    </row>
    <row r="17" spans="4:19" ht="18" x14ac:dyDescent="0.25">
      <c r="D17" s="3" t="s">
        <v>39</v>
      </c>
      <c r="E17" s="13">
        <v>110</v>
      </c>
      <c r="F17" s="4">
        <v>11</v>
      </c>
      <c r="G17" s="4">
        <v>0</v>
      </c>
      <c r="H17" s="4">
        <v>27</v>
      </c>
      <c r="I17" s="17">
        <f t="shared" si="0"/>
        <v>119.30829694323144</v>
      </c>
      <c r="K17" s="7" t="s">
        <v>11</v>
      </c>
      <c r="L17" s="7">
        <v>19</v>
      </c>
      <c r="M17" s="7">
        <v>1390.7772925764191</v>
      </c>
      <c r="N17" s="7">
        <v>73.198804872443105</v>
      </c>
      <c r="O17" s="7"/>
      <c r="P17" s="7"/>
    </row>
    <row r="18" spans="4:19" ht="18.75" thickBot="1" x14ac:dyDescent="0.3">
      <c r="D18" s="3" t="s">
        <v>40</v>
      </c>
      <c r="E18" s="13">
        <v>110</v>
      </c>
      <c r="F18" s="4">
        <v>9</v>
      </c>
      <c r="G18" s="4">
        <v>1.5</v>
      </c>
      <c r="H18" s="4">
        <v>22</v>
      </c>
      <c r="I18" s="17">
        <f t="shared" si="0"/>
        <v>102.82794759825329</v>
      </c>
      <c r="K18" s="8" t="s">
        <v>12</v>
      </c>
      <c r="L18" s="8">
        <v>20</v>
      </c>
      <c r="M18" s="8">
        <v>7314.2857142857138</v>
      </c>
      <c r="N18" s="8"/>
      <c r="O18" s="8"/>
      <c r="P18" s="8"/>
    </row>
    <row r="19" spans="4:19" ht="18.75" thickBot="1" x14ac:dyDescent="0.3">
      <c r="D19" s="3" t="s">
        <v>41</v>
      </c>
      <c r="E19" s="13">
        <v>110</v>
      </c>
      <c r="F19" s="4">
        <v>11</v>
      </c>
      <c r="G19" s="4">
        <v>1</v>
      </c>
      <c r="H19" s="4">
        <v>22</v>
      </c>
      <c r="I19" s="17">
        <f t="shared" si="0"/>
        <v>102.82794759825329</v>
      </c>
    </row>
    <row r="20" spans="4:19" ht="18" x14ac:dyDescent="0.25">
      <c r="D20" s="3" t="s">
        <v>42</v>
      </c>
      <c r="E20" s="13">
        <v>110</v>
      </c>
      <c r="F20" s="4">
        <v>6</v>
      </c>
      <c r="G20" s="4">
        <v>1</v>
      </c>
      <c r="H20" s="4">
        <v>23</v>
      </c>
      <c r="I20" s="17">
        <f t="shared" si="0"/>
        <v>106.12401746724892</v>
      </c>
      <c r="K20" s="9"/>
      <c r="L20" s="9" t="s">
        <v>18</v>
      </c>
      <c r="M20" s="9" t="s">
        <v>8</v>
      </c>
      <c r="N20" s="9" t="s">
        <v>2</v>
      </c>
      <c r="O20" s="9" t="s">
        <v>19</v>
      </c>
      <c r="P20" s="9" t="s">
        <v>20</v>
      </c>
      <c r="Q20" s="9" t="s">
        <v>21</v>
      </c>
      <c r="R20" s="9" t="s">
        <v>22</v>
      </c>
      <c r="S20" s="9" t="s">
        <v>23</v>
      </c>
    </row>
    <row r="21" spans="4:19" ht="18" x14ac:dyDescent="0.25">
      <c r="D21" s="3" t="s">
        <v>43</v>
      </c>
      <c r="E21" s="13">
        <v>100</v>
      </c>
      <c r="F21" s="4">
        <v>4</v>
      </c>
      <c r="G21" s="4">
        <v>0</v>
      </c>
      <c r="H21" s="4">
        <v>28</v>
      </c>
      <c r="I21" s="17">
        <f t="shared" si="0"/>
        <v>122.60436681222708</v>
      </c>
      <c r="K21" s="7" t="s">
        <v>13</v>
      </c>
      <c r="L21" s="7">
        <v>30.31441048034938</v>
      </c>
      <c r="M21" s="7">
        <v>9.5194265132523768</v>
      </c>
      <c r="N21" s="7">
        <v>3.1844786488080423</v>
      </c>
      <c r="O21" s="7">
        <v>4.8810345368773319E-3</v>
      </c>
      <c r="P21" s="7">
        <v>10.390021803939934</v>
      </c>
      <c r="Q21" s="7">
        <v>50.23879915675883</v>
      </c>
      <c r="R21" s="7">
        <v>10.390021803939934</v>
      </c>
      <c r="S21" s="7">
        <v>50.23879915675883</v>
      </c>
    </row>
    <row r="22" spans="4:19" ht="18.75" thickBot="1" x14ac:dyDescent="0.3">
      <c r="D22" s="3" t="s">
        <v>44</v>
      </c>
      <c r="E22" s="13">
        <v>190</v>
      </c>
      <c r="F22" s="4">
        <v>19</v>
      </c>
      <c r="G22" s="4">
        <v>1.5</v>
      </c>
      <c r="H22" s="4">
        <v>45</v>
      </c>
      <c r="I22" s="17">
        <f t="shared" si="0"/>
        <v>178.63755458515283</v>
      </c>
      <c r="K22" s="8" t="s">
        <v>27</v>
      </c>
      <c r="L22" s="8">
        <v>3.296069868995632</v>
      </c>
      <c r="M22" s="8">
        <v>0.36640289733047471</v>
      </c>
      <c r="N22" s="8">
        <v>8.9957527437965741</v>
      </c>
      <c r="O22" s="8">
        <v>2.8133421667151386E-8</v>
      </c>
      <c r="P22" s="8">
        <v>2.5291797912780503</v>
      </c>
      <c r="Q22" s="8">
        <v>4.0629599467132138</v>
      </c>
      <c r="R22" s="8">
        <v>2.5291797912780503</v>
      </c>
      <c r="S22" s="8">
        <v>4.0629599467132138</v>
      </c>
    </row>
    <row r="23" spans="4:19" ht="18" x14ac:dyDescent="0.25">
      <c r="D23" s="3" t="s">
        <v>45</v>
      </c>
      <c r="E23" s="13">
        <v>120</v>
      </c>
      <c r="F23" s="4">
        <v>3</v>
      </c>
      <c r="G23" s="4">
        <v>0</v>
      </c>
      <c r="H23" s="4">
        <v>29</v>
      </c>
      <c r="I23" s="17">
        <f t="shared" si="0"/>
        <v>125.90043668122271</v>
      </c>
    </row>
    <row r="24" spans="4:19" ht="18" x14ac:dyDescent="0.25">
      <c r="D24" s="3" t="s">
        <v>46</v>
      </c>
      <c r="E24" s="13">
        <v>120</v>
      </c>
      <c r="F24" s="4">
        <v>4</v>
      </c>
      <c r="G24" s="4">
        <v>0.5</v>
      </c>
      <c r="H24" s="4">
        <v>22</v>
      </c>
      <c r="I24" s="17">
        <f t="shared" si="0"/>
        <v>102.82794759825329</v>
      </c>
    </row>
    <row r="25" spans="4:19" ht="18" x14ac:dyDescent="0.25">
      <c r="D25" s="3" t="s">
        <v>47</v>
      </c>
      <c r="E25" s="13">
        <v>120</v>
      </c>
      <c r="F25" s="4">
        <v>13</v>
      </c>
      <c r="G25" s="4">
        <v>1.5</v>
      </c>
      <c r="H25" s="4">
        <v>28</v>
      </c>
      <c r="I25" s="17">
        <f t="shared" si="0"/>
        <v>122.60436681222708</v>
      </c>
    </row>
    <row r="26" spans="4:19" ht="18.75" thickBot="1" x14ac:dyDescent="0.3">
      <c r="D26" s="5" t="s">
        <v>48</v>
      </c>
      <c r="E26" s="14">
        <v>100</v>
      </c>
      <c r="F26" s="6">
        <v>4</v>
      </c>
      <c r="G26" s="6">
        <v>0.5</v>
      </c>
      <c r="H26" s="6">
        <v>22</v>
      </c>
      <c r="I26" s="18">
        <f t="shared" si="0"/>
        <v>102.82794759825329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BD57-8A26-49E6-8E97-916A793D4751}">
  <dimension ref="B1:S26"/>
  <sheetViews>
    <sheetView showGridLines="0" topLeftCell="C5" zoomScale="90" zoomScaleNormal="90" workbookViewId="0">
      <selection activeCell="K26" sqref="K26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8.140625" style="2" bestFit="1" customWidth="1"/>
    <col min="5" max="5" width="10.140625" bestFit="1" customWidth="1"/>
    <col min="6" max="6" width="14.42578125" bestFit="1" customWidth="1"/>
    <col min="7" max="8" width="16.140625" customWidth="1"/>
    <col min="11" max="11" width="24.85546875" bestFit="1" customWidth="1"/>
    <col min="12" max="12" width="13.28515625" bestFit="1" customWidth="1"/>
    <col min="16" max="16" width="16" bestFit="1" customWidth="1"/>
  </cols>
  <sheetData>
    <row r="1" spans="2:19" ht="8.25" customHeight="1" x14ac:dyDescent="0.25">
      <c r="C1"/>
      <c r="D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.75" customHeight="1" x14ac:dyDescent="0.25">
      <c r="C3"/>
      <c r="D3"/>
    </row>
    <row r="5" spans="2:19" ht="43.5" customHeight="1" thickBot="1" x14ac:dyDescent="0.3">
      <c r="D5" s="12" t="s">
        <v>25</v>
      </c>
      <c r="E5" s="12" t="s">
        <v>24</v>
      </c>
      <c r="F5" s="12" t="s">
        <v>26</v>
      </c>
      <c r="G5" s="12" t="s">
        <v>27</v>
      </c>
      <c r="H5" s="12" t="s">
        <v>16</v>
      </c>
      <c r="I5" s="19" t="s">
        <v>49</v>
      </c>
      <c r="K5" t="s">
        <v>3</v>
      </c>
    </row>
    <row r="6" spans="2:19" ht="19.5" thickTop="1" thickBot="1" x14ac:dyDescent="0.3">
      <c r="D6" s="3" t="s">
        <v>28</v>
      </c>
      <c r="E6" s="13">
        <v>120</v>
      </c>
      <c r="F6" s="4">
        <v>15</v>
      </c>
      <c r="G6" s="4">
        <v>28</v>
      </c>
      <c r="H6" s="4">
        <v>0.5</v>
      </c>
      <c r="I6" s="17">
        <f>$L$21+$L$22*F6+$L$23*G6</f>
        <v>125.24539548308604</v>
      </c>
    </row>
    <row r="7" spans="2:19" ht="18" x14ac:dyDescent="0.25">
      <c r="D7" s="3" t="s">
        <v>29</v>
      </c>
      <c r="E7" s="13">
        <v>100</v>
      </c>
      <c r="F7" s="4">
        <v>8</v>
      </c>
      <c r="G7" s="4">
        <v>22</v>
      </c>
      <c r="H7" s="4">
        <v>1</v>
      </c>
      <c r="I7" s="17">
        <f t="shared" ref="I7:I26" si="0">$L$21+$L$22*F7+$L$23*G7</f>
        <v>103.41547646217974</v>
      </c>
      <c r="K7" s="11" t="s">
        <v>4</v>
      </c>
      <c r="L7" s="11"/>
    </row>
    <row r="8" spans="2:19" ht="18" x14ac:dyDescent="0.25">
      <c r="D8" s="3" t="s">
        <v>30</v>
      </c>
      <c r="E8" s="13">
        <v>100</v>
      </c>
      <c r="F8" s="4">
        <v>1</v>
      </c>
      <c r="G8" s="4">
        <v>20</v>
      </c>
      <c r="H8" s="4">
        <v>2</v>
      </c>
      <c r="I8" s="17">
        <f t="shared" si="0"/>
        <v>93.758367753881231</v>
      </c>
      <c r="K8" s="7" t="s">
        <v>5</v>
      </c>
      <c r="L8" s="7">
        <v>0.90793121357265683</v>
      </c>
    </row>
    <row r="9" spans="2:19" ht="18" x14ac:dyDescent="0.25">
      <c r="D9" s="3" t="s">
        <v>31</v>
      </c>
      <c r="E9" s="13">
        <v>110</v>
      </c>
      <c r="F9" s="4">
        <v>12</v>
      </c>
      <c r="G9" s="4">
        <v>23</v>
      </c>
      <c r="H9" s="4">
        <v>1.5</v>
      </c>
      <c r="I9" s="17">
        <f t="shared" si="0"/>
        <v>108.49908107004291</v>
      </c>
      <c r="K9" s="7" t="s">
        <v>6</v>
      </c>
      <c r="L9" s="7">
        <v>0.82433908857951743</v>
      </c>
    </row>
    <row r="10" spans="2:19" ht="18" x14ac:dyDescent="0.25">
      <c r="D10" s="3" t="s">
        <v>32</v>
      </c>
      <c r="E10" s="13">
        <v>100</v>
      </c>
      <c r="F10" s="4">
        <v>11</v>
      </c>
      <c r="G10" s="4">
        <v>22</v>
      </c>
      <c r="H10" s="4">
        <v>1</v>
      </c>
      <c r="I10" s="17">
        <f t="shared" si="0"/>
        <v>104.94577798446315</v>
      </c>
      <c r="K10" s="7" t="s">
        <v>7</v>
      </c>
      <c r="L10" s="7">
        <v>0.80482120953279712</v>
      </c>
    </row>
    <row r="11" spans="2:19" ht="18" x14ac:dyDescent="0.25">
      <c r="D11" s="3" t="s">
        <v>33</v>
      </c>
      <c r="E11" s="13">
        <v>120</v>
      </c>
      <c r="F11" s="4">
        <v>3</v>
      </c>
      <c r="G11" s="4">
        <v>26</v>
      </c>
      <c r="H11" s="4">
        <v>0.5</v>
      </c>
      <c r="I11" s="17">
        <f t="shared" si="0"/>
        <v>113.03778423764851</v>
      </c>
      <c r="K11" s="7" t="s">
        <v>8</v>
      </c>
      <c r="L11" s="7">
        <v>8.4486491193735418</v>
      </c>
    </row>
    <row r="12" spans="2:19" ht="18.75" thickBot="1" x14ac:dyDescent="0.3">
      <c r="D12" s="3" t="s">
        <v>34</v>
      </c>
      <c r="E12" s="13">
        <v>100</v>
      </c>
      <c r="F12" s="4">
        <v>2</v>
      </c>
      <c r="G12" s="4">
        <v>24</v>
      </c>
      <c r="H12" s="4">
        <v>0</v>
      </c>
      <c r="I12" s="17">
        <f t="shared" si="0"/>
        <v>106.44127857391682</v>
      </c>
      <c r="K12" s="8" t="s">
        <v>0</v>
      </c>
      <c r="L12" s="8">
        <v>21</v>
      </c>
    </row>
    <row r="13" spans="2:19" ht="18" x14ac:dyDescent="0.25">
      <c r="D13" s="3" t="s">
        <v>35</v>
      </c>
      <c r="E13" s="13">
        <v>120</v>
      </c>
      <c r="F13" s="4">
        <v>14</v>
      </c>
      <c r="G13" s="4">
        <v>28</v>
      </c>
      <c r="H13" s="4">
        <v>0</v>
      </c>
      <c r="I13" s="17">
        <f t="shared" si="0"/>
        <v>124.73529497565823</v>
      </c>
    </row>
    <row r="14" spans="2:19" ht="18.75" thickBot="1" x14ac:dyDescent="0.3">
      <c r="D14" s="3" t="s">
        <v>36</v>
      </c>
      <c r="E14" s="13">
        <v>110</v>
      </c>
      <c r="F14" s="4">
        <v>14</v>
      </c>
      <c r="G14" s="4">
        <v>23</v>
      </c>
      <c r="H14" s="4">
        <v>1</v>
      </c>
      <c r="I14" s="17">
        <f t="shared" si="0"/>
        <v>109.51928208489851</v>
      </c>
      <c r="K14" t="s">
        <v>9</v>
      </c>
    </row>
    <row r="15" spans="2:19" ht="18" x14ac:dyDescent="0.25">
      <c r="D15" s="3" t="s">
        <v>37</v>
      </c>
      <c r="E15" s="13">
        <v>110</v>
      </c>
      <c r="F15" s="4">
        <v>3</v>
      </c>
      <c r="G15" s="4">
        <v>25</v>
      </c>
      <c r="H15" s="4">
        <v>0</v>
      </c>
      <c r="I15" s="17">
        <f t="shared" si="0"/>
        <v>109.99458165949657</v>
      </c>
      <c r="K15" s="9"/>
      <c r="L15" s="9" t="s">
        <v>1</v>
      </c>
      <c r="M15" s="9" t="s">
        <v>14</v>
      </c>
      <c r="N15" s="9" t="s">
        <v>15</v>
      </c>
      <c r="O15" s="9" t="s">
        <v>16</v>
      </c>
      <c r="P15" s="9" t="s">
        <v>17</v>
      </c>
    </row>
    <row r="16" spans="2:19" ht="18" x14ac:dyDescent="0.25">
      <c r="D16" s="3" t="s">
        <v>38</v>
      </c>
      <c r="E16" s="13">
        <v>120</v>
      </c>
      <c r="F16" s="4">
        <v>13</v>
      </c>
      <c r="G16" s="4">
        <v>26</v>
      </c>
      <c r="H16" s="4">
        <v>1</v>
      </c>
      <c r="I16" s="17">
        <f t="shared" si="0"/>
        <v>118.13878931192653</v>
      </c>
      <c r="K16" s="7" t="s">
        <v>10</v>
      </c>
      <c r="L16" s="7">
        <v>2</v>
      </c>
      <c r="M16" s="7">
        <v>6029.4516193244699</v>
      </c>
      <c r="N16" s="7">
        <v>3014.725809662235</v>
      </c>
      <c r="O16" s="7">
        <v>42.235075163970578</v>
      </c>
      <c r="P16" s="7">
        <v>1.5924880640561312E-7</v>
      </c>
    </row>
    <row r="17" spans="4:19" ht="18" x14ac:dyDescent="0.25">
      <c r="D17" s="3" t="s">
        <v>39</v>
      </c>
      <c r="E17" s="13">
        <v>110</v>
      </c>
      <c r="F17" s="4">
        <v>11</v>
      </c>
      <c r="G17" s="4">
        <v>27</v>
      </c>
      <c r="H17" s="4">
        <v>0</v>
      </c>
      <c r="I17" s="17">
        <f t="shared" si="0"/>
        <v>120.16179087522288</v>
      </c>
      <c r="K17" s="7" t="s">
        <v>11</v>
      </c>
      <c r="L17" s="7">
        <v>18</v>
      </c>
      <c r="M17" s="7">
        <v>1284.8340949612436</v>
      </c>
      <c r="N17" s="7">
        <v>71.37967194229131</v>
      </c>
      <c r="O17" s="7"/>
      <c r="P17" s="7"/>
    </row>
    <row r="18" spans="4:19" ht="18.75" thickBot="1" x14ac:dyDescent="0.3">
      <c r="D18" s="3" t="s">
        <v>40</v>
      </c>
      <c r="E18" s="13">
        <v>110</v>
      </c>
      <c r="F18" s="4">
        <v>9</v>
      </c>
      <c r="G18" s="4">
        <v>22</v>
      </c>
      <c r="H18" s="4">
        <v>1.5</v>
      </c>
      <c r="I18" s="17">
        <f t="shared" si="0"/>
        <v>103.92557696960753</v>
      </c>
      <c r="K18" s="8" t="s">
        <v>12</v>
      </c>
      <c r="L18" s="8">
        <v>20</v>
      </c>
      <c r="M18" s="8">
        <v>7314.2857142857138</v>
      </c>
      <c r="N18" s="8"/>
      <c r="O18" s="8"/>
      <c r="P18" s="8"/>
    </row>
    <row r="19" spans="4:19" ht="18.75" thickBot="1" x14ac:dyDescent="0.3">
      <c r="D19" s="3" t="s">
        <v>41</v>
      </c>
      <c r="E19" s="13">
        <v>110</v>
      </c>
      <c r="F19" s="4">
        <v>11</v>
      </c>
      <c r="G19" s="4">
        <v>22</v>
      </c>
      <c r="H19" s="4">
        <v>1</v>
      </c>
      <c r="I19" s="17">
        <f t="shared" si="0"/>
        <v>104.94577798446315</v>
      </c>
    </row>
    <row r="20" spans="4:19" ht="18" x14ac:dyDescent="0.25">
      <c r="D20" s="3" t="s">
        <v>42</v>
      </c>
      <c r="E20" s="13">
        <v>110</v>
      </c>
      <c r="F20" s="4">
        <v>6</v>
      </c>
      <c r="G20" s="4">
        <v>23</v>
      </c>
      <c r="H20" s="4">
        <v>1</v>
      </c>
      <c r="I20" s="17">
        <f t="shared" si="0"/>
        <v>105.43847802547609</v>
      </c>
      <c r="K20" s="9"/>
      <c r="L20" s="9" t="s">
        <v>18</v>
      </c>
      <c r="M20" s="9" t="s">
        <v>8</v>
      </c>
      <c r="N20" s="9" t="s">
        <v>2</v>
      </c>
      <c r="O20" s="9" t="s">
        <v>19</v>
      </c>
      <c r="P20" s="9" t="s">
        <v>20</v>
      </c>
      <c r="Q20" s="9" t="s">
        <v>21</v>
      </c>
      <c r="R20" s="9" t="s">
        <v>22</v>
      </c>
      <c r="S20" s="9" t="s">
        <v>23</v>
      </c>
    </row>
    <row r="21" spans="4:19" ht="18" x14ac:dyDescent="0.25">
      <c r="D21" s="3" t="s">
        <v>43</v>
      </c>
      <c r="E21" s="13">
        <v>100</v>
      </c>
      <c r="F21" s="4">
        <v>4</v>
      </c>
      <c r="G21" s="4">
        <v>28</v>
      </c>
      <c r="H21" s="4">
        <v>0</v>
      </c>
      <c r="I21" s="17">
        <f t="shared" si="0"/>
        <v>119.63428990138021</v>
      </c>
      <c r="K21" s="7" t="s">
        <v>13</v>
      </c>
      <c r="L21" s="7">
        <v>32.384215683414524</v>
      </c>
      <c r="M21" s="7">
        <v>9.5526873918053337</v>
      </c>
      <c r="N21" s="7">
        <v>3.3900633774737527</v>
      </c>
      <c r="O21" s="7">
        <v>3.2625111317788127E-3</v>
      </c>
      <c r="P21" s="7">
        <v>12.314764198438024</v>
      </c>
      <c r="Q21" s="7">
        <v>52.453667168391021</v>
      </c>
      <c r="R21" s="7">
        <v>12.314764198438024</v>
      </c>
      <c r="S21" s="7">
        <v>52.453667168391021</v>
      </c>
    </row>
    <row r="22" spans="4:19" ht="18" x14ac:dyDescent="0.25">
      <c r="D22" s="3" t="s">
        <v>44</v>
      </c>
      <c r="E22" s="13">
        <v>190</v>
      </c>
      <c r="F22" s="4">
        <v>19</v>
      </c>
      <c r="G22" s="4">
        <v>45</v>
      </c>
      <c r="H22" s="4">
        <v>1.5</v>
      </c>
      <c r="I22" s="17">
        <f t="shared" si="0"/>
        <v>179.02024134138031</v>
      </c>
      <c r="K22" s="7" t="s">
        <v>26</v>
      </c>
      <c r="L22" s="7">
        <v>0.51010050742780244</v>
      </c>
      <c r="M22" s="7">
        <v>0.41870340331651917</v>
      </c>
      <c r="N22" s="7">
        <v>1.2182860310838972</v>
      </c>
      <c r="O22" s="7">
        <v>0.23884349648857064</v>
      </c>
      <c r="P22" s="7">
        <v>-0.36956270092380517</v>
      </c>
      <c r="Q22" s="7">
        <v>1.38976371577941</v>
      </c>
      <c r="R22" s="7">
        <v>-0.36956270092380517</v>
      </c>
      <c r="S22" s="7">
        <v>1.38976371577941</v>
      </c>
    </row>
    <row r="23" spans="4:19" ht="18.75" thickBot="1" x14ac:dyDescent="0.3">
      <c r="D23" s="3" t="s">
        <v>45</v>
      </c>
      <c r="E23" s="13">
        <v>120</v>
      </c>
      <c r="F23" s="4">
        <v>3</v>
      </c>
      <c r="G23" s="4">
        <v>29</v>
      </c>
      <c r="H23" s="4">
        <v>0</v>
      </c>
      <c r="I23" s="17">
        <f t="shared" si="0"/>
        <v>122.16739197210435</v>
      </c>
      <c r="K23" s="8" t="s">
        <v>27</v>
      </c>
      <c r="L23" s="8">
        <v>3.0432025781519454</v>
      </c>
      <c r="M23" s="8">
        <v>0.4171280163293542</v>
      </c>
      <c r="N23" s="8">
        <v>7.2956082042427619</v>
      </c>
      <c r="O23" s="8">
        <v>8.8748160631729468E-7</v>
      </c>
      <c r="P23" s="8">
        <v>2.1668491350435817</v>
      </c>
      <c r="Q23" s="8">
        <v>3.9195560212603091</v>
      </c>
      <c r="R23" s="8">
        <v>2.1668491350435817</v>
      </c>
      <c r="S23" s="8">
        <v>3.9195560212603091</v>
      </c>
    </row>
    <row r="24" spans="4:19" ht="18" x14ac:dyDescent="0.25">
      <c r="D24" s="3" t="s">
        <v>46</v>
      </c>
      <c r="E24" s="13">
        <v>120</v>
      </c>
      <c r="F24" s="4">
        <v>4</v>
      </c>
      <c r="G24" s="4">
        <v>22</v>
      </c>
      <c r="H24" s="4">
        <v>0.5</v>
      </c>
      <c r="I24" s="17">
        <f t="shared" si="0"/>
        <v>101.37507443246852</v>
      </c>
    </row>
    <row r="25" spans="4:19" ht="18" x14ac:dyDescent="0.25">
      <c r="D25" s="3" t="s">
        <v>47</v>
      </c>
      <c r="E25" s="13">
        <v>120</v>
      </c>
      <c r="F25" s="4">
        <v>13</v>
      </c>
      <c r="G25" s="4">
        <v>28</v>
      </c>
      <c r="H25" s="4">
        <v>1.5</v>
      </c>
      <c r="I25" s="17">
        <f t="shared" si="0"/>
        <v>124.22519446823043</v>
      </c>
    </row>
    <row r="26" spans="4:19" ht="18.75" thickBot="1" x14ac:dyDescent="0.3">
      <c r="D26" s="5" t="s">
        <v>48</v>
      </c>
      <c r="E26" s="14">
        <v>100</v>
      </c>
      <c r="F26" s="6">
        <v>4</v>
      </c>
      <c r="G26" s="6">
        <v>22</v>
      </c>
      <c r="H26" s="6">
        <v>0.5</v>
      </c>
      <c r="I26" s="18">
        <f t="shared" si="0"/>
        <v>101.37507443246852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D1F-571D-4AB6-A621-BA88FFD0C8F7}">
  <dimension ref="B1:S26"/>
  <sheetViews>
    <sheetView showGridLines="0" tabSelected="1" topLeftCell="C5" zoomScale="90" zoomScaleNormal="90" workbookViewId="0">
      <selection activeCell="H21" sqref="H21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28.140625" style="2" bestFit="1" customWidth="1"/>
    <col min="5" max="5" width="10.140625" bestFit="1" customWidth="1"/>
    <col min="6" max="6" width="14.42578125" bestFit="1" customWidth="1"/>
    <col min="7" max="8" width="16.140625" customWidth="1"/>
    <col min="11" max="11" width="24.85546875" bestFit="1" customWidth="1"/>
    <col min="12" max="12" width="13.28515625" bestFit="1" customWidth="1"/>
    <col min="16" max="16" width="16" bestFit="1" customWidth="1"/>
  </cols>
  <sheetData>
    <row r="1" spans="2:19" ht="8.25" customHeight="1" x14ac:dyDescent="0.25">
      <c r="C1"/>
      <c r="D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.75" customHeight="1" x14ac:dyDescent="0.25">
      <c r="C3"/>
      <c r="D3"/>
    </row>
    <row r="5" spans="2:19" ht="43.5" customHeight="1" thickBot="1" x14ac:dyDescent="0.3">
      <c r="D5" s="12" t="s">
        <v>25</v>
      </c>
      <c r="E5" s="12" t="s">
        <v>24</v>
      </c>
      <c r="F5" s="12" t="s">
        <v>26</v>
      </c>
      <c r="G5" s="12" t="s">
        <v>27</v>
      </c>
      <c r="H5" s="12" t="s">
        <v>16</v>
      </c>
      <c r="I5" s="19" t="s">
        <v>49</v>
      </c>
      <c r="K5" t="s">
        <v>3</v>
      </c>
    </row>
    <row r="6" spans="2:19" ht="19.5" thickTop="1" thickBot="1" x14ac:dyDescent="0.3">
      <c r="D6" s="3" t="s">
        <v>28</v>
      </c>
      <c r="E6" s="13">
        <v>120</v>
      </c>
      <c r="F6" s="4">
        <v>15</v>
      </c>
      <c r="G6" s="4">
        <v>28</v>
      </c>
      <c r="H6" s="4">
        <v>0.5</v>
      </c>
      <c r="I6" s="17">
        <f>$L$21+$L$22*F6+$L$23*G6</f>
        <v>117.90227966076404</v>
      </c>
    </row>
    <row r="7" spans="2:19" ht="18" x14ac:dyDescent="0.25">
      <c r="D7" s="3" t="s">
        <v>29</v>
      </c>
      <c r="E7" s="13">
        <v>100</v>
      </c>
      <c r="F7" s="4">
        <v>8</v>
      </c>
      <c r="G7" s="4">
        <v>22</v>
      </c>
      <c r="H7" s="4">
        <v>1</v>
      </c>
      <c r="I7" s="17">
        <f t="shared" ref="I7:I26" si="0">$L$21+$L$22*F7+$L$23*G7</f>
        <v>97.353790783000989</v>
      </c>
      <c r="K7" s="11" t="s">
        <v>4</v>
      </c>
      <c r="L7" s="11"/>
    </row>
    <row r="8" spans="2:19" ht="18" x14ac:dyDescent="0.25">
      <c r="D8" s="3" t="s">
        <v>30</v>
      </c>
      <c r="E8" s="13">
        <v>100</v>
      </c>
      <c r="F8" s="4">
        <v>1</v>
      </c>
      <c r="G8" s="4">
        <v>20</v>
      </c>
      <c r="H8" s="4">
        <v>2</v>
      </c>
      <c r="I8" s="17">
        <f t="shared" si="0"/>
        <v>89.939439846327019</v>
      </c>
      <c r="K8" s="7" t="s">
        <v>5</v>
      </c>
      <c r="L8" s="7">
        <v>0.93292443482907361</v>
      </c>
    </row>
    <row r="9" spans="2:19" ht="18" x14ac:dyDescent="0.25">
      <c r="D9" s="3" t="s">
        <v>31</v>
      </c>
      <c r="E9" s="13">
        <v>110</v>
      </c>
      <c r="F9" s="4">
        <v>12</v>
      </c>
      <c r="G9" s="4">
        <v>23</v>
      </c>
      <c r="H9" s="4">
        <v>1.5</v>
      </c>
      <c r="I9" s="17">
        <f t="shared" si="0"/>
        <v>101.12148639177579</v>
      </c>
      <c r="K9" s="7" t="s">
        <v>6</v>
      </c>
      <c r="L9" s="7">
        <v>0.87034800110114641</v>
      </c>
    </row>
    <row r="10" spans="2:19" ht="18" x14ac:dyDescent="0.25">
      <c r="D10" s="3" t="s">
        <v>32</v>
      </c>
      <c r="E10" s="13">
        <v>100</v>
      </c>
      <c r="F10" s="4">
        <v>11</v>
      </c>
      <c r="G10" s="4">
        <v>22</v>
      </c>
      <c r="H10" s="4">
        <v>1</v>
      </c>
      <c r="I10" s="17">
        <f t="shared" si="0"/>
        <v>97.716911625627887</v>
      </c>
      <c r="K10" s="7" t="s">
        <v>7</v>
      </c>
      <c r="L10" s="7">
        <v>0.84746823658958403</v>
      </c>
    </row>
    <row r="11" spans="2:19" ht="18" x14ac:dyDescent="0.25">
      <c r="D11" s="3" t="s">
        <v>33</v>
      </c>
      <c r="E11" s="13">
        <v>120</v>
      </c>
      <c r="F11" s="4">
        <v>3</v>
      </c>
      <c r="G11" s="4">
        <v>26</v>
      </c>
      <c r="H11" s="4">
        <v>0.5</v>
      </c>
      <c r="I11" s="17">
        <f t="shared" si="0"/>
        <v>109.8827273197119</v>
      </c>
      <c r="K11" s="7" t="s">
        <v>8</v>
      </c>
      <c r="L11" s="7">
        <v>7.4688047841927645</v>
      </c>
    </row>
    <row r="12" spans="2:19" ht="18.75" thickBot="1" x14ac:dyDescent="0.3">
      <c r="D12" s="3" t="s">
        <v>34</v>
      </c>
      <c r="E12" s="13">
        <v>100</v>
      </c>
      <c r="F12" s="4">
        <v>2</v>
      </c>
      <c r="G12" s="4">
        <v>24</v>
      </c>
      <c r="H12" s="4">
        <v>0</v>
      </c>
      <c r="I12" s="17">
        <f t="shared" si="0"/>
        <v>103.19461806829173</v>
      </c>
      <c r="K12" s="8" t="s">
        <v>0</v>
      </c>
      <c r="L12" s="8">
        <v>21</v>
      </c>
    </row>
    <row r="13" spans="2:19" ht="18" x14ac:dyDescent="0.25">
      <c r="D13" s="3" t="s">
        <v>35</v>
      </c>
      <c r="E13" s="13">
        <v>120</v>
      </c>
      <c r="F13" s="4">
        <v>14</v>
      </c>
      <c r="G13" s="4">
        <v>28</v>
      </c>
      <c r="H13" s="4">
        <v>0</v>
      </c>
      <c r="I13" s="17">
        <f t="shared" si="0"/>
        <v>117.7812393798884</v>
      </c>
    </row>
    <row r="14" spans="2:19" ht="18.75" thickBot="1" x14ac:dyDescent="0.3">
      <c r="D14" s="3" t="s">
        <v>36</v>
      </c>
      <c r="E14" s="13">
        <v>110</v>
      </c>
      <c r="F14" s="4">
        <v>14</v>
      </c>
      <c r="G14" s="4">
        <v>23</v>
      </c>
      <c r="H14" s="4">
        <v>1</v>
      </c>
      <c r="I14" s="17">
        <f t="shared" si="0"/>
        <v>101.36356695352707</v>
      </c>
      <c r="K14" t="s">
        <v>9</v>
      </c>
    </row>
    <row r="15" spans="2:19" ht="18" x14ac:dyDescent="0.25">
      <c r="D15" s="3" t="s">
        <v>37</v>
      </c>
      <c r="E15" s="13">
        <v>110</v>
      </c>
      <c r="F15" s="4">
        <v>3</v>
      </c>
      <c r="G15" s="4">
        <v>25</v>
      </c>
      <c r="H15" s="4">
        <v>0</v>
      </c>
      <c r="I15" s="17">
        <f t="shared" si="0"/>
        <v>106.59919283443963</v>
      </c>
      <c r="K15" s="9"/>
      <c r="L15" s="9" t="s">
        <v>1</v>
      </c>
      <c r="M15" s="9" t="s">
        <v>14</v>
      </c>
      <c r="N15" s="9" t="s">
        <v>15</v>
      </c>
      <c r="O15" s="9" t="s">
        <v>16</v>
      </c>
      <c r="P15" s="9" t="s">
        <v>17</v>
      </c>
    </row>
    <row r="16" spans="2:19" ht="18" x14ac:dyDescent="0.25">
      <c r="D16" s="3" t="s">
        <v>38</v>
      </c>
      <c r="E16" s="13">
        <v>120</v>
      </c>
      <c r="F16" s="4">
        <v>13</v>
      </c>
      <c r="G16" s="4">
        <v>26</v>
      </c>
      <c r="H16" s="4">
        <v>1</v>
      </c>
      <c r="I16" s="17">
        <f t="shared" si="0"/>
        <v>111.09313012846823</v>
      </c>
      <c r="K16" s="7" t="s">
        <v>10</v>
      </c>
      <c r="L16" s="7">
        <v>3</v>
      </c>
      <c r="M16" s="7">
        <v>6365.9739509112414</v>
      </c>
      <c r="N16" s="7">
        <v>2121.9913169704137</v>
      </c>
      <c r="O16" s="7">
        <v>38.040076883715798</v>
      </c>
      <c r="P16" s="7">
        <v>9.2777594458314197E-8</v>
      </c>
    </row>
    <row r="17" spans="4:19" ht="18" x14ac:dyDescent="0.25">
      <c r="D17" s="3" t="s">
        <v>39</v>
      </c>
      <c r="E17" s="13">
        <v>110</v>
      </c>
      <c r="F17" s="4">
        <v>11</v>
      </c>
      <c r="G17" s="4">
        <v>27</v>
      </c>
      <c r="H17" s="4">
        <v>0</v>
      </c>
      <c r="I17" s="17">
        <f t="shared" si="0"/>
        <v>114.13458405198924</v>
      </c>
      <c r="K17" s="7" t="s">
        <v>11</v>
      </c>
      <c r="L17" s="7">
        <v>17</v>
      </c>
      <c r="M17" s="7">
        <v>948.31176337447243</v>
      </c>
      <c r="N17" s="7">
        <v>55.783044904380731</v>
      </c>
      <c r="O17" s="7"/>
      <c r="P17" s="7"/>
    </row>
    <row r="18" spans="4:19" ht="18.75" thickBot="1" x14ac:dyDescent="0.3">
      <c r="D18" s="3" t="s">
        <v>40</v>
      </c>
      <c r="E18" s="13">
        <v>110</v>
      </c>
      <c r="F18" s="4">
        <v>9</v>
      </c>
      <c r="G18" s="4">
        <v>22</v>
      </c>
      <c r="H18" s="4">
        <v>1.5</v>
      </c>
      <c r="I18" s="17">
        <f t="shared" si="0"/>
        <v>97.474831063876621</v>
      </c>
      <c r="K18" s="8" t="s">
        <v>12</v>
      </c>
      <c r="L18" s="8">
        <v>20</v>
      </c>
      <c r="M18" s="8">
        <v>7314.2857142857138</v>
      </c>
      <c r="N18" s="8"/>
      <c r="O18" s="8"/>
      <c r="P18" s="8"/>
    </row>
    <row r="19" spans="4:19" ht="18.75" thickBot="1" x14ac:dyDescent="0.3">
      <c r="D19" s="3" t="s">
        <v>41</v>
      </c>
      <c r="E19" s="13">
        <v>110</v>
      </c>
      <c r="F19" s="4">
        <v>11</v>
      </c>
      <c r="G19" s="4">
        <v>22</v>
      </c>
      <c r="H19" s="4">
        <v>1</v>
      </c>
      <c r="I19" s="17">
        <f t="shared" si="0"/>
        <v>97.716911625627887</v>
      </c>
    </row>
    <row r="20" spans="4:19" ht="18" x14ac:dyDescent="0.25">
      <c r="D20" s="3" t="s">
        <v>42</v>
      </c>
      <c r="E20" s="13">
        <v>110</v>
      </c>
      <c r="F20" s="4">
        <v>6</v>
      </c>
      <c r="G20" s="4">
        <v>23</v>
      </c>
      <c r="H20" s="4">
        <v>1</v>
      </c>
      <c r="I20" s="17">
        <f t="shared" si="0"/>
        <v>100.39524470652199</v>
      </c>
      <c r="K20" s="9"/>
      <c r="L20" s="9" t="s">
        <v>18</v>
      </c>
      <c r="M20" s="9" t="s">
        <v>8</v>
      </c>
      <c r="N20" s="9" t="s">
        <v>2</v>
      </c>
      <c r="O20" s="9" t="s">
        <v>19</v>
      </c>
      <c r="P20" s="9" t="s">
        <v>20</v>
      </c>
      <c r="Q20" s="9" t="s">
        <v>21</v>
      </c>
      <c r="R20" s="9" t="s">
        <v>22</v>
      </c>
      <c r="S20" s="9" t="s">
        <v>23</v>
      </c>
    </row>
    <row r="21" spans="4:19" ht="18" x14ac:dyDescent="0.25">
      <c r="D21" s="3" t="s">
        <v>43</v>
      </c>
      <c r="E21" s="13">
        <v>100</v>
      </c>
      <c r="F21" s="4">
        <v>4</v>
      </c>
      <c r="G21" s="4">
        <v>28</v>
      </c>
      <c r="H21" s="4">
        <v>0</v>
      </c>
      <c r="I21" s="17">
        <f t="shared" si="0"/>
        <v>116.57083657113206</v>
      </c>
      <c r="K21" s="7" t="s">
        <v>13</v>
      </c>
      <c r="L21" s="7">
        <v>24.147709860006021</v>
      </c>
      <c r="M21" s="7">
        <v>9.086255715480906</v>
      </c>
      <c r="N21" s="7">
        <v>2.6576084380790466</v>
      </c>
      <c r="O21" s="7">
        <v>1.6576361630488846E-2</v>
      </c>
      <c r="P21" s="7">
        <v>4.9773860073073948</v>
      </c>
      <c r="Q21" s="7">
        <v>43.318033712704647</v>
      </c>
      <c r="R21" s="7">
        <v>4.9773860073073948</v>
      </c>
      <c r="S21" s="7">
        <v>43.318033712704647</v>
      </c>
    </row>
    <row r="22" spans="4:19" ht="18" x14ac:dyDescent="0.25">
      <c r="D22" s="3" t="s">
        <v>44</v>
      </c>
      <c r="E22" s="13">
        <v>190</v>
      </c>
      <c r="F22" s="4">
        <v>19</v>
      </c>
      <c r="G22" s="4">
        <v>45</v>
      </c>
      <c r="H22" s="4">
        <v>1.5</v>
      </c>
      <c r="I22" s="17">
        <f t="shared" si="0"/>
        <v>174.20652703389513</v>
      </c>
      <c r="K22" s="10" t="s">
        <v>26</v>
      </c>
      <c r="L22" s="10">
        <v>0.12104028087563425</v>
      </c>
      <c r="M22" s="10">
        <v>0.40261342286517598</v>
      </c>
      <c r="N22" s="10">
        <v>0.30063647658405879</v>
      </c>
      <c r="O22" s="10">
        <v>0.76733734414007637</v>
      </c>
      <c r="P22" s="7">
        <v>-0.72839979053010662</v>
      </c>
      <c r="Q22" s="7">
        <v>0.97048035228137508</v>
      </c>
      <c r="R22" s="7">
        <v>-0.72839979053010662</v>
      </c>
      <c r="S22" s="7">
        <v>0.97048035228137508</v>
      </c>
    </row>
    <row r="23" spans="4:19" ht="18" x14ac:dyDescent="0.25">
      <c r="D23" s="3" t="s">
        <v>45</v>
      </c>
      <c r="E23" s="13">
        <v>120</v>
      </c>
      <c r="F23" s="4">
        <v>3</v>
      </c>
      <c r="G23" s="4">
        <v>29</v>
      </c>
      <c r="H23" s="4">
        <v>0</v>
      </c>
      <c r="I23" s="17">
        <f t="shared" si="0"/>
        <v>119.73333077552869</v>
      </c>
      <c r="K23" s="7" t="s">
        <v>27</v>
      </c>
      <c r="L23" s="7">
        <v>3.2835344852722681</v>
      </c>
      <c r="M23" s="7">
        <v>0.38151236428880819</v>
      </c>
      <c r="N23" s="7">
        <v>8.6066266591208134</v>
      </c>
      <c r="O23" s="7">
        <v>1.3305997410579583E-7</v>
      </c>
      <c r="P23" s="7">
        <v>2.4786137559597212</v>
      </c>
      <c r="Q23" s="7">
        <v>4.0884552145848145</v>
      </c>
      <c r="R23" s="7">
        <v>2.4786137559597212</v>
      </c>
      <c r="S23" s="7">
        <v>4.0884552145848145</v>
      </c>
    </row>
    <row r="24" spans="4:19" ht="18.75" thickBot="1" x14ac:dyDescent="0.3">
      <c r="D24" s="3" t="s">
        <v>46</v>
      </c>
      <c r="E24" s="13">
        <v>120</v>
      </c>
      <c r="F24" s="4">
        <v>4</v>
      </c>
      <c r="G24" s="4">
        <v>22</v>
      </c>
      <c r="H24" s="4">
        <v>0.5</v>
      </c>
      <c r="I24" s="17">
        <f t="shared" si="0"/>
        <v>96.869629659498457</v>
      </c>
      <c r="K24" s="8" t="s">
        <v>16</v>
      </c>
      <c r="L24" s="8">
        <v>7.1512432975997466</v>
      </c>
      <c r="M24" s="8">
        <v>2.9115598194379624</v>
      </c>
      <c r="N24" s="8">
        <v>2.456155374125268</v>
      </c>
      <c r="O24" s="8">
        <v>2.5096692439458404E-2</v>
      </c>
      <c r="P24" s="8">
        <v>1.0083890347559743</v>
      </c>
      <c r="Q24" s="8">
        <v>13.294097560443518</v>
      </c>
      <c r="R24" s="8">
        <v>1.0083890347559743</v>
      </c>
      <c r="S24" s="8">
        <v>13.294097560443518</v>
      </c>
    </row>
    <row r="25" spans="4:19" ht="18" x14ac:dyDescent="0.25">
      <c r="D25" s="3" t="s">
        <v>47</v>
      </c>
      <c r="E25" s="13">
        <v>120</v>
      </c>
      <c r="F25" s="4">
        <v>13</v>
      </c>
      <c r="G25" s="4">
        <v>28</v>
      </c>
      <c r="H25" s="4">
        <v>1.5</v>
      </c>
      <c r="I25" s="17">
        <f t="shared" si="0"/>
        <v>117.66019909901277</v>
      </c>
    </row>
    <row r="26" spans="4:19" ht="18.75" thickBot="1" x14ac:dyDescent="0.3">
      <c r="D26" s="5" t="s">
        <v>48</v>
      </c>
      <c r="E26" s="14">
        <v>100</v>
      </c>
      <c r="F26" s="6">
        <v>4</v>
      </c>
      <c r="G26" s="6">
        <v>22</v>
      </c>
      <c r="H26" s="6">
        <v>0.5</v>
      </c>
      <c r="I26" s="18">
        <f t="shared" si="0"/>
        <v>96.869629659498457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Correlação</vt:lpstr>
      <vt:lpstr>RLS</vt:lpstr>
      <vt:lpstr>RLM - SR</vt:lpstr>
      <vt:lpstr>RLM - SRF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2020-10-02T20:35:41Z</dcterms:modified>
</cp:coreProperties>
</file>