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Y:\Staff\KJ\PycharmProjects\CTs\"/>
    </mc:Choice>
  </mc:AlternateContent>
  <xr:revisionPtr revIDLastSave="0" documentId="13_ncr:1_{90E3F462-C295-4B91-9750-7210A5DB40C3}" xr6:coauthVersionLast="36" xr6:coauthVersionMax="36" xr10:uidLastSave="{00000000-0000-0000-0000-000000000000}"/>
  <bookViews>
    <workbookView xWindow="0" yWindow="0" windowWidth="21570" windowHeight="7995" xr2:uid="{00000000-000D-0000-FFFF-FFFF00000000}"/>
  </bookViews>
  <sheets>
    <sheet name="my_sheet_name" sheetId="1" r:id="rId1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46" i="1" l="1"/>
  <c r="M46" i="1" s="1"/>
  <c r="J43" i="1"/>
  <c r="M43" i="1" s="1"/>
  <c r="H44" i="1"/>
  <c r="J44" i="1" s="1"/>
  <c r="M44" i="1" s="1"/>
  <c r="H45" i="1"/>
  <c r="I45" i="1" s="1"/>
  <c r="L45" i="1" s="1"/>
  <c r="H46" i="1"/>
  <c r="I46" i="1" s="1"/>
  <c r="L46" i="1" s="1"/>
  <c r="H47" i="1"/>
  <c r="I47" i="1" s="1"/>
  <c r="L47" i="1" s="1"/>
  <c r="H48" i="1"/>
  <c r="I48" i="1" s="1"/>
  <c r="L48" i="1" s="1"/>
  <c r="H49" i="1"/>
  <c r="I49" i="1" s="1"/>
  <c r="L49" i="1" s="1"/>
  <c r="H50" i="1"/>
  <c r="I50" i="1" s="1"/>
  <c r="H51" i="1"/>
  <c r="J51" i="1" s="1"/>
  <c r="M51" i="1" s="1"/>
  <c r="H43" i="1"/>
  <c r="I43" i="1" s="1"/>
  <c r="L43" i="1" s="1"/>
  <c r="J48" i="1" l="1"/>
  <c r="M48" i="1" s="1"/>
  <c r="J50" i="1"/>
  <c r="M50" i="1" s="1"/>
  <c r="I44" i="1"/>
  <c r="L44" i="1" s="1"/>
  <c r="L50" i="1"/>
  <c r="J45" i="1"/>
  <c r="M45" i="1" s="1"/>
  <c r="I51" i="1"/>
  <c r="L51" i="1" s="1"/>
  <c r="J47" i="1"/>
  <c r="M47" i="1" s="1"/>
  <c r="J49" i="1"/>
  <c r="M49" i="1" s="1"/>
</calcChain>
</file>

<file path=xl/sharedStrings.xml><?xml version="1.0" encoding="utf-8"?>
<sst xmlns="http://schemas.openxmlformats.org/spreadsheetml/2006/main" count="62" uniqueCount="37">
  <si>
    <t>e6.real</t>
  </si>
  <si>
    <t>-</t>
  </si>
  <si>
    <t>e6.imag</t>
  </si>
  <si>
    <t>1a</t>
  </si>
  <si>
    <t>1b</t>
  </si>
  <si>
    <t>2a</t>
  </si>
  <si>
    <t>3a</t>
  </si>
  <si>
    <t>2b</t>
  </si>
  <si>
    <t>real</t>
  </si>
  <si>
    <t>6.476170636821842e-10</t>
  </si>
  <si>
    <t>1.968546386339233e-08</t>
  </si>
  <si>
    <t>-1.0622402663419591e-07</t>
  </si>
  <si>
    <t>-6.132813765550067e-08</t>
  </si>
  <si>
    <t>-7.094267261374557e-11</t>
  </si>
  <si>
    <t>imag</t>
  </si>
  <si>
    <t>-2.0406753719131177e-09</t>
  </si>
  <si>
    <t>-4.772868736570222e-09</t>
  </si>
  <si>
    <t>-1.8427993259160942e-07</t>
  </si>
  <si>
    <t>-1.0729080164442446e-07</t>
  </si>
  <si>
    <t>-5.770797066207241e-10</t>
  </si>
  <si>
    <t>cap2a s - p</t>
  </si>
  <si>
    <t>ureal(-2.877527222469418794056764e-09,5.755054444938838415294141e-10,5)</t>
  </si>
  <si>
    <t>ureal(6.53209607547175413583531e-09,1.30641921509435095124415e-09,5)</t>
  </si>
  <si>
    <t>capb s - p</t>
  </si>
  <si>
    <t>ureal(-7.937033481081537829866893778e-13,1.58740669621630786889596636e-13,5)</t>
  </si>
  <si>
    <t>ureal(8.46164652028692852541406e-09,1.69232930405738591187797e-09,5)</t>
  </si>
  <si>
    <t>Tc</t>
  </si>
  <si>
    <t>Excitation</t>
  </si>
  <si>
    <t>Real</t>
  </si>
  <si>
    <t>Imag</t>
  </si>
  <si>
    <t>U real</t>
  </si>
  <si>
    <t>U imag</t>
  </si>
  <si>
    <t>k real</t>
  </si>
  <si>
    <t>k imag</t>
  </si>
  <si>
    <t>P2as_fifth</t>
  </si>
  <si>
    <t>P2ap full</t>
  </si>
  <si>
    <t>actual excit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</si>
</sst>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63"/>
  <sheetViews>
    <sheetView tabSelected="1" topLeftCell="A37" workbookViewId="0">
      <selection sqref="A1:G63"/>
    </sheetView>
  </sheetViews>
  <sheetFormatPr defaultColWidth="11.42578125" defaultRowHeight="15" x14ac:dyDescent="0.25"/>
  <cols>
    <col min="9" max="10" width="12" bestFit="1" customWidth="1"/>
    <col min="12" max="12" width="12" bestFit="1" customWidth="1"/>
  </cols>
  <sheetData>
    <row r="2" spans="1:7" x14ac:dyDescent="0.25">
      <c r="B2" t="s">
        <v>0</v>
      </c>
      <c r="C2" t="s">
        <v>1</v>
      </c>
      <c r="D2" t="s">
        <v>1</v>
      </c>
      <c r="E2" t="s">
        <v>1</v>
      </c>
      <c r="F2" t="s">
        <v>1</v>
      </c>
      <c r="G2" t="s">
        <v>1</v>
      </c>
    </row>
    <row r="3" spans="1:7" x14ac:dyDescent="0.25">
      <c r="A3">
        <v>125</v>
      </c>
      <c r="B3">
        <v>4.2931774631958221E-7</v>
      </c>
    </row>
    <row r="4" spans="1:7" x14ac:dyDescent="0.25">
      <c r="A4">
        <v>120</v>
      </c>
      <c r="B4">
        <v>4.3254834824404489E-7</v>
      </c>
    </row>
    <row r="5" spans="1:7" x14ac:dyDescent="0.25">
      <c r="A5">
        <v>100</v>
      </c>
      <c r="B5">
        <v>4.3092518493127848E-7</v>
      </c>
    </row>
    <row r="6" spans="1:7" x14ac:dyDescent="0.25">
      <c r="A6">
        <v>60</v>
      </c>
      <c r="B6">
        <v>4.1511345022165919E-7</v>
      </c>
    </row>
    <row r="7" spans="1:7" x14ac:dyDescent="0.25">
      <c r="A7">
        <v>40</v>
      </c>
      <c r="B7">
        <v>4.0937503237310299E-7</v>
      </c>
    </row>
    <row r="8" spans="1:7" x14ac:dyDescent="0.25">
      <c r="A8">
        <v>20</v>
      </c>
      <c r="B8">
        <v>3.9114289065105689E-7</v>
      </c>
    </row>
    <row r="9" spans="1:7" x14ac:dyDescent="0.25">
      <c r="A9">
        <v>10</v>
      </c>
      <c r="B9">
        <v>3.9214484698044632E-7</v>
      </c>
    </row>
    <row r="10" spans="1:7" x14ac:dyDescent="0.25">
      <c r="A10">
        <v>5</v>
      </c>
      <c r="B10">
        <v>4.0806667509442372E-7</v>
      </c>
    </row>
    <row r="11" spans="1:7" x14ac:dyDescent="0.25">
      <c r="A11">
        <v>1</v>
      </c>
      <c r="B11">
        <v>1.575363091976579E-6</v>
      </c>
    </row>
    <row r="12" spans="1:7" x14ac:dyDescent="0.25">
      <c r="B12" t="s">
        <v>2</v>
      </c>
      <c r="C12" t="s">
        <v>1</v>
      </c>
      <c r="D12" t="s">
        <v>1</v>
      </c>
      <c r="E12" t="s">
        <v>1</v>
      </c>
      <c r="F12" t="s">
        <v>1</v>
      </c>
      <c r="G12" t="s">
        <v>1</v>
      </c>
    </row>
    <row r="13" spans="1:7" x14ac:dyDescent="0.25">
      <c r="A13">
        <v>125</v>
      </c>
      <c r="B13">
        <v>3.7955007417276691E-7</v>
      </c>
    </row>
    <row r="14" spans="1:7" x14ac:dyDescent="0.25">
      <c r="A14">
        <v>120</v>
      </c>
      <c r="B14">
        <v>3.7958673241203751E-7</v>
      </c>
    </row>
    <row r="15" spans="1:7" x14ac:dyDescent="0.25">
      <c r="A15">
        <v>100</v>
      </c>
      <c r="B15">
        <v>3.7688481535053248E-7</v>
      </c>
    </row>
    <row r="16" spans="1:7" x14ac:dyDescent="0.25">
      <c r="A16">
        <v>60</v>
      </c>
      <c r="B16">
        <v>3.7455281844716249E-7</v>
      </c>
    </row>
    <row r="17" spans="1:7" x14ac:dyDescent="0.25">
      <c r="A17">
        <v>40</v>
      </c>
      <c r="B17">
        <v>3.7612751436757122E-7</v>
      </c>
    </row>
    <row r="18" spans="1:7" x14ac:dyDescent="0.25">
      <c r="A18">
        <v>20</v>
      </c>
      <c r="B18">
        <v>4.1953355831745708E-7</v>
      </c>
    </row>
    <row r="19" spans="1:7" x14ac:dyDescent="0.25">
      <c r="A19">
        <v>10</v>
      </c>
      <c r="B19">
        <v>3.7898431306089939E-7</v>
      </c>
    </row>
    <row r="20" spans="1:7" x14ac:dyDescent="0.25">
      <c r="A20">
        <v>5</v>
      </c>
      <c r="B20">
        <v>3.7690991075893379E-7</v>
      </c>
    </row>
    <row r="21" spans="1:7" x14ac:dyDescent="0.25">
      <c r="A21">
        <v>1</v>
      </c>
      <c r="B21">
        <v>2.0745898214008069E-6</v>
      </c>
    </row>
    <row r="22" spans="1:7" x14ac:dyDescent="0.25">
      <c r="B22" t="s">
        <v>3</v>
      </c>
      <c r="C22" t="s">
        <v>4</v>
      </c>
      <c r="D22" t="s">
        <v>5</v>
      </c>
      <c r="E22" t="s">
        <v>6</v>
      </c>
      <c r="F22" t="s">
        <v>7</v>
      </c>
    </row>
    <row r="23" spans="1:7" x14ac:dyDescent="0.25">
      <c r="A23" t="s">
        <v>8</v>
      </c>
      <c r="B23" t="s">
        <v>9</v>
      </c>
      <c r="C23" t="s">
        <v>10</v>
      </c>
      <c r="D23" t="s">
        <v>11</v>
      </c>
      <c r="E23" t="s">
        <v>12</v>
      </c>
      <c r="F23" t="s">
        <v>13</v>
      </c>
    </row>
    <row r="24" spans="1:7" x14ac:dyDescent="0.25">
      <c r="A24" t="s">
        <v>14</v>
      </c>
      <c r="B24" t="s">
        <v>15</v>
      </c>
      <c r="C24" t="s">
        <v>16</v>
      </c>
      <c r="D24" t="s">
        <v>17</v>
      </c>
      <c r="E24" t="s">
        <v>18</v>
      </c>
      <c r="F24" t="s">
        <v>19</v>
      </c>
    </row>
    <row r="25" spans="1:7" x14ac:dyDescent="0.25">
      <c r="B25" t="s">
        <v>8</v>
      </c>
      <c r="C25" t="s">
        <v>14</v>
      </c>
    </row>
    <row r="26" spans="1:7" x14ac:dyDescent="0.25">
      <c r="A26" t="s">
        <v>20</v>
      </c>
      <c r="B26" t="s">
        <v>21</v>
      </c>
      <c r="C26" t="s">
        <v>22</v>
      </c>
    </row>
    <row r="27" spans="1:7" x14ac:dyDescent="0.25">
      <c r="A27" t="s">
        <v>23</v>
      </c>
      <c r="B27" t="s">
        <v>24</v>
      </c>
      <c r="C27" t="s">
        <v>25</v>
      </c>
    </row>
    <row r="29" spans="1:7" x14ac:dyDescent="0.25">
      <c r="A29" t="s">
        <v>26</v>
      </c>
    </row>
    <row r="30" spans="1:7" x14ac:dyDescent="0.25">
      <c r="A30" t="s">
        <v>27</v>
      </c>
      <c r="B30" t="s">
        <v>28</v>
      </c>
      <c r="C30" t="s">
        <v>29</v>
      </c>
      <c r="D30" t="s">
        <v>30</v>
      </c>
      <c r="E30" t="s">
        <v>31</v>
      </c>
      <c r="F30" t="s">
        <v>32</v>
      </c>
      <c r="G30" t="s">
        <v>33</v>
      </c>
    </row>
    <row r="31" spans="1:7" x14ac:dyDescent="0.25">
      <c r="A31">
        <v>125</v>
      </c>
      <c r="B31">
        <v>1.5269619096364369E-7</v>
      </c>
      <c r="C31">
        <v>-7.16096644019023E-8</v>
      </c>
      <c r="D31">
        <v>1.000190305626809E-7</v>
      </c>
      <c r="E31">
        <v>8.7593244130652113E-8</v>
      </c>
      <c r="F31">
        <v>1.986575557528403</v>
      </c>
      <c r="G31">
        <v>2.100294300874709</v>
      </c>
    </row>
    <row r="32" spans="1:7" x14ac:dyDescent="0.25">
      <c r="A32">
        <v>120</v>
      </c>
      <c r="B32">
        <v>1.543449612213747E-7</v>
      </c>
      <c r="C32">
        <v>-7.2197886910863318E-8</v>
      </c>
      <c r="D32">
        <v>1.047368924576202E-7</v>
      </c>
      <c r="E32">
        <v>8.9120191710310115E-8</v>
      </c>
      <c r="F32">
        <v>1.988401255659527</v>
      </c>
      <c r="G32">
        <v>2.0890557337584088</v>
      </c>
    </row>
    <row r="33" spans="1:13" x14ac:dyDescent="0.25">
      <c r="A33">
        <v>100</v>
      </c>
      <c r="B33">
        <v>1.754856132629161E-7</v>
      </c>
      <c r="C33">
        <v>-7.1702226928120009E-8</v>
      </c>
      <c r="D33">
        <v>1.2707831337896981E-7</v>
      </c>
      <c r="E33">
        <v>9.7418309545435499E-8</v>
      </c>
      <c r="F33">
        <v>1.9917443990701891</v>
      </c>
      <c r="G33">
        <v>2.0484290103612919</v>
      </c>
    </row>
    <row r="34" spans="1:13" x14ac:dyDescent="0.25">
      <c r="A34">
        <v>60</v>
      </c>
      <c r="B34">
        <v>2.3991125666550138E-7</v>
      </c>
      <c r="C34">
        <v>-7.4148083595963905E-8</v>
      </c>
      <c r="D34">
        <v>1.277876869560575E-7</v>
      </c>
      <c r="E34">
        <v>1.0708659290234749E-7</v>
      </c>
      <c r="F34">
        <v>1.983790384580298</v>
      </c>
      <c r="G34">
        <v>2.0297217813018471</v>
      </c>
    </row>
    <row r="35" spans="1:13" x14ac:dyDescent="0.25">
      <c r="A35">
        <v>40</v>
      </c>
      <c r="B35">
        <v>2.8434988681322382E-7</v>
      </c>
      <c r="C35">
        <v>-7.9319632393943364E-8</v>
      </c>
      <c r="D35">
        <v>1.328530589391526E-7</v>
      </c>
      <c r="E35">
        <v>1.231380114088666E-7</v>
      </c>
      <c r="F35">
        <v>1.98097686143957</v>
      </c>
      <c r="G35">
        <v>2.0105943762982328</v>
      </c>
    </row>
    <row r="36" spans="1:13" x14ac:dyDescent="0.25">
      <c r="A36">
        <v>20</v>
      </c>
      <c r="B36">
        <v>3.5243731823028032E-7</v>
      </c>
      <c r="C36">
        <v>-1.3117540179043929E-7</v>
      </c>
      <c r="D36">
        <v>2.6870923518224719E-7</v>
      </c>
      <c r="E36">
        <v>2.4786911133192343E-7</v>
      </c>
      <c r="F36">
        <v>2.0008026200933591</v>
      </c>
      <c r="G36">
        <v>2.0189276353112589</v>
      </c>
    </row>
    <row r="37" spans="1:13" x14ac:dyDescent="0.25">
      <c r="A37">
        <v>10</v>
      </c>
      <c r="B37">
        <v>3.7150573591313779E-7</v>
      </c>
      <c r="C37">
        <v>-1.003184389727993E-7</v>
      </c>
      <c r="D37">
        <v>5.9694384464889857E-7</v>
      </c>
      <c r="E37">
        <v>5.8928116546512769E-7</v>
      </c>
      <c r="F37">
        <v>2.0736903330500032</v>
      </c>
      <c r="G37">
        <v>2.0821671358423348</v>
      </c>
    </row>
    <row r="38" spans="1:13" x14ac:dyDescent="0.25">
      <c r="A38">
        <v>5</v>
      </c>
      <c r="B38">
        <v>3.6561909480528371E-7</v>
      </c>
      <c r="C38">
        <v>-1.0309017789029249E-7</v>
      </c>
      <c r="D38">
        <v>8.4984429377987515E-7</v>
      </c>
      <c r="E38">
        <v>8.4183579825650781E-7</v>
      </c>
      <c r="F38">
        <v>2.0677469677513032</v>
      </c>
      <c r="G38">
        <v>2.0734032683981241</v>
      </c>
    </row>
    <row r="39" spans="1:13" x14ac:dyDescent="0.25">
      <c r="A39">
        <v>1</v>
      </c>
      <c r="B39">
        <v>-7.9364917247197309E-7</v>
      </c>
      <c r="C39">
        <v>-1.8046470015077329E-6</v>
      </c>
      <c r="D39">
        <v>2.6118965302955161E-6</v>
      </c>
      <c r="E39">
        <v>2.5990996341404109E-6</v>
      </c>
      <c r="F39">
        <v>2.3067154200934392</v>
      </c>
      <c r="G39">
        <v>2.3365813966377509</v>
      </c>
    </row>
    <row r="41" spans="1:13" x14ac:dyDescent="0.25">
      <c r="A41" t="s">
        <v>34</v>
      </c>
    </row>
    <row r="42" spans="1:13" x14ac:dyDescent="0.25">
      <c r="A42" t="s">
        <v>27</v>
      </c>
      <c r="B42" t="s">
        <v>28</v>
      </c>
      <c r="C42" t="s">
        <v>29</v>
      </c>
      <c r="D42" t="s">
        <v>30</v>
      </c>
      <c r="E42" t="s">
        <v>31</v>
      </c>
      <c r="F42" t="s">
        <v>32</v>
      </c>
      <c r="G42" t="s">
        <v>33</v>
      </c>
      <c r="H42" t="s">
        <v>36</v>
      </c>
    </row>
    <row r="43" spans="1:13" x14ac:dyDescent="0.25">
      <c r="A43">
        <v>125</v>
      </c>
      <c r="B43">
        <v>5.8201393728322595E-7</v>
      </c>
      <c r="C43">
        <v>3.0794040977086461E-7</v>
      </c>
      <c r="D43">
        <v>9.8663192238884728E-8</v>
      </c>
      <c r="E43">
        <v>8.6316574658871534E-8</v>
      </c>
      <c r="F43">
        <v>1.9878362702036241</v>
      </c>
      <c r="G43">
        <v>2.1123031791189808</v>
      </c>
      <c r="H43">
        <f>A55/5</f>
        <v>25</v>
      </c>
      <c r="I43">
        <f>_xlfn.FORECAST.LINEAR(H43,B$59:B$60,A$59:A$60)</f>
        <v>5.8201393728322595E-7</v>
      </c>
      <c r="J43">
        <f>_xlfn.FORECAST.LINEAR(H43,C$59:C$60,A$59:A$60)</f>
        <v>3.0794040977086456E-7</v>
      </c>
      <c r="L43">
        <f>B43-I43</f>
        <v>0</v>
      </c>
      <c r="M43">
        <f>C43-J43</f>
        <v>0</v>
      </c>
    </row>
    <row r="44" spans="1:13" x14ac:dyDescent="0.25">
      <c r="A44">
        <v>120</v>
      </c>
      <c r="B44">
        <v>5.8689330946541964E-7</v>
      </c>
      <c r="C44">
        <v>3.0738884550117409E-7</v>
      </c>
      <c r="D44">
        <v>1.03300692079166E-7</v>
      </c>
      <c r="E44">
        <v>8.7690662004087892E-8</v>
      </c>
      <c r="F44">
        <v>1.989801149309941</v>
      </c>
      <c r="G44">
        <v>2.100730011781148</v>
      </c>
      <c r="H44">
        <f>A56/5</f>
        <v>24</v>
      </c>
      <c r="I44">
        <f>_xlfn.FORECAST.LINEAR(H44,B$59:B$60,A$59:A$60)</f>
        <v>5.8689330946541964E-7</v>
      </c>
      <c r="J44">
        <f>_xlfn.FORECAST.LINEAR(H44,C$59:C$60,A$59:A$60)</f>
        <v>3.0738884550117414E-7</v>
      </c>
      <c r="L44">
        <f>B44-I44</f>
        <v>0</v>
      </c>
      <c r="M44">
        <f>C44-J44</f>
        <v>0</v>
      </c>
    </row>
    <row r="45" spans="1:13" x14ac:dyDescent="0.25">
      <c r="A45">
        <v>100</v>
      </c>
      <c r="B45">
        <v>6.0641079819419461E-7</v>
      </c>
      <c r="C45">
        <v>3.0518258842241247E-7</v>
      </c>
      <c r="D45">
        <v>1.2550195007012931E-7</v>
      </c>
      <c r="E45">
        <v>9.5336505491180595E-8</v>
      </c>
      <c r="F45">
        <v>1.9931875224839559</v>
      </c>
      <c r="G45">
        <v>2.0574730525488452</v>
      </c>
      <c r="H45">
        <f>A57/5</f>
        <v>20</v>
      </c>
      <c r="I45">
        <f t="shared" ref="I45:J45" si="0">_xlfn.FORECAST.LINEAR(H45,B$59:B$60,A$59:A$60)</f>
        <v>6.0641079819419461E-7</v>
      </c>
      <c r="J45">
        <f>_xlfn.FORECAST.LINEAR(H45,C$59:C$60,A$59:A$60)</f>
        <v>3.0518258842241247E-7</v>
      </c>
      <c r="L45">
        <f t="shared" ref="L45:L51" si="1">B45-I45</f>
        <v>0</v>
      </c>
      <c r="M45">
        <f t="shared" ref="M45:M51" si="2">C45-J45</f>
        <v>0</v>
      </c>
    </row>
    <row r="46" spans="1:13" x14ac:dyDescent="0.25">
      <c r="A46">
        <v>60</v>
      </c>
      <c r="B46">
        <v>6.5502470688716063E-7</v>
      </c>
      <c r="C46">
        <v>3.0040473485119859E-7</v>
      </c>
      <c r="D46">
        <v>1.206467961864912E-7</v>
      </c>
      <c r="E46">
        <v>1.004829310668332E-7</v>
      </c>
      <c r="F46">
        <v>1.9874323557088049</v>
      </c>
      <c r="G46">
        <v>2.0472511489725171</v>
      </c>
      <c r="H46">
        <f>A58/5</f>
        <v>12</v>
      </c>
      <c r="I46">
        <f>_xlfn.FORECAST.LINEAR(H46,B$60:B$61,A$60:A$61)</f>
        <v>6.5502470688716063E-7</v>
      </c>
      <c r="J46">
        <f>_xlfn.FORECAST.LINEAR(H46,C$60:C$61,A$60:A$61)</f>
        <v>3.0040473485119864E-7</v>
      </c>
      <c r="L46">
        <f t="shared" si="1"/>
        <v>0</v>
      </c>
      <c r="M46">
        <f t="shared" si="2"/>
        <v>0</v>
      </c>
    </row>
    <row r="47" spans="1:13" x14ac:dyDescent="0.25">
      <c r="A47">
        <v>40</v>
      </c>
      <c r="B47">
        <v>6.9372491918632681E-7</v>
      </c>
      <c r="C47">
        <v>2.968078819736278E-7</v>
      </c>
      <c r="D47">
        <v>1.1802242575645999E-7</v>
      </c>
      <c r="E47">
        <v>1.047404804290701E-7</v>
      </c>
      <c r="F47">
        <v>1.97863558026829</v>
      </c>
      <c r="G47">
        <v>2.034573408591744</v>
      </c>
      <c r="H47">
        <f>A59/5</f>
        <v>8</v>
      </c>
      <c r="I47">
        <f>_xlfn.FORECAST.LINEAR(H47,B$61:B$62,A$61:A$62)</f>
        <v>6.9372491918632681E-7</v>
      </c>
      <c r="J47">
        <f>_xlfn.FORECAST.LINEAR(H47,C$61:C$62,A$61:A$62)</f>
        <v>2.968078819736278E-7</v>
      </c>
      <c r="L47">
        <f t="shared" si="1"/>
        <v>0</v>
      </c>
      <c r="M47">
        <f t="shared" si="2"/>
        <v>0</v>
      </c>
    </row>
    <row r="48" spans="1:13" x14ac:dyDescent="0.25">
      <c r="A48">
        <v>20</v>
      </c>
      <c r="B48">
        <v>7.435802088813372E-7</v>
      </c>
      <c r="C48">
        <v>2.8835815652701792E-7</v>
      </c>
      <c r="D48">
        <v>2.332436199622715E-7</v>
      </c>
      <c r="E48">
        <v>2.2089722522620869E-7</v>
      </c>
      <c r="F48">
        <v>2.017390401257479</v>
      </c>
      <c r="G48">
        <v>2.0352216899783011</v>
      </c>
      <c r="H48">
        <f>A60/5</f>
        <v>4</v>
      </c>
      <c r="I48">
        <f>_xlfn.FORECAST.LINEAR(H48,B$62:B$63,A$62:A$63)</f>
        <v>7.4358020888133731E-7</v>
      </c>
      <c r="J48">
        <f>_xlfn.FORECAST.LINEAR(H48,C$62:C$63,A$62:A$63)</f>
        <v>2.8835815652701787E-7</v>
      </c>
      <c r="L48">
        <f t="shared" si="1"/>
        <v>0</v>
      </c>
      <c r="M48">
        <f t="shared" si="2"/>
        <v>0</v>
      </c>
    </row>
    <row r="49" spans="1:13" x14ac:dyDescent="0.25">
      <c r="A49">
        <v>10</v>
      </c>
      <c r="B49">
        <v>7.6365058289358406E-7</v>
      </c>
      <c r="C49">
        <v>2.7866587408810012E-7</v>
      </c>
      <c r="D49">
        <v>5.6368562294870585E-7</v>
      </c>
      <c r="E49">
        <v>5.5827146044050736E-7</v>
      </c>
      <c r="F49">
        <v>2.103926809866814</v>
      </c>
      <c r="G49">
        <v>2.1127197588275419</v>
      </c>
      <c r="H49">
        <f>A61/5</f>
        <v>2</v>
      </c>
      <c r="I49">
        <f t="shared" ref="I49:I50" si="3">_xlfn.FORECAST.LINEAR(H49,B$62:B$63,A$62:A$63)</f>
        <v>7.6365058289358406E-7</v>
      </c>
      <c r="J49">
        <f t="shared" ref="J49:J51" si="4">_xlfn.FORECAST.LINEAR(H49,C$62:C$63,A$62:A$63)</f>
        <v>2.7866587408810017E-7</v>
      </c>
      <c r="L49">
        <f t="shared" si="1"/>
        <v>0</v>
      </c>
      <c r="M49">
        <f t="shared" si="2"/>
        <v>0</v>
      </c>
    </row>
    <row r="50" spans="1:13" x14ac:dyDescent="0.25">
      <c r="A50">
        <v>5</v>
      </c>
      <c r="B50">
        <v>7.7368576989970743E-7</v>
      </c>
      <c r="C50">
        <v>2.7381973286864132E-7</v>
      </c>
      <c r="D50">
        <v>7.4920419578576614E-7</v>
      </c>
      <c r="E50">
        <v>7.4155536564740772E-7</v>
      </c>
      <c r="F50">
        <v>2.1067185774374049</v>
      </c>
      <c r="G50">
        <v>2.116283051175547</v>
      </c>
      <c r="H50">
        <f>A62/5</f>
        <v>1</v>
      </c>
      <c r="I50">
        <f>_xlfn.FORECAST.LINEAR(H50,B$62:B$63,A$62:A$63)</f>
        <v>7.7368576989970754E-7</v>
      </c>
      <c r="J50">
        <f t="shared" si="4"/>
        <v>2.7381973286864132E-7</v>
      </c>
      <c r="L50">
        <f t="shared" si="1"/>
        <v>0</v>
      </c>
      <c r="M50">
        <f t="shared" si="2"/>
        <v>0</v>
      </c>
    </row>
    <row r="51" spans="1:13" x14ac:dyDescent="0.25">
      <c r="A51">
        <v>1</v>
      </c>
      <c r="B51">
        <v>7.8171391950460617E-7</v>
      </c>
      <c r="C51">
        <v>2.6994281989307422E-7</v>
      </c>
      <c r="D51">
        <v>8.9962526025082665E-7</v>
      </c>
      <c r="E51">
        <v>8.8957227840280371E-7</v>
      </c>
      <c r="F51">
        <v>2.1061421806740541</v>
      </c>
      <c r="G51">
        <v>2.116587608206856</v>
      </c>
      <c r="H51">
        <f>A63/5</f>
        <v>0.2</v>
      </c>
      <c r="I51">
        <f>_xlfn.FORECAST.LINEAR(H51,B$62:B$63,A$62:A$63)</f>
        <v>7.8171391950460628E-7</v>
      </c>
      <c r="J51">
        <f t="shared" si="4"/>
        <v>2.6994281989307422E-7</v>
      </c>
      <c r="L51">
        <f t="shared" si="1"/>
        <v>0</v>
      </c>
      <c r="M51">
        <f t="shared" si="2"/>
        <v>0</v>
      </c>
    </row>
    <row r="53" spans="1:13" x14ac:dyDescent="0.25">
      <c r="A53" t="s">
        <v>35</v>
      </c>
    </row>
    <row r="54" spans="1:13" x14ac:dyDescent="0.25">
      <c r="A54" t="s">
        <v>27</v>
      </c>
      <c r="B54" t="s">
        <v>28</v>
      </c>
      <c r="C54" t="s">
        <v>29</v>
      </c>
      <c r="D54" t="s">
        <v>30</v>
      </c>
      <c r="E54" t="s">
        <v>31</v>
      </c>
      <c r="F54" t="s">
        <v>32</v>
      </c>
      <c r="G54" t="s">
        <v>33</v>
      </c>
    </row>
    <row r="55" spans="1:13" x14ac:dyDescent="0.25">
      <c r="A55">
        <v>125</v>
      </c>
      <c r="B55">
        <v>3.0652919430923179E-7</v>
      </c>
      <c r="C55">
        <v>3.2463980252905969E-7</v>
      </c>
      <c r="D55">
        <v>9.018974244200713E-8</v>
      </c>
      <c r="E55">
        <v>9.174024996706939E-8</v>
      </c>
      <c r="F55">
        <v>2.0008224975911841</v>
      </c>
      <c r="G55">
        <v>2.077621106639628</v>
      </c>
    </row>
    <row r="56" spans="1:13" x14ac:dyDescent="0.25">
      <c r="A56">
        <v>120</v>
      </c>
      <c r="B56">
        <v>2.562872830440442E-7</v>
      </c>
      <c r="C56">
        <v>3.2658036180873609E-7</v>
      </c>
      <c r="D56">
        <v>8.8683426179917737E-8</v>
      </c>
      <c r="E56">
        <v>9.1940437084467739E-8</v>
      </c>
      <c r="F56">
        <v>2.0020517506945241</v>
      </c>
      <c r="G56">
        <v>2.0765160895980621</v>
      </c>
    </row>
    <row r="57" spans="1:13" x14ac:dyDescent="0.25">
      <c r="A57">
        <v>100</v>
      </c>
      <c r="B57">
        <v>2.9664321710793488E-7</v>
      </c>
      <c r="C57">
        <v>3.3173025181870449E-7</v>
      </c>
      <c r="D57">
        <v>9.140947762109725E-8</v>
      </c>
      <c r="E57">
        <v>9.2198338666394421E-8</v>
      </c>
      <c r="F57">
        <v>1.9990973401003</v>
      </c>
      <c r="G57">
        <v>2.0751835662673468</v>
      </c>
    </row>
    <row r="58" spans="1:13" x14ac:dyDescent="0.25">
      <c r="A58">
        <v>60</v>
      </c>
      <c r="B58">
        <v>4.1610290167094508E-7</v>
      </c>
      <c r="C58">
        <v>3.3963761423981458E-7</v>
      </c>
      <c r="D58">
        <v>1.016026730077155E-7</v>
      </c>
      <c r="E58">
        <v>9.2462331059321033E-8</v>
      </c>
      <c r="F58">
        <v>1.994203280410942</v>
      </c>
      <c r="G58">
        <v>2.073547840758613</v>
      </c>
    </row>
    <row r="59" spans="1:13" x14ac:dyDescent="0.25">
      <c r="A59">
        <v>40</v>
      </c>
      <c r="B59">
        <v>5.0882335455031976E-7</v>
      </c>
      <c r="C59">
        <v>3.1621387381622082E-7</v>
      </c>
      <c r="D59">
        <v>1.110242885186128E-7</v>
      </c>
      <c r="E59">
        <v>9.1683525868265615E-8</v>
      </c>
      <c r="F59">
        <v>1.993949173296929</v>
      </c>
      <c r="G59">
        <v>2.0764550788635692</v>
      </c>
    </row>
    <row r="60" spans="1:13" x14ac:dyDescent="0.25">
      <c r="A60">
        <v>20</v>
      </c>
      <c r="B60">
        <v>6.0641079819419461E-7</v>
      </c>
      <c r="C60">
        <v>3.0518258842241247E-7</v>
      </c>
      <c r="D60">
        <v>1.2550195007012931E-7</v>
      </c>
      <c r="E60">
        <v>9.5336505491180595E-8</v>
      </c>
      <c r="F60">
        <v>1.9931875224839559</v>
      </c>
      <c r="G60">
        <v>2.0574730525488452</v>
      </c>
    </row>
    <row r="61" spans="1:13" x14ac:dyDescent="0.25">
      <c r="A61">
        <v>10</v>
      </c>
      <c r="B61">
        <v>6.6717818406040213E-7</v>
      </c>
      <c r="C61">
        <v>2.9921027145839519E-7</v>
      </c>
      <c r="D61">
        <v>1.4703103107916719E-7</v>
      </c>
      <c r="E61">
        <v>1.1414239956854331E-7</v>
      </c>
      <c r="F61">
        <v>1.990297480969299</v>
      </c>
      <c r="G61">
        <v>2.025304688716028</v>
      </c>
    </row>
    <row r="62" spans="1:13" x14ac:dyDescent="0.25">
      <c r="A62">
        <v>5</v>
      </c>
      <c r="B62">
        <v>7.3354502187521383E-7</v>
      </c>
      <c r="C62">
        <v>2.9320429774647672E-7</v>
      </c>
      <c r="D62">
        <v>1.973140544465577E-7</v>
      </c>
      <c r="E62">
        <v>1.6799011494026449E-7</v>
      </c>
      <c r="F62">
        <v>2.0095145237251399</v>
      </c>
      <c r="G62">
        <v>2.053048149486699</v>
      </c>
    </row>
    <row r="63" spans="1:13" x14ac:dyDescent="0.25">
      <c r="A63">
        <v>1</v>
      </c>
      <c r="B63">
        <v>7.7368576989970743E-7</v>
      </c>
      <c r="C63">
        <v>2.7381973286864132E-7</v>
      </c>
      <c r="D63">
        <v>7.4920419578576614E-7</v>
      </c>
      <c r="E63">
        <v>7.4155536564740772E-7</v>
      </c>
      <c r="F63">
        <v>2.1067185774374049</v>
      </c>
      <c r="G63">
        <v>2.116283051175547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my_sheet_name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Keith Jones</cp:lastModifiedBy>
  <cp:revision/>
  <dcterms:created xsi:type="dcterms:W3CDTF">2018-09-18T13:51:28Z</dcterms:created>
  <dcterms:modified xsi:type="dcterms:W3CDTF">2018-09-18T02:32:59Z</dcterms:modified>
  <cp:category/>
  <dc:identifier/>
  <cp:contentStatus/>
  <dc:language/>
  <cp:version/>
</cp:coreProperties>
</file>