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Y:\Staff\KJ\PycharmProjects\CTs\"/>
    </mc:Choice>
  </mc:AlternateContent>
  <bookViews>
    <workbookView xWindow="0" yWindow="0" windowWidth="22170" windowHeight="10170"/>
  </bookViews>
  <sheets>
    <sheet name="BurdenResults" sheetId="1" r:id="rId1"/>
  </sheets>
  <definedNames>
    <definedName name="_xlnm._FilterDatabase" localSheetId="0" hidden="1">BurdenResults!$A$2:$G$36</definedName>
  </definedNames>
  <calcPr calcId="171027"/>
</workbook>
</file>

<file path=xl/calcChain.xml><?xml version="1.0" encoding="utf-8"?>
<calcChain xmlns="http://schemas.openxmlformats.org/spreadsheetml/2006/main">
  <c r="M15" i="1" l="1"/>
  <c r="L15" i="1"/>
  <c r="M13" i="1"/>
  <c r="L13" i="1"/>
  <c r="M11" i="1"/>
  <c r="L11" i="1"/>
  <c r="M9" i="1"/>
  <c r="L9" i="1"/>
  <c r="M4" i="1"/>
  <c r="L4" i="1"/>
  <c r="M2" i="1"/>
  <c r="L2" i="1"/>
  <c r="J15" i="1"/>
  <c r="I15" i="1"/>
  <c r="J13" i="1"/>
  <c r="I13" i="1"/>
  <c r="J11" i="1"/>
  <c r="I11" i="1"/>
  <c r="J9" i="1"/>
  <c r="I9" i="1"/>
  <c r="J4" i="1"/>
  <c r="I4" i="1"/>
  <c r="J2" i="1"/>
  <c r="I2" i="1"/>
</calcChain>
</file>

<file path=xl/sharedStrings.xml><?xml version="1.0" encoding="utf-8"?>
<sst xmlns="http://schemas.openxmlformats.org/spreadsheetml/2006/main" count="35" uniqueCount="7">
  <si>
    <t>[u'0 unity']</t>
  </si>
  <si>
    <t>['1.25VA unity']</t>
  </si>
  <si>
    <t>['2.5VA unity']</t>
  </si>
  <si>
    <t>['3.75VA unity']</t>
  </si>
  <si>
    <t>['5.0VA 0.8 pf']</t>
  </si>
  <si>
    <t>['7.5VA 0.8 pf']</t>
  </si>
  <si>
    <t>['No External Burden.']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</si>
</sst>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BurdenResults!$C$2:$C$36</c:f>
                <c:numCache>
                  <c:formatCode>General</c:formatCode>
                  <c:ptCount val="35"/>
                  <c:pt idx="0">
                    <c:v>2.2508232823913589E-3</c:v>
                  </c:pt>
                  <c:pt idx="1">
                    <c:v>2.251701379611065E-4</c:v>
                  </c:pt>
                  <c:pt idx="2">
                    <c:v>2.251043884150622E-3</c:v>
                  </c:pt>
                  <c:pt idx="3">
                    <c:v>2.25395977183452E-4</c:v>
                  </c:pt>
                  <c:pt idx="4">
                    <c:v>4.5078834516858461E-4</c:v>
                  </c:pt>
                  <c:pt idx="5">
                    <c:v>4.5079195409221731E-4</c:v>
                  </c:pt>
                  <c:pt idx="6">
                    <c:v>4.5079736750803682E-4</c:v>
                  </c:pt>
                  <c:pt idx="7">
                    <c:v>4.5124160141290809E-4</c:v>
                  </c:pt>
                  <c:pt idx="8">
                    <c:v>4.5125425186523109E-4</c:v>
                  </c:pt>
                  <c:pt idx="9">
                    <c:v>4.5168649258161349E-4</c:v>
                  </c:pt>
                  <c:pt idx="10">
                    <c:v>4.5170097141579912E-4</c:v>
                  </c:pt>
                  <c:pt idx="11">
                    <c:v>4.5183870665222359E-4</c:v>
                  </c:pt>
                  <c:pt idx="12">
                    <c:v>4.5182783329971219E-4</c:v>
                  </c:pt>
                  <c:pt idx="13">
                    <c:v>4.5262063638949708E-4</c:v>
                  </c:pt>
                  <c:pt idx="14">
                    <c:v>4.5261335337014698E-4</c:v>
                  </c:pt>
                  <c:pt idx="15">
                    <c:v>4.516883017805707E-4</c:v>
                  </c:pt>
                  <c:pt idx="16">
                    <c:v>4.5170278082487118E-4</c:v>
                  </c:pt>
                  <c:pt idx="17">
                    <c:v>2.2517239016402841E-4</c:v>
                  </c:pt>
                  <c:pt idx="18">
                    <c:v>2.251723901549277E-4</c:v>
                  </c:pt>
                  <c:pt idx="19">
                    <c:v>2.2606420661174741E-5</c:v>
                  </c:pt>
                  <c:pt idx="20">
                    <c:v>2.260678308574759E-5</c:v>
                  </c:pt>
                  <c:pt idx="21">
                    <c:v>2.2831799231443101E-5</c:v>
                  </c:pt>
                  <c:pt idx="22">
                    <c:v>2.2833547084350949E-5</c:v>
                  </c:pt>
                  <c:pt idx="23">
                    <c:v>1.126366618476623E-4</c:v>
                  </c:pt>
                  <c:pt idx="24">
                    <c:v>1.1263666184559931E-4</c:v>
                  </c:pt>
                  <c:pt idx="25">
                    <c:v>1.128594355789462E-4</c:v>
                  </c:pt>
                  <c:pt idx="26">
                    <c:v>1.128612438827421E-4</c:v>
                  </c:pt>
                  <c:pt idx="27">
                    <c:v>1.130830976773434E-4</c:v>
                  </c:pt>
                  <c:pt idx="28">
                    <c:v>1.130894456954057E-4</c:v>
                  </c:pt>
                  <c:pt idx="29">
                    <c:v>1.133119733164166E-4</c:v>
                  </c:pt>
                  <c:pt idx="30">
                    <c:v>1.1331606652917489E-4</c:v>
                  </c:pt>
                  <c:pt idx="31">
                    <c:v>1.133847450172093E-4</c:v>
                  </c:pt>
                  <c:pt idx="32">
                    <c:v>1.133840455977955E-4</c:v>
                  </c:pt>
                  <c:pt idx="33">
                    <c:v>1.137843587812273E-4</c:v>
                  </c:pt>
                  <c:pt idx="34">
                    <c:v>1.137822401841079E-4</c:v>
                  </c:pt>
                </c:numCache>
              </c:numRef>
            </c:plus>
            <c:minus>
              <c:numRef>
                <c:f>BurdenResults!$C$2:$C$36</c:f>
                <c:numCache>
                  <c:formatCode>General</c:formatCode>
                  <c:ptCount val="35"/>
                  <c:pt idx="0">
                    <c:v>2.2508232823913589E-3</c:v>
                  </c:pt>
                  <c:pt idx="1">
                    <c:v>2.251701379611065E-4</c:v>
                  </c:pt>
                  <c:pt idx="2">
                    <c:v>2.251043884150622E-3</c:v>
                  </c:pt>
                  <c:pt idx="3">
                    <c:v>2.25395977183452E-4</c:v>
                  </c:pt>
                  <c:pt idx="4">
                    <c:v>4.5078834516858461E-4</c:v>
                  </c:pt>
                  <c:pt idx="5">
                    <c:v>4.5079195409221731E-4</c:v>
                  </c:pt>
                  <c:pt idx="6">
                    <c:v>4.5079736750803682E-4</c:v>
                  </c:pt>
                  <c:pt idx="7">
                    <c:v>4.5124160141290809E-4</c:v>
                  </c:pt>
                  <c:pt idx="8">
                    <c:v>4.5125425186523109E-4</c:v>
                  </c:pt>
                  <c:pt idx="9">
                    <c:v>4.5168649258161349E-4</c:v>
                  </c:pt>
                  <c:pt idx="10">
                    <c:v>4.5170097141579912E-4</c:v>
                  </c:pt>
                  <c:pt idx="11">
                    <c:v>4.5183870665222359E-4</c:v>
                  </c:pt>
                  <c:pt idx="12">
                    <c:v>4.5182783329971219E-4</c:v>
                  </c:pt>
                  <c:pt idx="13">
                    <c:v>4.5262063638949708E-4</c:v>
                  </c:pt>
                  <c:pt idx="14">
                    <c:v>4.5261335337014698E-4</c:v>
                  </c:pt>
                  <c:pt idx="15">
                    <c:v>4.516883017805707E-4</c:v>
                  </c:pt>
                  <c:pt idx="16">
                    <c:v>4.5170278082487118E-4</c:v>
                  </c:pt>
                  <c:pt idx="17">
                    <c:v>2.2517239016402841E-4</c:v>
                  </c:pt>
                  <c:pt idx="18">
                    <c:v>2.251723901549277E-4</c:v>
                  </c:pt>
                  <c:pt idx="19">
                    <c:v>2.2606420661174741E-5</c:v>
                  </c:pt>
                  <c:pt idx="20">
                    <c:v>2.260678308574759E-5</c:v>
                  </c:pt>
                  <c:pt idx="21">
                    <c:v>2.2831799231443101E-5</c:v>
                  </c:pt>
                  <c:pt idx="22">
                    <c:v>2.2833547084350949E-5</c:v>
                  </c:pt>
                  <c:pt idx="23">
                    <c:v>1.126366618476623E-4</c:v>
                  </c:pt>
                  <c:pt idx="24">
                    <c:v>1.1263666184559931E-4</c:v>
                  </c:pt>
                  <c:pt idx="25">
                    <c:v>1.128594355789462E-4</c:v>
                  </c:pt>
                  <c:pt idx="26">
                    <c:v>1.128612438827421E-4</c:v>
                  </c:pt>
                  <c:pt idx="27">
                    <c:v>1.130830976773434E-4</c:v>
                  </c:pt>
                  <c:pt idx="28">
                    <c:v>1.130894456954057E-4</c:v>
                  </c:pt>
                  <c:pt idx="29">
                    <c:v>1.133119733164166E-4</c:v>
                  </c:pt>
                  <c:pt idx="30">
                    <c:v>1.1331606652917489E-4</c:v>
                  </c:pt>
                  <c:pt idx="31">
                    <c:v>1.133847450172093E-4</c:v>
                  </c:pt>
                  <c:pt idx="32">
                    <c:v>1.133840455977955E-4</c:v>
                  </c:pt>
                  <c:pt idx="33">
                    <c:v>1.137843587812273E-4</c:v>
                  </c:pt>
                  <c:pt idx="34">
                    <c:v>1.137822401841079E-4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BurdenResults!$A$2:$A$36</c:f>
              <c:strCache>
                <c:ptCount val="35"/>
                <c:pt idx="0">
                  <c:v>[u'0 unity']</c:v>
                </c:pt>
                <c:pt idx="1">
                  <c:v>[u'0 unity']</c:v>
                </c:pt>
                <c:pt idx="2">
                  <c:v>['1.25VA unity']</c:v>
                </c:pt>
                <c:pt idx="3">
                  <c:v>['1.25VA unity']</c:v>
                </c:pt>
                <c:pt idx="4">
                  <c:v>['1.25VA unity']</c:v>
                </c:pt>
                <c:pt idx="5">
                  <c:v>['1.25VA unity']</c:v>
                </c:pt>
                <c:pt idx="6">
                  <c:v>['1.25VA unity']</c:v>
                </c:pt>
                <c:pt idx="7">
                  <c:v>['2.5VA unity']</c:v>
                </c:pt>
                <c:pt idx="8">
                  <c:v>['2.5VA unity']</c:v>
                </c:pt>
                <c:pt idx="9">
                  <c:v>['3.75VA unity']</c:v>
                </c:pt>
                <c:pt idx="10">
                  <c:v>['3.75VA unity']</c:v>
                </c:pt>
                <c:pt idx="11">
                  <c:v>['5.0VA 0.8 pf']</c:v>
                </c:pt>
                <c:pt idx="12">
                  <c:v>['5.0VA 0.8 pf']</c:v>
                </c:pt>
                <c:pt idx="13">
                  <c:v>['7.5VA 0.8 pf']</c:v>
                </c:pt>
                <c:pt idx="14">
                  <c:v>['7.5VA 0.8 pf']</c:v>
                </c:pt>
                <c:pt idx="15">
                  <c:v>['3.75VA unity']</c:v>
                </c:pt>
                <c:pt idx="16">
                  <c:v>['3.75VA unity']</c:v>
                </c:pt>
                <c:pt idx="17">
                  <c:v>['No External Burden.']</c:v>
                </c:pt>
                <c:pt idx="18">
                  <c:v>['No External Burden.']</c:v>
                </c:pt>
                <c:pt idx="19">
                  <c:v>['No External Burden.']</c:v>
                </c:pt>
                <c:pt idx="20">
                  <c:v>['No External Burden.']</c:v>
                </c:pt>
                <c:pt idx="21">
                  <c:v>['1.25VA unity']</c:v>
                </c:pt>
                <c:pt idx="22">
                  <c:v>['1.25VA unity']</c:v>
                </c:pt>
                <c:pt idx="23">
                  <c:v>['No External Burden.']</c:v>
                </c:pt>
                <c:pt idx="24">
                  <c:v>['No External Burden.']</c:v>
                </c:pt>
                <c:pt idx="25">
                  <c:v>['1.25VA unity']</c:v>
                </c:pt>
                <c:pt idx="26">
                  <c:v>['1.25VA unity']</c:v>
                </c:pt>
                <c:pt idx="27">
                  <c:v>['2.5VA unity']</c:v>
                </c:pt>
                <c:pt idx="28">
                  <c:v>['2.5VA unity']</c:v>
                </c:pt>
                <c:pt idx="29">
                  <c:v>['3.75VA unity']</c:v>
                </c:pt>
                <c:pt idx="30">
                  <c:v>['3.75VA unity']</c:v>
                </c:pt>
                <c:pt idx="31">
                  <c:v>['5.0VA 0.8 pf']</c:v>
                </c:pt>
                <c:pt idx="32">
                  <c:v>['5.0VA 0.8 pf']</c:v>
                </c:pt>
                <c:pt idx="33">
                  <c:v>['7.5VA 0.8 pf']</c:v>
                </c:pt>
                <c:pt idx="34">
                  <c:v>['7.5VA 0.8 pf']</c:v>
                </c:pt>
              </c:strCache>
            </c:strRef>
          </c:xVal>
          <c:yVal>
            <c:numRef>
              <c:f>BurdenResults!$B$2:$B$36</c:f>
              <c:numCache>
                <c:formatCode>General</c:formatCode>
                <c:ptCount val="35"/>
                <c:pt idx="0">
                  <c:v>2.200048189510987E-2</c:v>
                </c:pt>
                <c:pt idx="1">
                  <c:v>2.1704696374683679E-2</c:v>
                </c:pt>
                <c:pt idx="2">
                  <c:v>7.1005007504346115E-2</c:v>
                </c:pt>
                <c:pt idx="3">
                  <c:v>7.1851411152425979E-2</c:v>
                </c:pt>
                <c:pt idx="4">
                  <c:v>7.1450825231165541E-2</c:v>
                </c:pt>
                <c:pt idx="5">
                  <c:v>7.1851423236208578E-2</c:v>
                </c:pt>
                <c:pt idx="6">
                  <c:v>7.2452289369834277E-2</c:v>
                </c:pt>
                <c:pt idx="7">
                  <c:v>0.12174759636821381</c:v>
                </c:pt>
                <c:pt idx="8">
                  <c:v>0.1231511366000598</c:v>
                </c:pt>
                <c:pt idx="9">
                  <c:v>0.17109173562739011</c:v>
                </c:pt>
                <c:pt idx="10">
                  <c:v>0.17269706405609539</c:v>
                </c:pt>
                <c:pt idx="11">
                  <c:v>0.18780955633185331</c:v>
                </c:pt>
                <c:pt idx="12">
                  <c:v>0.18660506087059661</c:v>
                </c:pt>
                <c:pt idx="13">
                  <c:v>0.27423841690417289</c:v>
                </c:pt>
                <c:pt idx="14">
                  <c:v>0.27343403203897121</c:v>
                </c:pt>
                <c:pt idx="15">
                  <c:v>0.1712921454139395</c:v>
                </c:pt>
                <c:pt idx="16">
                  <c:v>0.172897707359882</c:v>
                </c:pt>
                <c:pt idx="17">
                  <c:v>2.2204915946775081E-2</c:v>
                </c:pt>
                <c:pt idx="18">
                  <c:v>2.2204899012309241E-2</c:v>
                </c:pt>
                <c:pt idx="19">
                  <c:v>2.2007373257484818E-2</c:v>
                </c:pt>
                <c:pt idx="20">
                  <c:v>2.2088096667782931E-2</c:v>
                </c:pt>
                <c:pt idx="21">
                  <c:v>7.1841122913725533E-2</c:v>
                </c:pt>
                <c:pt idx="22">
                  <c:v>7.2226496603956872E-2</c:v>
                </c:pt>
                <c:pt idx="23">
                  <c:v>2.2309923124440589E-2</c:v>
                </c:pt>
                <c:pt idx="24">
                  <c:v>2.2309923124440589E-2</c:v>
                </c:pt>
                <c:pt idx="25">
                  <c:v>7.1752386692148201E-2</c:v>
                </c:pt>
                <c:pt idx="26">
                  <c:v>7.2153525060939694E-2</c:v>
                </c:pt>
                <c:pt idx="27">
                  <c:v>0.1213428715046497</c:v>
                </c:pt>
                <c:pt idx="28">
                  <c:v>0.1227495507507321</c:v>
                </c:pt>
                <c:pt idx="29">
                  <c:v>0.1720384369073473</c:v>
                </c:pt>
                <c:pt idx="30">
                  <c:v>0.17294482860195759</c:v>
                </c:pt>
                <c:pt idx="31">
                  <c:v>0.18772630564988441</c:v>
                </c:pt>
                <c:pt idx="32">
                  <c:v>0.1875744883289778</c:v>
                </c:pt>
                <c:pt idx="33">
                  <c:v>0.27550938064516811</c:v>
                </c:pt>
                <c:pt idx="34">
                  <c:v>0.27505645956560271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2-4F17-818C-C5421949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50336"/>
        <c:axId val="653550664"/>
      </c:scatterChart>
      <c:valAx>
        <c:axId val="6535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0664"/>
        <c:crosses val="autoZero"/>
        <c:crossBetween val="midCat"/>
      </c:valAx>
      <c:valAx>
        <c:axId val="6535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5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18</xdr:row>
      <xdr:rowOff>66675</xdr:rowOff>
    </xdr:from>
    <xdr:to>
      <xdr:col>17</xdr:col>
      <xdr:colOff>381000</xdr:colOff>
      <xdr:row>63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27AE3-5145-481A-AA1D-037CEAC9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workbookViewId="0">
      <selection activeCell="A10" sqref="A10"/>
    </sheetView>
  </sheetViews>
  <sheetFormatPr defaultColWidth="11.42578125" defaultRowHeight="15" x14ac:dyDescent="0.25"/>
  <sheetData>
    <row r="2" spans="1:13" x14ac:dyDescent="0.25">
      <c r="A2" t="s">
        <v>0</v>
      </c>
      <c r="B2">
        <v>2.200048189510987E-2</v>
      </c>
      <c r="C2">
        <v>2.2508232823913589E-3</v>
      </c>
      <c r="D2">
        <v>45.965483525010541</v>
      </c>
      <c r="E2">
        <v>1.4545050408433389E-3</v>
      </c>
      <c r="F2">
        <v>2.7432558082007398E-3</v>
      </c>
      <c r="G2">
        <v>37.279495901464877</v>
      </c>
      <c r="I2">
        <f>AVERAGE(B2,B3,B19,B20,B21,B22,B25,B26)</f>
        <v>2.2103788675378346E-2</v>
      </c>
      <c r="J2">
        <f>_xlfn.STDEV.S(B2,B3,B19,B20,B21,B22,B25,B26)</f>
        <v>2.0175019018152702E-4</v>
      </c>
      <c r="L2">
        <f>AVERAGE(E2,E3,E19,E20,E21,E22,E25,E26)</f>
        <v>1.6724964452461766E-3</v>
      </c>
      <c r="M2">
        <f>_xlfn.STDEV.S(E2,E3,E19,E20,E21,E22,E25,E26)</f>
        <v>7.2520273724009426E-4</v>
      </c>
    </row>
    <row r="3" spans="1:13" x14ac:dyDescent="0.25">
      <c r="A3" t="s">
        <v>0</v>
      </c>
      <c r="B3">
        <v>2.1704696374683679E-2</v>
      </c>
      <c r="C3">
        <v>2.251701379611065E-4</v>
      </c>
      <c r="D3">
        <v>45.965483597437519</v>
      </c>
      <c r="E3">
        <v>1.164057980854654E-3</v>
      </c>
      <c r="F3">
        <v>2.7368871292681162E-4</v>
      </c>
      <c r="G3">
        <v>37.017452264428947</v>
      </c>
    </row>
    <row r="4" spans="1:13" x14ac:dyDescent="0.25">
      <c r="A4" t="s">
        <v>1</v>
      </c>
      <c r="B4">
        <v>7.1005007504346115E-2</v>
      </c>
      <c r="C4">
        <v>2.251043884150622E-3</v>
      </c>
      <c r="D4">
        <v>45.965483543353017</v>
      </c>
      <c r="E4">
        <v>5.818590383620416E-3</v>
      </c>
      <c r="F4">
        <v>2.8172895138597288E-3</v>
      </c>
      <c r="G4">
        <v>39.710978378059252</v>
      </c>
      <c r="I4">
        <f>AVERAGE(B4,B5,B6,B7,B8,B23,B24,B27,B28)</f>
        <v>7.1842720862750092E-2</v>
      </c>
      <c r="J4">
        <f>_xlfn.STDEV.S(B4,B5,B6,B7,B8,B23,B24,B27,B28)</f>
        <v>4.2998790086776553E-4</v>
      </c>
      <c r="L4">
        <f>AVERAGE(E4,E5,E6,E7,E8,E23,E24,E27,E28)</f>
        <v>4.3841697115672906E-3</v>
      </c>
      <c r="M4">
        <f>_xlfn.STDEV.S(E4,E5,E6,E7,E8,E23,E24,E27,E28)</f>
        <v>6.442241601941418E-4</v>
      </c>
    </row>
    <row r="5" spans="1:13" x14ac:dyDescent="0.25">
      <c r="A5" t="s">
        <v>1</v>
      </c>
      <c r="B5">
        <v>7.1851411152425979E-2</v>
      </c>
      <c r="C5">
        <v>2.25395977183452E-4</v>
      </c>
      <c r="D5">
        <v>45.965484532382867</v>
      </c>
      <c r="E5">
        <v>4.2239424219125332E-3</v>
      </c>
      <c r="F5">
        <v>2.7965536179379839E-4</v>
      </c>
      <c r="G5">
        <v>38.917067272052762</v>
      </c>
    </row>
    <row r="6" spans="1:13" x14ac:dyDescent="0.25">
      <c r="A6" t="s">
        <v>1</v>
      </c>
      <c r="B6">
        <v>7.1450825231165541E-2</v>
      </c>
      <c r="C6">
        <v>4.5078834516858461E-4</v>
      </c>
      <c r="D6">
        <v>45.965484481752092</v>
      </c>
      <c r="E6">
        <v>4.3695606266571331E-3</v>
      </c>
      <c r="F6">
        <v>5.2691870781252346E-4</v>
      </c>
      <c r="G6">
        <v>33.1098764747654</v>
      </c>
    </row>
    <row r="7" spans="1:13" x14ac:dyDescent="0.25">
      <c r="A7" t="s">
        <v>1</v>
      </c>
      <c r="B7">
        <v>7.1851423236208578E-2</v>
      </c>
      <c r="C7">
        <v>4.5079195409221731E-4</v>
      </c>
      <c r="D7">
        <v>45.96548435374342</v>
      </c>
      <c r="E7">
        <v>4.0782892354424873E-3</v>
      </c>
      <c r="F7">
        <v>5.254834134785282E-4</v>
      </c>
      <c r="G7">
        <v>32.83086994417171</v>
      </c>
    </row>
    <row r="8" spans="1:13" x14ac:dyDescent="0.25">
      <c r="A8" t="s">
        <v>1</v>
      </c>
      <c r="B8">
        <v>7.2452289369834277E-2</v>
      </c>
      <c r="C8">
        <v>4.5079736750803682E-4</v>
      </c>
      <c r="D8">
        <v>45.965484344292179</v>
      </c>
      <c r="E8">
        <v>4.0783382105181176E-3</v>
      </c>
      <c r="F8">
        <v>5.2248572744391191E-4</v>
      </c>
      <c r="G8">
        <v>32.241206162262017</v>
      </c>
    </row>
    <row r="9" spans="1:13" x14ac:dyDescent="0.25">
      <c r="A9" t="s">
        <v>2</v>
      </c>
      <c r="B9">
        <v>0.12174759636821381</v>
      </c>
      <c r="C9">
        <v>4.5124160141290809E-4</v>
      </c>
      <c r="D9">
        <v>45.965485842874131</v>
      </c>
      <c r="E9">
        <v>6.7067296187779254E-3</v>
      </c>
      <c r="F9">
        <v>5.3495593355364036E-4</v>
      </c>
      <c r="G9">
        <v>34.533902098589977</v>
      </c>
      <c r="I9">
        <f>AVERAGE(B9,B10,B29,B30)</f>
        <v>0.12224778880591386</v>
      </c>
      <c r="J9">
        <f>_xlfn.STDEV.S(B9,B10,B29,B30)</f>
        <v>8.4397276482827549E-4</v>
      </c>
      <c r="L9">
        <f>AVERAGE(E9,E10,E29,E30)</f>
        <v>6.6424323192869061E-3</v>
      </c>
      <c r="M9">
        <f>_xlfn.STDEV.S(E9,E10,E29,E30)</f>
        <v>6.0832334730483877E-4</v>
      </c>
    </row>
    <row r="10" spans="1:13" x14ac:dyDescent="0.25">
      <c r="A10" t="s">
        <v>2</v>
      </c>
      <c r="B10">
        <v>0.1231511366000598</v>
      </c>
      <c r="C10">
        <v>4.5125425186523109E-4</v>
      </c>
      <c r="D10">
        <v>45.965485255237454</v>
      </c>
      <c r="E10">
        <v>5.8321023018498589E-3</v>
      </c>
      <c r="F10">
        <v>5.3157711594758377E-4</v>
      </c>
      <c r="G10">
        <v>33.894458548940868</v>
      </c>
    </row>
    <row r="11" spans="1:13" x14ac:dyDescent="0.25">
      <c r="A11" t="s">
        <v>3</v>
      </c>
      <c r="B11">
        <v>0.17109173562739011</v>
      </c>
      <c r="C11">
        <v>4.5168649258161349E-4</v>
      </c>
      <c r="D11">
        <v>45.96548612356144</v>
      </c>
      <c r="E11">
        <v>7.0052263910919052E-3</v>
      </c>
      <c r="F11">
        <v>5.4307345656619266E-4</v>
      </c>
      <c r="G11">
        <v>35.938668919163902</v>
      </c>
      <c r="I11">
        <f>AVERAGE(B11,B12,B17,B18,B31,B32)</f>
        <v>0.17216031966110198</v>
      </c>
      <c r="J11">
        <f>_xlfn.STDEV.S(B11,B12,B17,B18,B31,B32)</f>
        <v>8.194807146424157E-4</v>
      </c>
      <c r="L11">
        <f>AVERAGE(E11,E12,E17,E18,E31,E32)</f>
        <v>8.1947027036533004E-3</v>
      </c>
      <c r="M11">
        <f>_xlfn.STDEV.S(E11,E12,E17,E18,E31,E32)</f>
        <v>6.3357661231931554E-4</v>
      </c>
    </row>
    <row r="12" spans="1:13" x14ac:dyDescent="0.25">
      <c r="A12" t="s">
        <v>3</v>
      </c>
      <c r="B12">
        <v>0.17269706405609539</v>
      </c>
      <c r="C12">
        <v>4.5170097141579912E-4</v>
      </c>
      <c r="D12">
        <v>45.965487011800121</v>
      </c>
      <c r="E12">
        <v>8.173026090710021E-3</v>
      </c>
      <c r="F12">
        <v>5.391894828507954E-4</v>
      </c>
      <c r="G12">
        <v>35.21331511569246</v>
      </c>
    </row>
    <row r="13" spans="1:13" x14ac:dyDescent="0.25">
      <c r="A13" t="s">
        <v>4</v>
      </c>
      <c r="B13">
        <v>0.18780955633185331</v>
      </c>
      <c r="C13">
        <v>4.5183870665222359E-4</v>
      </c>
      <c r="D13">
        <v>45.96633173243498</v>
      </c>
      <c r="E13">
        <v>0.1197127361461439</v>
      </c>
      <c r="F13">
        <v>5.7431037776322009E-4</v>
      </c>
      <c r="G13">
        <v>40.224056093273433</v>
      </c>
      <c r="I13">
        <f>AVERAGE(B13,B14,B33,B34)</f>
        <v>0.18742885279532806</v>
      </c>
      <c r="J13">
        <f>_xlfn.STDEV.S(B13,B14,B33,B34)</f>
        <v>5.5775031071879616E-4</v>
      </c>
      <c r="L13">
        <f>AVERAGE(E13,E14,E33,E34)</f>
        <v>0.11894736753826352</v>
      </c>
      <c r="M13">
        <f>_xlfn.STDEV.S(E13,E14,E33,E34)</f>
        <v>8.8411708471321801E-4</v>
      </c>
    </row>
    <row r="14" spans="1:13" x14ac:dyDescent="0.25">
      <c r="A14" t="s">
        <v>4</v>
      </c>
      <c r="B14">
        <v>0.18660506087059661</v>
      </c>
      <c r="C14">
        <v>4.5182783329971219E-4</v>
      </c>
      <c r="D14">
        <v>45.966328035745043</v>
      </c>
      <c r="E14">
        <v>0.1197098576964189</v>
      </c>
      <c r="F14">
        <v>5.7305064969884894E-4</v>
      </c>
      <c r="G14">
        <v>39.869859862951927</v>
      </c>
    </row>
    <row r="15" spans="1:13" x14ac:dyDescent="0.25">
      <c r="A15" t="s">
        <v>5</v>
      </c>
      <c r="B15">
        <v>0.27423841690417289</v>
      </c>
      <c r="C15">
        <v>4.5262063638949708E-4</v>
      </c>
      <c r="D15">
        <v>45.967464072628403</v>
      </c>
      <c r="E15">
        <v>0.17724697937531081</v>
      </c>
      <c r="F15">
        <v>5.9425453719620354E-4</v>
      </c>
      <c r="G15">
        <v>41.924128743304507</v>
      </c>
      <c r="I15">
        <f>AVERAGE(B15,B16,B35,B36)</f>
        <v>0.27455957228847871</v>
      </c>
      <c r="J15">
        <f>_xlfn.STDEV.S(B15,B16,B35,B36)</f>
        <v>9.1633591270427848E-4</v>
      </c>
      <c r="L15">
        <f>AVERAGE(E15,E16,E35,E36)</f>
        <v>0.17589803266200618</v>
      </c>
      <c r="M15">
        <f>_xlfn.STDEV.S(E15,E16,E35,E36)</f>
        <v>1.560713254819143E-3</v>
      </c>
    </row>
    <row r="16" spans="1:13" x14ac:dyDescent="0.25">
      <c r="A16" t="s">
        <v>5</v>
      </c>
      <c r="B16">
        <v>0.27343403203897121</v>
      </c>
      <c r="C16">
        <v>4.5261335337014698E-4</v>
      </c>
      <c r="D16">
        <v>45.967455394624587</v>
      </c>
      <c r="E16">
        <v>0.17724413568058969</v>
      </c>
      <c r="F16">
        <v>5.9294649116307105E-4</v>
      </c>
      <c r="G16">
        <v>41.576156836756162</v>
      </c>
    </row>
    <row r="17" spans="1:7" x14ac:dyDescent="0.25">
      <c r="A17" t="s">
        <v>3</v>
      </c>
      <c r="B17">
        <v>0.1712921454139395</v>
      </c>
      <c r="C17">
        <v>4.516883017805707E-4</v>
      </c>
      <c r="D17">
        <v>45.965487378958663</v>
      </c>
      <c r="E17">
        <v>8.7565680509401472E-3</v>
      </c>
      <c r="F17">
        <v>5.2906046205397845E-4</v>
      </c>
      <c r="G17">
        <v>33.285292002063208</v>
      </c>
    </row>
    <row r="18" spans="1:7" x14ac:dyDescent="0.25">
      <c r="A18" t="s">
        <v>3</v>
      </c>
      <c r="B18">
        <v>0.172897707359882</v>
      </c>
      <c r="C18">
        <v>4.5170278082487118E-4</v>
      </c>
      <c r="D18">
        <v>45.965487066880833</v>
      </c>
      <c r="E18">
        <v>8.4649537938231937E-3</v>
      </c>
      <c r="F18">
        <v>5.2469225564634187E-4</v>
      </c>
      <c r="G18">
        <v>32.43117734925174</v>
      </c>
    </row>
    <row r="19" spans="1:7" x14ac:dyDescent="0.25">
      <c r="A19" t="s">
        <v>6</v>
      </c>
      <c r="B19">
        <v>2.2204915946775081E-2</v>
      </c>
      <c r="C19">
        <v>2.2517239016402841E-4</v>
      </c>
      <c r="D19">
        <v>45.96548359410825</v>
      </c>
      <c r="E19">
        <v>1.164069624048356E-3</v>
      </c>
      <c r="F19">
        <v>2.6742684544483222E-4</v>
      </c>
      <c r="G19">
        <v>34.736482282495103</v>
      </c>
    </row>
    <row r="20" spans="1:7" x14ac:dyDescent="0.25">
      <c r="A20" t="s">
        <v>6</v>
      </c>
      <c r="B20">
        <v>2.2204899012309241E-2</v>
      </c>
      <c r="C20">
        <v>2.251723901549277E-4</v>
      </c>
      <c r="D20">
        <v>45.965483680064622</v>
      </c>
      <c r="E20">
        <v>1.746104435776912E-3</v>
      </c>
      <c r="F20">
        <v>2.6584856456117332E-4</v>
      </c>
      <c r="G20">
        <v>34.134954214481589</v>
      </c>
    </row>
    <row r="21" spans="1:7" x14ac:dyDescent="0.25">
      <c r="A21" t="s">
        <v>6</v>
      </c>
      <c r="B21">
        <v>2.2007373257484818E-2</v>
      </c>
      <c r="C21">
        <v>2.2606420661174741E-5</v>
      </c>
      <c r="D21">
        <v>45.965534617048696</v>
      </c>
      <c r="E21">
        <v>3.097001814348323E-3</v>
      </c>
      <c r="F21">
        <v>2.7268772524021048E-5</v>
      </c>
      <c r="G21">
        <v>36.250795382728917</v>
      </c>
    </row>
    <row r="22" spans="1:7" x14ac:dyDescent="0.25">
      <c r="A22" t="s">
        <v>6</v>
      </c>
      <c r="B22">
        <v>2.2088096667782931E-2</v>
      </c>
      <c r="C22">
        <v>2.260678308574759E-5</v>
      </c>
      <c r="D22">
        <v>45.965513600453512</v>
      </c>
      <c r="E22">
        <v>2.4250498302555699E-3</v>
      </c>
      <c r="F22">
        <v>2.6719585554540121E-5</v>
      </c>
      <c r="G22">
        <v>34.250230387276872</v>
      </c>
    </row>
    <row r="23" spans="1:7" x14ac:dyDescent="0.25">
      <c r="A23" t="s">
        <v>1</v>
      </c>
      <c r="B23">
        <v>7.1841122913725533E-2</v>
      </c>
      <c r="C23">
        <v>2.2831799231443101E-5</v>
      </c>
      <c r="D23">
        <v>45.96555620777243</v>
      </c>
      <c r="E23">
        <v>3.6590268178321502E-3</v>
      </c>
      <c r="F23">
        <v>2.7940973309425071E-5</v>
      </c>
      <c r="G23">
        <v>37.667723877618222</v>
      </c>
    </row>
    <row r="24" spans="1:7" x14ac:dyDescent="0.25">
      <c r="A24" t="s">
        <v>1</v>
      </c>
      <c r="B24">
        <v>7.2226496603956872E-2</v>
      </c>
      <c r="C24">
        <v>2.2833547084350949E-5</v>
      </c>
      <c r="D24">
        <v>45.965563375547262</v>
      </c>
      <c r="E24">
        <v>3.821614840138576E-3</v>
      </c>
      <c r="F24">
        <v>2.8043547747389721E-5</v>
      </c>
      <c r="G24">
        <v>37.979245041503098</v>
      </c>
    </row>
    <row r="25" spans="1:7" x14ac:dyDescent="0.25">
      <c r="A25" t="s">
        <v>6</v>
      </c>
      <c r="B25">
        <v>2.2309923124440589E-2</v>
      </c>
      <c r="C25">
        <v>1.126366618476623E-4</v>
      </c>
      <c r="D25">
        <v>45.965483802740607</v>
      </c>
      <c r="E25">
        <v>1.16459141792113E-3</v>
      </c>
      <c r="F25">
        <v>1.3323615331145371E-4</v>
      </c>
      <c r="G25">
        <v>34.321586375663813</v>
      </c>
    </row>
    <row r="26" spans="1:7" x14ac:dyDescent="0.25">
      <c r="A26" t="s">
        <v>6</v>
      </c>
      <c r="B26">
        <v>2.2309923124440589E-2</v>
      </c>
      <c r="C26">
        <v>1.1263666184559931E-4</v>
      </c>
      <c r="D26">
        <v>45.965483799373153</v>
      </c>
      <c r="E26">
        <v>1.16459141792113E-3</v>
      </c>
      <c r="F26">
        <v>1.324293148476699E-4</v>
      </c>
      <c r="G26">
        <v>33.704518547613013</v>
      </c>
    </row>
    <row r="27" spans="1:7" x14ac:dyDescent="0.25">
      <c r="A27" t="s">
        <v>1</v>
      </c>
      <c r="B27">
        <v>7.1752386692148201E-2</v>
      </c>
      <c r="C27">
        <v>1.128594355789462E-4</v>
      </c>
      <c r="D27">
        <v>45.965488038105583</v>
      </c>
      <c r="E27">
        <v>4.6675789947854332E-3</v>
      </c>
      <c r="F27">
        <v>1.3414389170889629E-4</v>
      </c>
      <c r="G27">
        <v>34.637414214857941</v>
      </c>
    </row>
    <row r="28" spans="1:7" x14ac:dyDescent="0.25">
      <c r="A28" t="s">
        <v>1</v>
      </c>
      <c r="B28">
        <v>7.2153525060939694E-2</v>
      </c>
      <c r="C28">
        <v>1.128612438827421E-4</v>
      </c>
      <c r="D28">
        <v>45.965488090968968</v>
      </c>
      <c r="E28">
        <v>4.7405858731987714E-3</v>
      </c>
      <c r="F28">
        <v>1.3285230461862899E-4</v>
      </c>
      <c r="G28">
        <v>33.631016569255152</v>
      </c>
    </row>
    <row r="29" spans="1:7" x14ac:dyDescent="0.25">
      <c r="A29" t="s">
        <v>2</v>
      </c>
      <c r="B29">
        <v>0.1213428715046497</v>
      </c>
      <c r="C29">
        <v>1.130830976773434E-4</v>
      </c>
      <c r="D29">
        <v>45.965493060398067</v>
      </c>
      <c r="E29">
        <v>6.7229417581501942E-3</v>
      </c>
      <c r="F29">
        <v>1.3576743320817801E-4</v>
      </c>
      <c r="G29">
        <v>35.490968063842189</v>
      </c>
    </row>
    <row r="30" spans="1:7" x14ac:dyDescent="0.25">
      <c r="A30" t="s">
        <v>2</v>
      </c>
      <c r="B30">
        <v>0.1227495507507321</v>
      </c>
      <c r="C30">
        <v>1.130894456954057E-4</v>
      </c>
      <c r="D30">
        <v>45.965494421018107</v>
      </c>
      <c r="E30">
        <v>7.3079555983696486E-3</v>
      </c>
      <c r="F30">
        <v>1.3352323977370469E-4</v>
      </c>
      <c r="G30">
        <v>33.680858209792028</v>
      </c>
    </row>
    <row r="31" spans="1:7" x14ac:dyDescent="0.25">
      <c r="A31" t="s">
        <v>3</v>
      </c>
      <c r="B31">
        <v>0.1720384369073473</v>
      </c>
      <c r="C31">
        <v>1.133119733164166E-4</v>
      </c>
      <c r="D31">
        <v>45.965499502714209</v>
      </c>
      <c r="E31">
        <v>8.6403558680230828E-3</v>
      </c>
      <c r="F31">
        <v>1.37156964961231E-4</v>
      </c>
      <c r="G31">
        <v>36.134581912539304</v>
      </c>
    </row>
    <row r="32" spans="1:7" x14ac:dyDescent="0.25">
      <c r="A32" t="s">
        <v>3</v>
      </c>
      <c r="B32">
        <v>0.17294482860195759</v>
      </c>
      <c r="C32">
        <v>1.1331606652917489E-4</v>
      </c>
      <c r="D32">
        <v>45.965497352211763</v>
      </c>
      <c r="E32">
        <v>8.1280860273314527E-3</v>
      </c>
      <c r="F32">
        <v>1.356429249117738E-4</v>
      </c>
      <c r="G32">
        <v>35.036499100075638</v>
      </c>
    </row>
    <row r="33" spans="1:7" x14ac:dyDescent="0.25">
      <c r="A33" t="s">
        <v>4</v>
      </c>
      <c r="B33">
        <v>0.18772630564988441</v>
      </c>
      <c r="C33">
        <v>1.133847450172093E-4</v>
      </c>
      <c r="D33">
        <v>45.96959264926992</v>
      </c>
      <c r="E33">
        <v>0.1181105255131437</v>
      </c>
      <c r="F33">
        <v>1.6105268573623851E-4</v>
      </c>
      <c r="G33">
        <v>42.769466991994541</v>
      </c>
    </row>
    <row r="34" spans="1:7" x14ac:dyDescent="0.25">
      <c r="A34" t="s">
        <v>4</v>
      </c>
      <c r="B34">
        <v>0.1875744883289778</v>
      </c>
      <c r="C34">
        <v>1.133840455977955E-4</v>
      </c>
      <c r="D34">
        <v>45.96957336688773</v>
      </c>
      <c r="E34">
        <v>0.1182563507973475</v>
      </c>
      <c r="F34">
        <v>1.6047480425430879E-4</v>
      </c>
      <c r="G34">
        <v>42.245854056119938</v>
      </c>
    </row>
    <row r="35" spans="1:7" x14ac:dyDescent="0.25">
      <c r="A35" t="s">
        <v>5</v>
      </c>
      <c r="B35">
        <v>0.27550938064516811</v>
      </c>
      <c r="C35">
        <v>1.137843587812273E-4</v>
      </c>
      <c r="D35">
        <v>45.975037506146869</v>
      </c>
      <c r="E35">
        <v>0.17469913567139889</v>
      </c>
      <c r="F35">
        <v>1.669005046778128E-4</v>
      </c>
      <c r="G35">
        <v>42.268249433775203</v>
      </c>
    </row>
    <row r="36" spans="1:7" x14ac:dyDescent="0.25">
      <c r="A36" t="s">
        <v>5</v>
      </c>
      <c r="B36">
        <v>0.27505645956560271</v>
      </c>
      <c r="C36">
        <v>1.137822401841079E-4</v>
      </c>
      <c r="D36">
        <v>45.97491930605289</v>
      </c>
      <c r="E36">
        <v>0.17440187992072531</v>
      </c>
      <c r="F36">
        <v>1.6614315949422631E-4</v>
      </c>
      <c r="G36">
        <v>41.685372561765163</v>
      </c>
    </row>
  </sheetData>
  <autoFilter ref="A2:G36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BurdenResults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Keith Jones</cp:lastModifiedBy>
  <cp:revision/>
  <cp:lastPrinted>2017-09-13T02:31:21Z</cp:lastPrinted>
  <dcterms:created xsi:type="dcterms:W3CDTF">2017-09-13T14:10:08Z</dcterms:created>
  <dcterms:modified xsi:type="dcterms:W3CDTF">2017-09-13T02:37:01Z</dcterms:modified>
  <cp:category/>
  <dc:identifier/>
  <cp:contentStatus/>
  <dc:language/>
  <cp:version/>
</cp:coreProperties>
</file>