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01_opikud\met-stat-opik\peatykid\data\"/>
    </mc:Choice>
  </mc:AlternateContent>
  <xr:revisionPtr revIDLastSave="0" documentId="13_ncr:1_{E4CAA9F7-4D4A-43F0-820C-5D79D375D2BE}" xr6:coauthVersionLast="47" xr6:coauthVersionMax="47" xr10:uidLastSave="{00000000-0000-0000-0000-000000000000}"/>
  <bookViews>
    <workbookView minimized="1" xWindow="1560" yWindow="1560" windowWidth="21600" windowHeight="11295" activeTab="3" xr2:uid="{00000000-000D-0000-FFFF-FFFF00000000}"/>
    <workbookView xWindow="28680" yWindow="-120" windowWidth="29040" windowHeight="15720" xr2:uid="{41B03CF1-8B91-4A15-96ED-3C49C6E395B0}"/>
  </bookViews>
  <sheets>
    <sheet name="Leht1" sheetId="1" r:id="rId1"/>
    <sheet name="N_3_1" sheetId="2" r:id="rId2"/>
    <sheet name="N_3_2" sheetId="3" r:id="rId3"/>
    <sheet name="N_3_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4" l="1"/>
  <c r="B17" i="4" s="1"/>
  <c r="B18" i="4" s="1"/>
  <c r="B19" i="4" s="1"/>
  <c r="B15" i="4"/>
  <c r="M9" i="3"/>
  <c r="M10" i="3" s="1"/>
  <c r="M11" i="3" s="1"/>
  <c r="M12" i="3" s="1"/>
  <c r="M13" i="3" s="1"/>
  <c r="M14" i="3" s="1"/>
  <c r="M8" i="3"/>
  <c r="J8" i="3"/>
  <c r="J9" i="3" s="1"/>
  <c r="J10" i="3" s="1"/>
  <c r="J11" i="3" s="1"/>
  <c r="J12" i="3" s="1"/>
  <c r="J13" i="3" s="1"/>
  <c r="J14" i="3" s="1"/>
  <c r="K6" i="3"/>
  <c r="K5" i="3"/>
  <c r="L15" i="2"/>
  <c r="L9" i="2"/>
  <c r="L10" i="2"/>
  <c r="L11" i="2"/>
  <c r="L12" i="2"/>
  <c r="L13" i="2"/>
  <c r="L14" i="2"/>
  <c r="L8" i="2"/>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6" i="2"/>
  <c r="J1" i="2"/>
  <c r="K15" i="2"/>
  <c r="K8" i="2" a="1"/>
  <c r="K8" i="2" s="1"/>
  <c r="K6" i="2"/>
  <c r="K5" i="2"/>
  <c r="J8" i="2" s="1"/>
  <c r="J9" i="2" s="1"/>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K8" i="3" l="1" a="1"/>
  <c r="K13" i="2"/>
  <c r="K14" i="2"/>
  <c r="K12" i="2"/>
  <c r="K11" i="2"/>
  <c r="K10" i="2"/>
  <c r="K9" i="2"/>
  <c r="J10" i="2"/>
  <c r="K12" i="3" l="1"/>
  <c r="K11" i="3"/>
  <c r="K10" i="3"/>
  <c r="K13" i="3"/>
  <c r="K9" i="3"/>
  <c r="K14" i="3"/>
  <c r="K8" i="3"/>
  <c r="J11" i="2"/>
  <c r="K15" i="3" l="1"/>
  <c r="L14" i="3" s="1"/>
  <c r="L8" i="3"/>
  <c r="L9" i="3"/>
  <c r="L13" i="3"/>
  <c r="L10" i="3"/>
  <c r="L11" i="3"/>
  <c r="L12" i="3"/>
  <c r="J12" i="2"/>
  <c r="L15" i="3" l="1"/>
  <c r="J13" i="2"/>
  <c r="J14" i="2" l="1"/>
</calcChain>
</file>

<file path=xl/sharedStrings.xml><?xml version="1.0" encoding="utf-8"?>
<sst xmlns="http://schemas.openxmlformats.org/spreadsheetml/2006/main" count="385" uniqueCount="74">
  <si>
    <t xml:space="preserve">Näide 1.2. Olgu juhuslikuks suuruseks puu diameeter. Antud näites on esitatud Järvseljal kvartalis 252  kasvanud 75 aasta vanuse naadisaariku saarepuude diameetri empiiriline jaotus proovitüki kluppimisandmete järgi. </t>
  </si>
  <si>
    <t xml:space="preserve">Näide 1.4. Eeldame, et plokis A1:I7 on sambliku kasvukohatüübis kasvava 50-aastase männiku 60 juhuslikult valitud puu kõrgused, mis on mõõdetud 0,1 m täpsusega. </t>
  </si>
  <si>
    <t xml:space="preserve">Näide 1.5. Olgu juhuslikuks suuruseks bussi ootamise aeg, eeldusel, et busside saabumise intervall on 15 minutit ja satume peatusse mingil juhuslikul ajahetkel. Sellisel juhul võiksime bussi ootamisaja kirjeldamiseks kasutada nn ühtlast jaotust: </t>
  </si>
  <si>
    <t>Näide 1.6. Arvutame eelnevates näidetes esitatud juhuslike suuruste keskväärtused või aritmeetilised keskmised.</t>
  </si>
  <si>
    <t>Näide 1.7. Arvutame saarepuude diameetri aritmeetilise, ruut-, harmoonilise ja geomeet¬rilise keskmise näites 1.2 toodud andmete põhjal. Keskmiste arvutamiseks võiks koostada MS Exceli keskkonnas alljärgneva tabeli (kursiivkirjas esitatud arvude taga on valemid):</t>
  </si>
  <si>
    <t>Näide 1.8. Olgu mingisse puistusse paigutatud juhuslikult 3 ringproovi¬tükki raadiustega 10, 20 ja 30 m. Nende andmed on esitatud järgmises tabelis.</t>
  </si>
  <si>
    <t>Näide 1.9. Olgu mõõdetud 9 juhuslikult valitud puu diameetrid ja kõrgused, mis on paigutatud MS Exceli töölehele aadressil A1:B10. Olgu aadressil D1:D2 filtriplokk, mille järgi arvutakse üle 20 cm jämedusega puude keskmine diameeter ja kõrgus.</t>
  </si>
  <si>
    <t xml:space="preserve">Näide 1.10. Leiame saarepuude diameetri (näide 1.2) jaotusfunktsiooni graafikult mediaani ja kvartiilide hinnangud: </t>
  </si>
  <si>
    <t>Näide 1.11. Arvutame eelnevates näidetes esitatud juhuslike suuruste dispersioonid ja standardhälbed. Vastavad keskväärtused või aritmeetilised keskmised on eelnevalt arvutatud näites 1.6.</t>
  </si>
  <si>
    <t>Näide 1.12. Arvutame näites 1.2 esitatud saarepuude kluppimisandmete põhjal peamised antud proovitükil saarepuude diameetrit iseloomustavad momendid: aritmeetilise keskmise m1, dispersiooni 2, standardhälbe (2)0,5, asümmeetriakordaja A ja ekstsessi E. Arvutuste tegemisel võib kasutada MS Exceli tabelit (kursiivkirjas arvude taga on valemid).</t>
  </si>
  <si>
    <t xml:space="preserve">Näide 1.13. Kasutame protseduuri Descriptive Statistics näites 1.4  esitatud 50 aasta¬ses samblikumännikus kasvava 60 männipuu kõrguste karakteristikute arvutamiseks. </t>
  </si>
  <si>
    <t xml:space="preserve">Näide 2.1. Esitame normaaljaotuse N(22,56, 5,84) tihedusfunktsiooni graafiku, mis võiks olla näites 1.2 esitatud Järvselja 75-aastase naadisaariku saarepuude diameetri jaotusseaduseks. </t>
  </si>
  <si>
    <t>Näide 2.2. Oletame, et näites 1.2 esitatud saarepuude diameeter on normaal¬jaotusega N(22,56, 5,84). Leida, kui suur osa puudest peaks olema diameetriga üle 30 cm, diameetriga alla 18 cm ja diameetriga 18 ja 30 cm vahel.</t>
  </si>
  <si>
    <t xml:space="preserve">Näide 2.3. Eeldades normaaljaotust, leida näite 1.2 andmeil diameeter, millest 20% saarepuudest on jämedamad, ning diameeter, millest 10% puudest on peenemad. </t>
  </si>
  <si>
    <t xml:space="preserve">Näide 2.5. Kontrollime, kas näites 1.2 esitatud saarepuude diameetri empiiriline jaotus võiks olla normaaljaotusega üldkogumist. </t>
  </si>
  <si>
    <t>Näide 2.4. hii-ruut-jaotuse illustratsiooniks esitame järgnevalt 2(4) ja 2(8) tihedus-funktsioonide graafikud.</t>
  </si>
  <si>
    <t xml:space="preserve">Näide 2.6. Sobitame näites 1.2 esitatud saarepuude diameetri jaotuse log¬normaal-jaotusega. </t>
  </si>
  <si>
    <t>Näide 2.12. Näitena esitame Studenti jaotuse tihedusfunktsioonide graafikud, vabadus-astmete arvu  = 3 ja  = 100 korral.</t>
  </si>
  <si>
    <t>Näide 2.13. Näitena esitame tihedusfunktsioonide graafikud F-jaotusega juhuslike suuruste F4, 40 ja F40, 4 korral.</t>
  </si>
  <si>
    <t>Näide 3.1. Olgu meil kott seemneid, kus seemnete idanevusprotsent on 80. Võtame kotist 4 juhuslikku seemet  ja paneme idanema. Leida idanevate seemnete jaotus.</t>
  </si>
  <si>
    <t>PT</t>
  </si>
  <si>
    <t>Naide</t>
  </si>
  <si>
    <t>Sisu</t>
  </si>
  <si>
    <t>Näide 3.2. Näite 3.1 andmeil olgu meil kott seemneid, kus idanevusprotsent on 80. Leida tõenäosus, et sajast juhuslikult valitud seemnest idaneb alla 75 seemne.</t>
  </si>
  <si>
    <t xml:space="preserve">Näide 3.3. Oletame, et teatud seemnepartii idanevusprotsendiks väidetakse olevat 80. Idandades kontrolliks 4 juhuslikult valitud seemet, leida, milline on idanenud seemnete kriitiline arv m, millest väiksema idanenud seemnete arvu korral võiksime väidetava idanevus¬protsendi valeks tunnistada (lubades eksimise tõenäosuseks  = 0,05). </t>
  </si>
  <si>
    <t>Näide  3.4. Oletame, et kontrolltööks oli vaja õppida 10 küsimust, millest õpilasel jäi õppimata 4. Eeldades, et kontrolltöö koosneb kolmest juhuslikult valitud küsimusest, leida õppimata jäänud küsimuste jaotus kontrolltöös.</t>
  </si>
  <si>
    <t>Näide 3.5. Keskealise männiku taimkatte uurimise eesmärgil rajati puistusse tihedusega 950 puud/ha proovitükke pindalaga 0,002 ha. Leida juhuslikult paigutatud proovitükile sattuvate puude arvu jaotus.</t>
  </si>
  <si>
    <t xml:space="preserve">Näide 3.6. Oletame, et paberipuude kvaliteedi kontrollis tunnistatakse kogu koorem kõlbmatuks peale kolmanda mitte¬standardse noti avastamist. Olgu koormas 45 protsenti nottidest mittestandardsed. Leida kontrolli läbinud standardsete nottide jaotus koorma kõlbmatuks tunnistamise hetkeks. </t>
  </si>
  <si>
    <t>Näide 4.2. Vaatleme näites 1.4 esitatud valimit, milles on antud sambliku kasvu¬koha-tüübis kasvava 50-aastase männiku 60 juhuslikult valitud puu kõrguste andmed. Näites 4.1 on arvutatud selle valimi andmete põhjal kõrguse aritmeetiline keskmine (  = 12,082 m) ja kõrguse standardhälve (sh = 1,185 m). Arvutame kõrguse keskväärtuse 95%-lised usalduspiirid MS Exceli valemitega:</t>
  </si>
  <si>
    <t xml:space="preserve">Näide 4.1. Vaatleme näites 1.4 esitatud valimit, milles on antud sambliku kasvu¬koha-tüübis kasvava 50-aastase männiku 60 juhuslikult valitud puu kõrguste andmed. Arvutame antud samblikumänniku puude kõrguse jaotust iseloomustavate parameetrite punkt¬hinnangud. </t>
  </si>
  <si>
    <t>Näide 4.3. Vaatleme näites 1.4 esitatud valimit, milles on antud sambliku kasvu¬koha-tüübis kasvava 50-aastase männiku 60 juhuslikult valitud puu kõrguste andmed. Näites 4.1 on arvutatud selle valimi andmete põhjal kõrguse aritmeetiline keskmine (  = 12,082 m) ja kõrguse dispersioon (sh2 = 1,405 m). Arvutame kõrguse disper¬siooni 95%-lised usalduspiirid MS Exceli valemitega</t>
  </si>
  <si>
    <t>Näide 4.4. Seemnepartii idanevustõenäosuse teadasaamiseks idandati partiist 70 juhuslikult valitud seemet, millest idanes 19. Leida seemnete idanevustõenäosuse usalduspiirid, võttes usaldusnivooks 0,95.</t>
  </si>
  <si>
    <t>Näide 4.5. Vaatleme näites 1.4 esitatud valimit, milles on antud sambliku kasvu¬koha-tüübis kasvava 50-aastase männiku 60 juhuslikult valitud puu kõrgused. Näites 4.1 on arvutatud selle valimi andmete põhjal kõrguse aritmeetiline keskmine (  = 12,082 m) ja kõrguse standardhälve (sh = 1,185 m). Kõrguse variatsioonikordaja on Vh = 1001,185/12,08 = 9,81%.</t>
  </si>
  <si>
    <t>Näide 4.6. Olgu uurimisobjektiks suhteliselt homogeensel alal sambliku kasvu¬koha¬tüübi 24-aastased männikultuurid, millest osa on rajatud põlenud ja osa põlemata pinna¬sele. Põlenud alale rajati 8 ja põlemata alale 5 proovitükki. Proovi¬¬tükkide andmete töötlemise tulemusel saadi järgmised puistute kõrgused meetrites.</t>
  </si>
  <si>
    <t xml:space="preserve">Näide 4.7. Vaatleme näites 4.6 esitatud sambliku kasvukohatüübi 24 aasta vanuseid männikultuure põlenud ja põlemata aladel. Meid huvitab, kas põlenud ja põlemata aladel on puistute kõrguse keskväärtused erinevad. </t>
  </si>
  <si>
    <t xml:space="preserve">Näide 4.8. Kursi metskonnas kvartalis 171 kasvavas raieküpses segapuistus mõõdeti sõltumatult kahe mõõtja poolt 15 eelnevalt märgitud juhuslikult valitud mudelpuu kõrgused meetrites. </t>
  </si>
  <si>
    <t>Näide 4.9. Meid huvitab, kas teatud preparaat mõjutab taimede haigestumist. Selleks korraldati katse, kus osa taimevõrseid pritsiti kemikaaliga, osa mitte. Teatud aja möödumisel uuriti taimede haigestumist ja saadi järgmised tulemused.</t>
  </si>
  <si>
    <t xml:space="preserve">Näide 5.1. Vaatleme Põlva metskonnas Koiola vahtkonnas asuvas 40 aasta vanuses pohla kasvukohatüübi männikus püsiproovitükilt nr. 62 juhuslikult valitud mudelpuude mõõtmis¬andmeid. Igalt mudelpuult (numbriga NR) on mõõdetud järgmised tunnused: diameeter (D), kõrgus (H) ja võra alguse kõrgus (HV). </t>
  </si>
  <si>
    <t xml:space="preserve">Näide 5.2. MS Exceli regressioonanalüüsi protseduuri tulemuste tõlgendamise näitena vaatleme männipuude kõrguse ja diameetri vahelist lineaarset sõltuvust näite 5.1 andmeil. Regressioonanalüüsi protseduur väljastab põhitulemused kolme alljärgneva tabelina (tabelite ingliskeelsed terminid on asendatud eestikeelsetega).
</t>
  </si>
  <si>
    <t>Näide 5.3. Uurijat huvitab puude võra alguse kõrguse (HV) sõltuvus puu diameetrist (D) ja kõrgusest (H) (näite 5.1 andmeil). MS Exceli regressioonanalüüsi protseduuri tulemusena saame järgnevad tabelid, mille eestikeelsed selgitused on esitatud punktis 5.3 (lk 68).</t>
  </si>
  <si>
    <t>Näide 5.4. Moodustame näite 5.1 andmeil puude diameetri (D), kõrguse (H), võra alguse kõrguse (HV), võra pikkuse (VP) ja suhtelise võra alguse kõrguse (SHV) vahelise korrelatsioonimaatriksi:</t>
  </si>
  <si>
    <t>Näide 5.5. Olgu meil ülesandeks lähendada Eesti riigimetsa pohla kasvukohatüübi männikute keskmiste kõrguste vanuserea andmed Mitcherlichi kasvufunktsiooniga:</t>
  </si>
  <si>
    <t>Näide 5.6. Erinevate väetiste mõju selgitamiseks männipoogendite kasvule korraldati Mõisaküla seemlas katse, kus ühe ja sama klooni poogendeid väetati lämmastik¬väetisega (N), fosforväetisega (P) ja täisväetisega (NPK). Kontrollala ei väetatud. Kolmandal aastal peale väetamist mõõdeti iga katseala poogenditelt 10 juhuslikult valitud (ladvakasvu) okka pikkused millimeetrites.</t>
  </si>
  <si>
    <t>Näide 5.7. Olgu funktsioontunnuseks teatud metsatüübist juhuslikult valitud kümne puistu hektaritagavara ja kõrguse suhte aritmeetiline keskmine Eesti riigimetsa 50 aastastes puistutes. Antud suurus on teatud mõttes metsatüübi puistute tiheduse näitaja, mis iseloomustab puidutagavara kõrgusühiku kohta.  Alljärgnevas tabelis on see suurus arvutatud kolme peamise puuliigi (männikute, kuusikute ja kaasikute) ja nelja kasvu¬koha¬tüübi (kastikuloo, jänesekapsa, sinilille ja kõdusoo) jaoks.</t>
  </si>
  <si>
    <t xml:space="preserve">Näide 5.8. Pauska seemlas korraldati katse, kus ühe ja sama klooni kuusepoogendeid väetati lämmastikväetisega (N), fosforväetisega (P) ja täisväetisega (NPK). Kontrollala ei väetatud. Kahel järjestikusel käbiaastal: 1989/90 ja 1992/93 korjati iga väetis-variandiga alal seitsmelt poogendilt kõik käbid ja leiti iga puu keskmine käbi kaal grammides. </t>
  </si>
  <si>
    <t>Andmed</t>
  </si>
  <si>
    <t>pl</t>
  </si>
  <si>
    <t>d</t>
  </si>
  <si>
    <t>h</t>
  </si>
  <si>
    <t>hv</t>
  </si>
  <si>
    <t>d1</t>
  </si>
  <si>
    <t>d2</t>
  </si>
  <si>
    <t>KU</t>
  </si>
  <si>
    <t>MA</t>
  </si>
  <si>
    <t>A5:F153</t>
  </si>
  <si>
    <t>Tulemus</t>
  </si>
  <si>
    <t>Olgu juhuslikuks suuruseks puu diameeter. Koostame empiirilise jaotuse 4 cm klassidesse</t>
  </si>
  <si>
    <t>Dmin</t>
  </si>
  <si>
    <t>Dmax</t>
  </si>
  <si>
    <t>Ulesanne</t>
  </si>
  <si>
    <t>Näide 1.3. Konstrueerime näite 1.2 andmete põhjal saarepuude diameetri jaotusfunktsiooni graafiku. Alljärgnevas tabelis tähistab dü vastava diameetriklassi di ülemist piiri. Jaotusfunktsiooni väärtused F(dü) saadakse osakaalude pi tõusva summee¬rimise teel.</t>
  </si>
  <si>
    <t>5:15</t>
  </si>
  <si>
    <t>5:13</t>
  </si>
  <si>
    <t>Kokku</t>
  </si>
  <si>
    <t>10:11</t>
  </si>
  <si>
    <t>F(dü)</t>
  </si>
  <si>
    <t>pi</t>
  </si>
  <si>
    <t>10:12</t>
  </si>
  <si>
    <t>ni</t>
  </si>
  <si>
    <t>dü</t>
  </si>
  <si>
    <t>Bin</t>
  </si>
  <si>
    <t>More</t>
  </si>
  <si>
    <t>Frequency</t>
  </si>
  <si>
    <t>Cumulative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</si>
</sst>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00"/>
  </numFmts>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double">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8">
    <xf numFmtId="0" fontId="0" fillId="0" borderId="0" xfId="0"/>
    <xf numFmtId="0" fontId="0" fillId="0" borderId="0" xfId="0" applyAlignment="1"/>
    <xf numFmtId="4" fontId="0" fillId="0" borderId="0" xfId="0" applyNumberFormat="1"/>
    <xf numFmtId="0" fontId="0" fillId="0" borderId="0" xfId="0" applyAlignment="1">
      <alignment horizontal="right"/>
    </xf>
    <xf numFmtId="0" fontId="0" fillId="0" borderId="1" xfId="0" applyBorder="1" applyAlignment="1">
      <alignment horizontal="right"/>
    </xf>
    <xf numFmtId="0" fontId="0" fillId="0" borderId="2" xfId="0" applyBorder="1"/>
    <xf numFmtId="3" fontId="0" fillId="0" borderId="0" xfId="0" applyNumberFormat="1"/>
    <xf numFmtId="3" fontId="0" fillId="0" borderId="2" xfId="0" applyNumberFormat="1" applyBorder="1"/>
    <xf numFmtId="20" fontId="0" fillId="0" borderId="0" xfId="0" quotePrefix="1" applyNumberFormat="1"/>
    <xf numFmtId="0" fontId="0" fillId="0" borderId="0" xfId="0" quotePrefix="1"/>
    <xf numFmtId="171" fontId="0" fillId="0" borderId="0" xfId="0" applyNumberFormat="1"/>
    <xf numFmtId="171" fontId="0" fillId="0" borderId="2" xfId="0" applyNumberFormat="1" applyBorder="1"/>
    <xf numFmtId="0" fontId="0" fillId="0" borderId="0" xfId="0" applyNumberFormat="1" applyFill="1" applyBorder="1" applyAlignment="1"/>
    <xf numFmtId="0" fontId="0" fillId="0" borderId="0" xfId="0" applyFill="1" applyBorder="1" applyAlignment="1"/>
    <xf numFmtId="0" fontId="0" fillId="0" borderId="3" xfId="0" applyFill="1" applyBorder="1" applyAlignment="1"/>
    <xf numFmtId="0" fontId="1" fillId="0" borderId="4" xfId="0" applyFont="1" applyFill="1" applyBorder="1" applyAlignment="1">
      <alignment horizontal="center"/>
    </xf>
    <xf numFmtId="10" fontId="0" fillId="0" borderId="0" xfId="0" applyNumberFormat="1" applyFill="1" applyBorder="1" applyAlignment="1"/>
    <xf numFmtId="10" fontId="0" fillId="0" borderId="3" xfId="0" applyNumberFormat="1" applyFill="1" applyBorder="1" applyAlignment="1"/>
  </cellXfs>
  <cellStyles count="1">
    <cellStyle name="Normaallaa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t-E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t-EE"/>
              <a:t>Histogram</a:t>
            </a:r>
          </a:p>
        </c:rich>
      </c:tx>
      <c:overlay val="0"/>
    </c:title>
    <c:autoTitleDeleted val="0"/>
    <c:plotArea>
      <c:layout/>
      <c:barChart>
        <c:barDir val="col"/>
        <c:grouping val="clustered"/>
        <c:varyColors val="0"/>
        <c:ser>
          <c:idx val="0"/>
          <c:order val="0"/>
          <c:tx>
            <c:v>Frequency</c:v>
          </c:tx>
          <c:invertIfNegative val="0"/>
          <c:cat>
            <c:strRef>
              <c:f>N_3_3!$E$15:$E$21</c:f>
              <c:strCache>
                <c:ptCount val="7"/>
                <c:pt idx="0">
                  <c:v>9,5</c:v>
                </c:pt>
                <c:pt idx="1">
                  <c:v>10,5</c:v>
                </c:pt>
                <c:pt idx="2">
                  <c:v>11,5</c:v>
                </c:pt>
                <c:pt idx="3">
                  <c:v>12,5</c:v>
                </c:pt>
                <c:pt idx="4">
                  <c:v>13,5</c:v>
                </c:pt>
                <c:pt idx="5">
                  <c:v>14,5</c:v>
                </c:pt>
                <c:pt idx="6">
                  <c:v>More</c:v>
                </c:pt>
              </c:strCache>
            </c:strRef>
          </c:cat>
          <c:val>
            <c:numRef>
              <c:f>N_3_3!$F$15:$F$21</c:f>
              <c:numCache>
                <c:formatCode>General</c:formatCode>
                <c:ptCount val="7"/>
                <c:pt idx="0">
                  <c:v>2</c:v>
                </c:pt>
                <c:pt idx="1">
                  <c:v>3</c:v>
                </c:pt>
                <c:pt idx="2">
                  <c:v>12</c:v>
                </c:pt>
                <c:pt idx="3">
                  <c:v>19</c:v>
                </c:pt>
                <c:pt idx="4">
                  <c:v>17</c:v>
                </c:pt>
                <c:pt idx="5">
                  <c:v>7</c:v>
                </c:pt>
                <c:pt idx="6">
                  <c:v>0</c:v>
                </c:pt>
              </c:numCache>
            </c:numRef>
          </c:val>
          <c:extLst>
            <c:ext xmlns:c16="http://schemas.microsoft.com/office/drawing/2014/chart" uri="{C3380CC4-5D6E-409C-BE32-E72D297353CC}">
              <c16:uniqueId val="{00000001-6203-4034-B855-D9BF8D11A6AF}"/>
            </c:ext>
          </c:extLst>
        </c:ser>
        <c:dLbls>
          <c:showLegendKey val="0"/>
          <c:showVal val="0"/>
          <c:showCatName val="0"/>
          <c:showSerName val="0"/>
          <c:showPercent val="0"/>
          <c:showBubbleSize val="0"/>
        </c:dLbls>
        <c:gapWidth val="150"/>
        <c:axId val="1928090447"/>
        <c:axId val="209528703"/>
      </c:barChart>
      <c:lineChart>
        <c:grouping val="standard"/>
        <c:varyColors val="0"/>
        <c:ser>
          <c:idx val="1"/>
          <c:order val="1"/>
          <c:tx>
            <c:v>Cumulative %</c:v>
          </c:tx>
          <c:cat>
            <c:strRef>
              <c:f>N_3_3!$E$15:$E$21</c:f>
              <c:strCache>
                <c:ptCount val="7"/>
                <c:pt idx="0">
                  <c:v>9,5</c:v>
                </c:pt>
                <c:pt idx="1">
                  <c:v>10,5</c:v>
                </c:pt>
                <c:pt idx="2">
                  <c:v>11,5</c:v>
                </c:pt>
                <c:pt idx="3">
                  <c:v>12,5</c:v>
                </c:pt>
                <c:pt idx="4">
                  <c:v>13,5</c:v>
                </c:pt>
                <c:pt idx="5">
                  <c:v>14,5</c:v>
                </c:pt>
                <c:pt idx="6">
                  <c:v>More</c:v>
                </c:pt>
              </c:strCache>
            </c:strRef>
          </c:cat>
          <c:val>
            <c:numRef>
              <c:f>N_3_3!$G$15:$G$21</c:f>
              <c:numCache>
                <c:formatCode>0.00%</c:formatCode>
                <c:ptCount val="7"/>
                <c:pt idx="0">
                  <c:v>3.3333333333333333E-2</c:v>
                </c:pt>
                <c:pt idx="1">
                  <c:v>8.3333333333333329E-2</c:v>
                </c:pt>
                <c:pt idx="2">
                  <c:v>0.28333333333333333</c:v>
                </c:pt>
                <c:pt idx="3">
                  <c:v>0.6</c:v>
                </c:pt>
                <c:pt idx="4">
                  <c:v>0.8833333333333333</c:v>
                </c:pt>
                <c:pt idx="5">
                  <c:v>1</c:v>
                </c:pt>
                <c:pt idx="6">
                  <c:v>1</c:v>
                </c:pt>
              </c:numCache>
            </c:numRef>
          </c:val>
          <c:smooth val="0"/>
          <c:extLst>
            <c:ext xmlns:c16="http://schemas.microsoft.com/office/drawing/2014/chart" uri="{C3380CC4-5D6E-409C-BE32-E72D297353CC}">
              <c16:uniqueId val="{00000002-6203-4034-B855-D9BF8D11A6AF}"/>
            </c:ext>
          </c:extLst>
        </c:ser>
        <c:dLbls>
          <c:showLegendKey val="0"/>
          <c:showVal val="0"/>
          <c:showCatName val="0"/>
          <c:showSerName val="0"/>
          <c:showPercent val="0"/>
          <c:showBubbleSize val="0"/>
        </c:dLbls>
        <c:marker val="1"/>
        <c:smooth val="0"/>
        <c:axId val="120035887"/>
        <c:axId val="120033487"/>
      </c:lineChart>
      <c:catAx>
        <c:axId val="1928090447"/>
        <c:scaling>
          <c:orientation val="minMax"/>
        </c:scaling>
        <c:delete val="0"/>
        <c:axPos val="b"/>
        <c:title>
          <c:tx>
            <c:rich>
              <a:bodyPr/>
              <a:lstStyle/>
              <a:p>
                <a:pPr>
                  <a:defRPr/>
                </a:pPr>
                <a:r>
                  <a:rPr lang="et-EE"/>
                  <a:t>Bin</a:t>
                </a:r>
              </a:p>
            </c:rich>
          </c:tx>
          <c:overlay val="0"/>
        </c:title>
        <c:numFmt formatCode="General" sourceLinked="1"/>
        <c:majorTickMark val="out"/>
        <c:minorTickMark val="none"/>
        <c:tickLblPos val="nextTo"/>
        <c:crossAx val="209528703"/>
        <c:crosses val="autoZero"/>
        <c:auto val="1"/>
        <c:lblAlgn val="ctr"/>
        <c:lblOffset val="100"/>
        <c:noMultiLvlLbl val="0"/>
      </c:catAx>
      <c:valAx>
        <c:axId val="209528703"/>
        <c:scaling>
          <c:orientation val="minMax"/>
        </c:scaling>
        <c:delete val="0"/>
        <c:axPos val="l"/>
        <c:title>
          <c:tx>
            <c:rich>
              <a:bodyPr/>
              <a:lstStyle/>
              <a:p>
                <a:pPr>
                  <a:defRPr/>
                </a:pPr>
                <a:r>
                  <a:rPr lang="et-EE"/>
                  <a:t>Frequency</a:t>
                </a:r>
              </a:p>
            </c:rich>
          </c:tx>
          <c:overlay val="0"/>
        </c:title>
        <c:numFmt formatCode="General" sourceLinked="1"/>
        <c:majorTickMark val="out"/>
        <c:minorTickMark val="none"/>
        <c:tickLblPos val="nextTo"/>
        <c:crossAx val="1928090447"/>
        <c:crosses val="autoZero"/>
        <c:crossBetween val="between"/>
      </c:valAx>
      <c:valAx>
        <c:axId val="120033487"/>
        <c:scaling>
          <c:orientation val="minMax"/>
        </c:scaling>
        <c:delete val="0"/>
        <c:axPos val="r"/>
        <c:numFmt formatCode="0%" sourceLinked="0"/>
        <c:majorTickMark val="out"/>
        <c:minorTickMark val="none"/>
        <c:tickLblPos val="nextTo"/>
        <c:crossAx val="120035887"/>
        <c:crosses val="max"/>
        <c:crossBetween val="between"/>
      </c:valAx>
      <c:catAx>
        <c:axId val="120035887"/>
        <c:scaling>
          <c:orientation val="minMax"/>
        </c:scaling>
        <c:delete val="1"/>
        <c:axPos val="b"/>
        <c:numFmt formatCode="General" sourceLinked="1"/>
        <c:majorTickMark val="out"/>
        <c:minorTickMark val="none"/>
        <c:tickLblPos val="nextTo"/>
        <c:crossAx val="120033487"/>
        <c:auto val="1"/>
        <c:lblAlgn val="ctr"/>
        <c:lblOffset val="100"/>
        <c:noMultiLvlLbl val="0"/>
      </c:catAx>
    </c:plotArea>
    <c:legend>
      <c:legendPos val="b"/>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324970</xdr:colOff>
      <xdr:row>21</xdr:row>
      <xdr:rowOff>168088</xdr:rowOff>
    </xdr:from>
    <xdr:to>
      <xdr:col>9</xdr:col>
      <xdr:colOff>414616</xdr:colOff>
      <xdr:row>36</xdr:row>
      <xdr:rowOff>100853</xdr:rowOff>
    </xdr:to>
    <xdr:graphicFrame macro="">
      <xdr:nvGraphicFramePr>
        <xdr:cNvPr id="4" name="Diagramm 3">
          <a:extLst>
            <a:ext uri="{FF2B5EF4-FFF2-40B4-BE49-F238E27FC236}">
              <a16:creationId xmlns:a16="http://schemas.microsoft.com/office/drawing/2014/main" id="{DA1C8C4C-2117-8FCE-D8D1-7882928A9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36019</xdr:colOff>
      <xdr:row>4</xdr:row>
      <xdr:rowOff>29615</xdr:rowOff>
    </xdr:from>
    <xdr:to>
      <xdr:col>22</xdr:col>
      <xdr:colOff>87075</xdr:colOff>
      <xdr:row>32</xdr:row>
      <xdr:rowOff>152879</xdr:rowOff>
    </xdr:to>
    <xdr:pic>
      <xdr:nvPicPr>
        <xdr:cNvPr id="5" name="Pilt 4">
          <a:extLst>
            <a:ext uri="{FF2B5EF4-FFF2-40B4-BE49-F238E27FC236}">
              <a16:creationId xmlns:a16="http://schemas.microsoft.com/office/drawing/2014/main" id="{F45B669B-D60D-415E-5050-8799F3FAEC86}"/>
            </a:ext>
          </a:extLst>
        </xdr:cNvPr>
        <xdr:cNvPicPr>
          <a:picLocks noChangeAspect="1"/>
        </xdr:cNvPicPr>
      </xdr:nvPicPr>
      <xdr:blipFill>
        <a:blip xmlns:r="http://schemas.openxmlformats.org/officeDocument/2006/relationships" r:embed="rId2"/>
        <a:stretch>
          <a:fillRect/>
        </a:stretch>
      </xdr:blipFill>
      <xdr:spPr>
        <a:xfrm>
          <a:off x="6159233" y="791615"/>
          <a:ext cx="7398913" cy="54844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zoomScale="130" zoomScaleNormal="130" workbookViewId="0">
      <selection activeCell="B4" sqref="B4"/>
    </sheetView>
    <sheetView tabSelected="1" workbookViewId="1">
      <selection activeCell="T7" sqref="T7"/>
    </sheetView>
  </sheetViews>
  <sheetFormatPr defaultRowHeight="15" x14ac:dyDescent="0.25"/>
  <sheetData>
    <row r="1" spans="1:3" x14ac:dyDescent="0.25">
      <c r="A1" t="s">
        <v>20</v>
      </c>
      <c r="B1" t="s">
        <v>21</v>
      </c>
      <c r="C1" t="s">
        <v>22</v>
      </c>
    </row>
    <row r="2" spans="1:3" x14ac:dyDescent="0.25">
      <c r="A2">
        <v>3</v>
      </c>
      <c r="B2">
        <v>1</v>
      </c>
      <c r="C2" t="s">
        <v>0</v>
      </c>
    </row>
    <row r="3" spans="1:3" x14ac:dyDescent="0.25">
      <c r="A3">
        <v>3</v>
      </c>
      <c r="B3">
        <v>2</v>
      </c>
      <c r="C3" t="s">
        <v>60</v>
      </c>
    </row>
    <row r="4" spans="1:3" x14ac:dyDescent="0.25">
      <c r="A4">
        <v>3</v>
      </c>
      <c r="B4">
        <v>3</v>
      </c>
      <c r="C4" t="s">
        <v>1</v>
      </c>
    </row>
    <row r="5" spans="1:3" x14ac:dyDescent="0.25">
      <c r="C5" t="s">
        <v>2</v>
      </c>
    </row>
    <row r="6" spans="1:3" x14ac:dyDescent="0.25">
      <c r="C6" t="s">
        <v>3</v>
      </c>
    </row>
    <row r="7" spans="1:3" x14ac:dyDescent="0.25">
      <c r="C7" t="s">
        <v>4</v>
      </c>
    </row>
    <row r="8" spans="1:3" x14ac:dyDescent="0.25">
      <c r="C8" t="s">
        <v>5</v>
      </c>
    </row>
    <row r="9" spans="1:3" x14ac:dyDescent="0.25">
      <c r="C9" t="s">
        <v>6</v>
      </c>
    </row>
    <row r="10" spans="1:3" x14ac:dyDescent="0.25">
      <c r="C10" t="s">
        <v>7</v>
      </c>
    </row>
    <row r="11" spans="1:3" x14ac:dyDescent="0.25">
      <c r="C11" t="s">
        <v>8</v>
      </c>
    </row>
    <row r="12" spans="1:3" x14ac:dyDescent="0.25">
      <c r="C12" t="s">
        <v>9</v>
      </c>
    </row>
    <row r="13" spans="1:3" x14ac:dyDescent="0.25">
      <c r="C13" t="s">
        <v>10</v>
      </c>
    </row>
    <row r="14" spans="1:3" x14ac:dyDescent="0.25">
      <c r="C14" t="s">
        <v>11</v>
      </c>
    </row>
    <row r="15" spans="1:3" x14ac:dyDescent="0.25">
      <c r="C15" t="s">
        <v>12</v>
      </c>
    </row>
    <row r="16" spans="1:3" x14ac:dyDescent="0.25">
      <c r="C16" t="s">
        <v>13</v>
      </c>
    </row>
    <row r="17" spans="3:3" x14ac:dyDescent="0.25">
      <c r="C17" t="s">
        <v>15</v>
      </c>
    </row>
    <row r="18" spans="3:3" x14ac:dyDescent="0.25">
      <c r="C18" t="s">
        <v>14</v>
      </c>
    </row>
    <row r="19" spans="3:3" x14ac:dyDescent="0.25">
      <c r="C19" t="s">
        <v>16</v>
      </c>
    </row>
    <row r="20" spans="3:3" x14ac:dyDescent="0.25">
      <c r="C20" t="s">
        <v>17</v>
      </c>
    </row>
    <row r="21" spans="3:3" x14ac:dyDescent="0.25">
      <c r="C21" t="s">
        <v>18</v>
      </c>
    </row>
    <row r="22" spans="3:3" x14ac:dyDescent="0.25">
      <c r="C22" t="s">
        <v>19</v>
      </c>
    </row>
    <row r="23" spans="3:3" x14ac:dyDescent="0.25">
      <c r="C23" t="s">
        <v>23</v>
      </c>
    </row>
    <row r="24" spans="3:3" x14ac:dyDescent="0.25">
      <c r="C24" t="s">
        <v>24</v>
      </c>
    </row>
    <row r="25" spans="3:3" x14ac:dyDescent="0.25">
      <c r="C25" t="s">
        <v>25</v>
      </c>
    </row>
    <row r="26" spans="3:3" x14ac:dyDescent="0.25">
      <c r="C26" t="s">
        <v>26</v>
      </c>
    </row>
    <row r="27" spans="3:3" x14ac:dyDescent="0.25">
      <c r="C27" t="s">
        <v>27</v>
      </c>
    </row>
    <row r="28" spans="3:3" x14ac:dyDescent="0.25">
      <c r="C28" t="s">
        <v>29</v>
      </c>
    </row>
    <row r="29" spans="3:3" x14ac:dyDescent="0.25">
      <c r="C29" t="s">
        <v>28</v>
      </c>
    </row>
    <row r="30" spans="3:3" x14ac:dyDescent="0.25">
      <c r="C30" t="s">
        <v>30</v>
      </c>
    </row>
    <row r="31" spans="3:3" x14ac:dyDescent="0.25">
      <c r="C31" t="s">
        <v>31</v>
      </c>
    </row>
    <row r="32" spans="3:3" x14ac:dyDescent="0.25">
      <c r="C32" t="s">
        <v>32</v>
      </c>
    </row>
    <row r="33" spans="3:3" x14ac:dyDescent="0.25">
      <c r="C33" t="s">
        <v>33</v>
      </c>
    </row>
    <row r="34" spans="3:3" x14ac:dyDescent="0.25">
      <c r="C34" t="s">
        <v>34</v>
      </c>
    </row>
    <row r="35" spans="3:3" x14ac:dyDescent="0.25">
      <c r="C35" t="s">
        <v>35</v>
      </c>
    </row>
    <row r="36" spans="3:3" x14ac:dyDescent="0.25">
      <c r="C36" t="s">
        <v>36</v>
      </c>
    </row>
    <row r="37" spans="3:3" x14ac:dyDescent="0.25">
      <c r="C37" t="s">
        <v>37</v>
      </c>
    </row>
    <row r="38" spans="3:3" x14ac:dyDescent="0.25">
      <c r="C38" s="1" t="s">
        <v>38</v>
      </c>
    </row>
    <row r="39" spans="3:3" x14ac:dyDescent="0.25">
      <c r="C39" s="1" t="s">
        <v>39</v>
      </c>
    </row>
    <row r="40" spans="3:3" x14ac:dyDescent="0.25">
      <c r="C40" s="1" t="s">
        <v>40</v>
      </c>
    </row>
    <row r="41" spans="3:3" x14ac:dyDescent="0.25">
      <c r="C41" s="1" t="s">
        <v>41</v>
      </c>
    </row>
    <row r="42" spans="3:3" x14ac:dyDescent="0.25">
      <c r="C42" s="1" t="s">
        <v>42</v>
      </c>
    </row>
    <row r="43" spans="3:3" x14ac:dyDescent="0.25">
      <c r="C43" s="1" t="s">
        <v>43</v>
      </c>
    </row>
    <row r="44" spans="3:3" x14ac:dyDescent="0.25">
      <c r="C44"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9A86-7EE6-4181-B085-97260B770153}">
  <dimension ref="A1:L153"/>
  <sheetViews>
    <sheetView zoomScale="115" zoomScaleNormal="115" workbookViewId="0">
      <selection activeCell="J8" sqref="J8"/>
    </sheetView>
    <sheetView workbookViewId="1"/>
  </sheetViews>
  <sheetFormatPr defaultRowHeight="15" x14ac:dyDescent="0.25"/>
  <sheetData>
    <row r="1" spans="1:12" x14ac:dyDescent="0.25">
      <c r="A1" t="s">
        <v>59</v>
      </c>
      <c r="B1" t="s">
        <v>56</v>
      </c>
      <c r="J1">
        <f>COLUMN()</f>
        <v>10</v>
      </c>
    </row>
    <row r="2" spans="1:12" x14ac:dyDescent="0.25">
      <c r="A2" t="s">
        <v>45</v>
      </c>
      <c r="B2" t="s">
        <v>54</v>
      </c>
    </row>
    <row r="3" spans="1:12" x14ac:dyDescent="0.25">
      <c r="A3" t="s">
        <v>55</v>
      </c>
      <c r="B3" s="9" t="s">
        <v>67</v>
      </c>
      <c r="C3" s="8" t="s">
        <v>61</v>
      </c>
    </row>
    <row r="5" spans="1:12" x14ac:dyDescent="0.25">
      <c r="A5" s="3" t="s">
        <v>46</v>
      </c>
      <c r="B5" s="3" t="s">
        <v>50</v>
      </c>
      <c r="C5" s="3" t="s">
        <v>51</v>
      </c>
      <c r="D5" s="3" t="s">
        <v>48</v>
      </c>
      <c r="E5" s="3" t="s">
        <v>49</v>
      </c>
      <c r="F5" s="3" t="s">
        <v>47</v>
      </c>
      <c r="J5" t="s">
        <v>57</v>
      </c>
      <c r="K5" s="2">
        <f>MIN(F6:F153)</f>
        <v>13.95</v>
      </c>
    </row>
    <row r="6" spans="1:12" x14ac:dyDescent="0.25">
      <c r="A6" s="2" t="s">
        <v>52</v>
      </c>
      <c r="B6" s="2">
        <v>24.1</v>
      </c>
      <c r="C6" s="2">
        <v>26.5</v>
      </c>
      <c r="D6" s="2">
        <v>0</v>
      </c>
      <c r="E6" s="2">
        <v>0</v>
      </c>
      <c r="F6" s="2">
        <f>(B6+C6)/2</f>
        <v>25.3</v>
      </c>
      <c r="J6" t="s">
        <v>58</v>
      </c>
      <c r="K6" s="2">
        <f>MAX(F6:F153)</f>
        <v>36.950000000000003</v>
      </c>
    </row>
    <row r="7" spans="1:12" ht="15.75" thickBot="1" x14ac:dyDescent="0.3">
      <c r="A7" s="2" t="s">
        <v>52</v>
      </c>
      <c r="B7" s="2">
        <v>19.399999999999999</v>
      </c>
      <c r="C7" s="2">
        <v>18</v>
      </c>
      <c r="D7" s="2">
        <v>0</v>
      </c>
      <c r="E7" s="2">
        <v>0</v>
      </c>
      <c r="F7" s="2">
        <f t="shared" ref="F7:F70" si="0">(B7+C7)/2</f>
        <v>18.7</v>
      </c>
      <c r="J7" s="4" t="s">
        <v>69</v>
      </c>
      <c r="K7" s="4" t="s">
        <v>68</v>
      </c>
      <c r="L7" s="4" t="s">
        <v>66</v>
      </c>
    </row>
    <row r="8" spans="1:12" ht="15.75" thickTop="1" x14ac:dyDescent="0.25">
      <c r="A8" s="2" t="s">
        <v>52</v>
      </c>
      <c r="B8" s="2">
        <v>24.6</v>
      </c>
      <c r="C8" s="2">
        <v>24.9</v>
      </c>
      <c r="D8" s="2">
        <v>0</v>
      </c>
      <c r="E8" s="2">
        <v>0</v>
      </c>
      <c r="F8" s="2">
        <f t="shared" si="0"/>
        <v>24.75</v>
      </c>
      <c r="J8" s="6">
        <f>INT(K5/4)*4+2</f>
        <v>14</v>
      </c>
      <c r="K8">
        <f t="array" ref="K8:K14">FREQUENCY(F6:F153,J8:J14)</f>
        <v>1</v>
      </c>
      <c r="L8" s="10">
        <f>K8/$K$15</f>
        <v>6.7567567567567571E-3</v>
      </c>
    </row>
    <row r="9" spans="1:12" x14ac:dyDescent="0.25">
      <c r="A9" s="2" t="s">
        <v>52</v>
      </c>
      <c r="B9" s="2">
        <v>23.2</v>
      </c>
      <c r="C9" s="2">
        <v>23.7</v>
      </c>
      <c r="D9" s="2">
        <v>0</v>
      </c>
      <c r="E9" s="2">
        <v>0</v>
      </c>
      <c r="F9" s="2">
        <f t="shared" si="0"/>
        <v>23.45</v>
      </c>
      <c r="J9" s="6">
        <f>J8+4</f>
        <v>18</v>
      </c>
      <c r="K9">
        <v>24</v>
      </c>
      <c r="L9" s="10">
        <f t="shared" ref="L9:L14" si="1">K9/$K$15</f>
        <v>0.16216216216216217</v>
      </c>
    </row>
    <row r="10" spans="1:12" x14ac:dyDescent="0.25">
      <c r="A10" s="2" t="s">
        <v>53</v>
      </c>
      <c r="B10" s="2">
        <v>31.3</v>
      </c>
      <c r="C10" s="2">
        <v>31</v>
      </c>
      <c r="D10" s="2">
        <v>24</v>
      </c>
      <c r="E10" s="2">
        <v>16</v>
      </c>
      <c r="F10" s="2">
        <f t="shared" si="0"/>
        <v>31.15</v>
      </c>
      <c r="J10" s="6">
        <f>J9+4</f>
        <v>22</v>
      </c>
      <c r="K10">
        <v>35</v>
      </c>
      <c r="L10" s="10">
        <f t="shared" si="1"/>
        <v>0.23648648648648649</v>
      </c>
    </row>
    <row r="11" spans="1:12" x14ac:dyDescent="0.25">
      <c r="A11" s="2" t="s">
        <v>53</v>
      </c>
      <c r="B11" s="2">
        <v>25.4</v>
      </c>
      <c r="C11" s="2">
        <v>24.8</v>
      </c>
      <c r="D11" s="2">
        <v>0</v>
      </c>
      <c r="E11" s="2">
        <v>0</v>
      </c>
      <c r="F11" s="2">
        <f t="shared" si="0"/>
        <v>25.1</v>
      </c>
      <c r="J11" s="6">
        <f>J10+4</f>
        <v>26</v>
      </c>
      <c r="K11">
        <v>50</v>
      </c>
      <c r="L11" s="10">
        <f t="shared" si="1"/>
        <v>0.33783783783783783</v>
      </c>
    </row>
    <row r="12" spans="1:12" x14ac:dyDescent="0.25">
      <c r="A12" s="2" t="s">
        <v>52</v>
      </c>
      <c r="B12" s="2">
        <v>22.4</v>
      </c>
      <c r="C12" s="2">
        <v>22.1</v>
      </c>
      <c r="D12" s="2">
        <v>22.8</v>
      </c>
      <c r="E12" s="2">
        <v>9.9</v>
      </c>
      <c r="F12" s="2">
        <f t="shared" si="0"/>
        <v>22.25</v>
      </c>
      <c r="J12" s="6">
        <f>J11+4</f>
        <v>30</v>
      </c>
      <c r="K12">
        <v>23</v>
      </c>
      <c r="L12" s="10">
        <f t="shared" si="1"/>
        <v>0.1554054054054054</v>
      </c>
    </row>
    <row r="13" spans="1:12" x14ac:dyDescent="0.25">
      <c r="A13" s="2" t="s">
        <v>52</v>
      </c>
      <c r="B13" s="2">
        <v>16.399999999999999</v>
      </c>
      <c r="C13" s="2">
        <v>17.3</v>
      </c>
      <c r="D13" s="2">
        <v>0</v>
      </c>
      <c r="E13" s="2">
        <v>0</v>
      </c>
      <c r="F13" s="2">
        <f t="shared" si="0"/>
        <v>16.850000000000001</v>
      </c>
      <c r="J13" s="6">
        <f>J12+4</f>
        <v>34</v>
      </c>
      <c r="K13">
        <v>12</v>
      </c>
      <c r="L13" s="10">
        <f t="shared" si="1"/>
        <v>8.1081081081081086E-2</v>
      </c>
    </row>
    <row r="14" spans="1:12" x14ac:dyDescent="0.25">
      <c r="A14" s="2" t="s">
        <v>52</v>
      </c>
      <c r="B14" s="2">
        <v>22.3</v>
      </c>
      <c r="C14" s="2">
        <v>23.3</v>
      </c>
      <c r="D14" s="2">
        <v>0</v>
      </c>
      <c r="E14" s="2">
        <v>0</v>
      </c>
      <c r="F14" s="2">
        <f t="shared" si="0"/>
        <v>22.8</v>
      </c>
      <c r="J14" s="7">
        <f>J13+4</f>
        <v>38</v>
      </c>
      <c r="K14" s="5">
        <v>3</v>
      </c>
      <c r="L14" s="11">
        <f t="shared" si="1"/>
        <v>2.0270270270270271E-2</v>
      </c>
    </row>
    <row r="15" spans="1:12" x14ac:dyDescent="0.25">
      <c r="A15" s="2" t="s">
        <v>52</v>
      </c>
      <c r="B15" s="2">
        <v>18.399999999999999</v>
      </c>
      <c r="C15" s="2">
        <v>17.600000000000001</v>
      </c>
      <c r="D15" s="2">
        <v>20.399999999999999</v>
      </c>
      <c r="E15" s="2">
        <v>9.6</v>
      </c>
      <c r="F15" s="2">
        <f t="shared" si="0"/>
        <v>18</v>
      </c>
      <c r="J15" t="s">
        <v>63</v>
      </c>
      <c r="K15">
        <f>SUM(K8:K14)</f>
        <v>148</v>
      </c>
      <c r="L15" s="10">
        <f>SUM(L8:L14)</f>
        <v>0.99999999999999989</v>
      </c>
    </row>
    <row r="16" spans="1:12" x14ac:dyDescent="0.25">
      <c r="A16" s="2" t="s">
        <v>52</v>
      </c>
      <c r="B16" s="2">
        <v>23.6</v>
      </c>
      <c r="C16" s="2">
        <v>23.9</v>
      </c>
      <c r="D16" s="2">
        <v>25.1</v>
      </c>
      <c r="E16" s="2">
        <v>11.2</v>
      </c>
      <c r="F16" s="2">
        <f t="shared" si="0"/>
        <v>23.75</v>
      </c>
      <c r="K16" s="2"/>
    </row>
    <row r="17" spans="1:11" x14ac:dyDescent="0.25">
      <c r="A17" s="2" t="s">
        <v>53</v>
      </c>
      <c r="B17" s="2">
        <v>27.4</v>
      </c>
      <c r="C17" s="2">
        <v>27.3</v>
      </c>
      <c r="D17" s="2">
        <v>24.8</v>
      </c>
      <c r="E17" s="2">
        <v>15.2</v>
      </c>
      <c r="F17" s="2">
        <f t="shared" si="0"/>
        <v>27.35</v>
      </c>
      <c r="K17" s="2"/>
    </row>
    <row r="18" spans="1:11" x14ac:dyDescent="0.25">
      <c r="A18" s="2" t="s">
        <v>52</v>
      </c>
      <c r="B18" s="2">
        <v>25.2</v>
      </c>
      <c r="C18" s="2">
        <v>24.5</v>
      </c>
      <c r="D18" s="2">
        <v>0</v>
      </c>
      <c r="E18" s="2">
        <v>0</v>
      </c>
      <c r="F18" s="2">
        <f t="shared" si="0"/>
        <v>24.85</v>
      </c>
      <c r="K18" s="2"/>
    </row>
    <row r="19" spans="1:11" x14ac:dyDescent="0.25">
      <c r="A19" s="2" t="s">
        <v>52</v>
      </c>
      <c r="B19" s="2">
        <v>21.7</v>
      </c>
      <c r="C19" s="2">
        <v>21.7</v>
      </c>
      <c r="D19" s="2">
        <v>22.3</v>
      </c>
      <c r="E19" s="2">
        <v>9.6999999999999993</v>
      </c>
      <c r="F19" s="2">
        <f t="shared" si="0"/>
        <v>21.7</v>
      </c>
      <c r="K19" s="2"/>
    </row>
    <row r="20" spans="1:11" x14ac:dyDescent="0.25">
      <c r="A20" s="2" t="s">
        <v>52</v>
      </c>
      <c r="B20" s="2">
        <v>18</v>
      </c>
      <c r="C20" s="2">
        <v>18.100000000000001</v>
      </c>
      <c r="D20" s="2">
        <v>0</v>
      </c>
      <c r="E20" s="2">
        <v>0</v>
      </c>
      <c r="F20" s="2">
        <f t="shared" si="0"/>
        <v>18.05</v>
      </c>
      <c r="K20" s="2"/>
    </row>
    <row r="21" spans="1:11" x14ac:dyDescent="0.25">
      <c r="A21" s="2" t="s">
        <v>53</v>
      </c>
      <c r="B21" s="2">
        <v>23.9</v>
      </c>
      <c r="C21" s="2">
        <v>24.8</v>
      </c>
      <c r="D21" s="2">
        <v>0</v>
      </c>
      <c r="E21" s="2">
        <v>0</v>
      </c>
      <c r="F21" s="2">
        <f t="shared" si="0"/>
        <v>24.35</v>
      </c>
    </row>
    <row r="22" spans="1:11" x14ac:dyDescent="0.25">
      <c r="A22" s="2" t="s">
        <v>53</v>
      </c>
      <c r="B22" s="2">
        <v>33.200000000000003</v>
      </c>
      <c r="C22" s="2">
        <v>32.299999999999997</v>
      </c>
      <c r="D22" s="2">
        <v>26.2</v>
      </c>
      <c r="E22" s="2">
        <v>16.8</v>
      </c>
      <c r="F22" s="2">
        <f t="shared" si="0"/>
        <v>32.75</v>
      </c>
    </row>
    <row r="23" spans="1:11" x14ac:dyDescent="0.25">
      <c r="A23" s="2" t="s">
        <v>52</v>
      </c>
      <c r="B23" s="2">
        <v>18.5</v>
      </c>
      <c r="C23" s="2">
        <v>18.5</v>
      </c>
      <c r="D23" s="2">
        <v>0</v>
      </c>
      <c r="E23" s="2">
        <v>0</v>
      </c>
      <c r="F23" s="2">
        <f t="shared" si="0"/>
        <v>18.5</v>
      </c>
    </row>
    <row r="24" spans="1:11" x14ac:dyDescent="0.25">
      <c r="A24" s="2" t="s">
        <v>53</v>
      </c>
      <c r="B24" s="2">
        <v>25.9</v>
      </c>
      <c r="C24" s="2">
        <v>25.3</v>
      </c>
      <c r="D24" s="2">
        <v>27.9</v>
      </c>
      <c r="E24" s="2">
        <v>17.100000000000001</v>
      </c>
      <c r="F24" s="2">
        <f t="shared" si="0"/>
        <v>25.6</v>
      </c>
    </row>
    <row r="25" spans="1:11" x14ac:dyDescent="0.25">
      <c r="A25" s="2" t="s">
        <v>53</v>
      </c>
      <c r="B25" s="2">
        <v>16.399999999999999</v>
      </c>
      <c r="C25" s="2">
        <v>16.899999999999999</v>
      </c>
      <c r="D25" s="2">
        <v>0</v>
      </c>
      <c r="E25" s="2">
        <v>0</v>
      </c>
      <c r="F25" s="2">
        <f t="shared" si="0"/>
        <v>16.649999999999999</v>
      </c>
    </row>
    <row r="26" spans="1:11" x14ac:dyDescent="0.25">
      <c r="A26" s="2" t="s">
        <v>53</v>
      </c>
      <c r="B26" s="2">
        <v>29</v>
      </c>
      <c r="C26" s="2">
        <v>29.3</v>
      </c>
      <c r="D26" s="2">
        <v>0</v>
      </c>
      <c r="E26" s="2">
        <v>0</v>
      </c>
      <c r="F26" s="2">
        <f t="shared" si="0"/>
        <v>29.15</v>
      </c>
    </row>
    <row r="27" spans="1:11" x14ac:dyDescent="0.25">
      <c r="A27" s="2" t="s">
        <v>52</v>
      </c>
      <c r="B27" s="2">
        <v>24.9</v>
      </c>
      <c r="C27" s="2">
        <v>25.8</v>
      </c>
      <c r="D27" s="2">
        <v>0</v>
      </c>
      <c r="E27" s="2">
        <v>0</v>
      </c>
      <c r="F27" s="2">
        <f t="shared" si="0"/>
        <v>25.35</v>
      </c>
    </row>
    <row r="28" spans="1:11" x14ac:dyDescent="0.25">
      <c r="A28" s="2" t="s">
        <v>52</v>
      </c>
      <c r="B28" s="2">
        <v>20.3</v>
      </c>
      <c r="C28" s="2">
        <v>20.5</v>
      </c>
      <c r="D28" s="2">
        <v>22.3</v>
      </c>
      <c r="E28" s="2">
        <v>9.6999999999999993</v>
      </c>
      <c r="F28" s="2">
        <f t="shared" si="0"/>
        <v>20.399999999999999</v>
      </c>
    </row>
    <row r="29" spans="1:11" x14ac:dyDescent="0.25">
      <c r="A29" s="2" t="s">
        <v>53</v>
      </c>
      <c r="B29" s="2">
        <v>24.2</v>
      </c>
      <c r="C29" s="2">
        <v>25.4</v>
      </c>
      <c r="D29" s="2">
        <v>0</v>
      </c>
      <c r="E29" s="2">
        <v>0</v>
      </c>
      <c r="F29" s="2">
        <f t="shared" si="0"/>
        <v>24.799999999999997</v>
      </c>
    </row>
    <row r="30" spans="1:11" x14ac:dyDescent="0.25">
      <c r="A30" s="2" t="s">
        <v>53</v>
      </c>
      <c r="B30" s="2">
        <v>26.3</v>
      </c>
      <c r="C30" s="2">
        <v>27.6</v>
      </c>
      <c r="D30" s="2">
        <v>0</v>
      </c>
      <c r="E30" s="2">
        <v>0</v>
      </c>
      <c r="F30" s="2">
        <f t="shared" si="0"/>
        <v>26.950000000000003</v>
      </c>
    </row>
    <row r="31" spans="1:11" x14ac:dyDescent="0.25">
      <c r="A31" s="2" t="s">
        <v>53</v>
      </c>
      <c r="B31" s="2">
        <v>26.9</v>
      </c>
      <c r="C31" s="2">
        <v>26.5</v>
      </c>
      <c r="D31" s="2">
        <v>23.8</v>
      </c>
      <c r="E31" s="2">
        <v>16.8</v>
      </c>
      <c r="F31" s="2">
        <f t="shared" si="0"/>
        <v>26.7</v>
      </c>
    </row>
    <row r="32" spans="1:11" x14ac:dyDescent="0.25">
      <c r="A32" s="2" t="s">
        <v>53</v>
      </c>
      <c r="B32" s="2">
        <v>25.3</v>
      </c>
      <c r="C32" s="2">
        <v>24.8</v>
      </c>
      <c r="D32" s="2">
        <v>0</v>
      </c>
      <c r="E32" s="2">
        <v>0</v>
      </c>
      <c r="F32" s="2">
        <f t="shared" si="0"/>
        <v>25.05</v>
      </c>
    </row>
    <row r="33" spans="1:6" x14ac:dyDescent="0.25">
      <c r="A33" s="2" t="s">
        <v>53</v>
      </c>
      <c r="B33" s="2">
        <v>33.6</v>
      </c>
      <c r="C33" s="2">
        <v>32.9</v>
      </c>
      <c r="D33" s="2">
        <v>26.3</v>
      </c>
      <c r="E33" s="2">
        <v>17.7</v>
      </c>
      <c r="F33" s="2">
        <f t="shared" si="0"/>
        <v>33.25</v>
      </c>
    </row>
    <row r="34" spans="1:6" x14ac:dyDescent="0.25">
      <c r="A34" s="2" t="s">
        <v>53</v>
      </c>
      <c r="B34" s="2">
        <v>20.399999999999999</v>
      </c>
      <c r="C34" s="2">
        <v>21.3</v>
      </c>
      <c r="D34" s="2">
        <v>0</v>
      </c>
      <c r="E34" s="2">
        <v>0</v>
      </c>
      <c r="F34" s="2">
        <f t="shared" si="0"/>
        <v>20.85</v>
      </c>
    </row>
    <row r="35" spans="1:6" x14ac:dyDescent="0.25">
      <c r="A35" s="2" t="s">
        <v>52</v>
      </c>
      <c r="B35" s="2">
        <v>21.5</v>
      </c>
      <c r="C35" s="2">
        <v>21.5</v>
      </c>
      <c r="D35" s="2">
        <v>0</v>
      </c>
      <c r="E35" s="2">
        <v>0</v>
      </c>
      <c r="F35" s="2">
        <f t="shared" si="0"/>
        <v>21.5</v>
      </c>
    </row>
    <row r="36" spans="1:6" x14ac:dyDescent="0.25">
      <c r="A36" s="2" t="s">
        <v>52</v>
      </c>
      <c r="B36" s="2">
        <v>21.9</v>
      </c>
      <c r="C36" s="2">
        <v>20.9</v>
      </c>
      <c r="D36" s="2">
        <v>0</v>
      </c>
      <c r="E36" s="2">
        <v>0</v>
      </c>
      <c r="F36" s="2">
        <f t="shared" si="0"/>
        <v>21.4</v>
      </c>
    </row>
    <row r="37" spans="1:6" x14ac:dyDescent="0.25">
      <c r="A37" s="2" t="s">
        <v>53</v>
      </c>
      <c r="B37" s="2">
        <v>28.5</v>
      </c>
      <c r="C37" s="2">
        <v>27.9</v>
      </c>
      <c r="D37" s="2">
        <v>0</v>
      </c>
      <c r="E37" s="2">
        <v>0</v>
      </c>
      <c r="F37" s="2">
        <f t="shared" si="0"/>
        <v>28.2</v>
      </c>
    </row>
    <row r="38" spans="1:6" x14ac:dyDescent="0.25">
      <c r="A38" s="2" t="s">
        <v>52</v>
      </c>
      <c r="B38" s="2">
        <v>17.600000000000001</v>
      </c>
      <c r="C38" s="2">
        <v>17.399999999999999</v>
      </c>
      <c r="D38" s="2">
        <v>22.2</v>
      </c>
      <c r="E38" s="2">
        <v>15.2</v>
      </c>
      <c r="F38" s="2">
        <f t="shared" si="0"/>
        <v>17.5</v>
      </c>
    </row>
    <row r="39" spans="1:6" x14ac:dyDescent="0.25">
      <c r="A39" s="2" t="s">
        <v>52</v>
      </c>
      <c r="B39" s="2">
        <v>20.3</v>
      </c>
      <c r="C39" s="2">
        <v>20.2</v>
      </c>
      <c r="D39" s="2">
        <v>22.8</v>
      </c>
      <c r="E39" s="2">
        <v>12</v>
      </c>
      <c r="F39" s="2">
        <f t="shared" si="0"/>
        <v>20.25</v>
      </c>
    </row>
    <row r="40" spans="1:6" x14ac:dyDescent="0.25">
      <c r="A40" s="2" t="s">
        <v>53</v>
      </c>
      <c r="B40" s="2">
        <v>17.100000000000001</v>
      </c>
      <c r="C40" s="2">
        <v>16.8</v>
      </c>
      <c r="D40" s="2">
        <v>21.5</v>
      </c>
      <c r="E40" s="2">
        <v>16.7</v>
      </c>
      <c r="F40" s="2">
        <f t="shared" si="0"/>
        <v>16.950000000000003</v>
      </c>
    </row>
    <row r="41" spans="1:6" x14ac:dyDescent="0.25">
      <c r="A41" s="2" t="s">
        <v>52</v>
      </c>
      <c r="B41" s="2">
        <v>25</v>
      </c>
      <c r="C41" s="2">
        <v>25.5</v>
      </c>
      <c r="D41" s="2">
        <v>25.5</v>
      </c>
      <c r="E41" s="2">
        <v>7.9</v>
      </c>
      <c r="F41" s="2">
        <f t="shared" si="0"/>
        <v>25.25</v>
      </c>
    </row>
    <row r="42" spans="1:6" x14ac:dyDescent="0.25">
      <c r="A42" s="2" t="s">
        <v>52</v>
      </c>
      <c r="B42" s="2">
        <v>20.399999999999999</v>
      </c>
      <c r="C42" s="2">
        <v>18.3</v>
      </c>
      <c r="D42" s="2">
        <v>24.7</v>
      </c>
      <c r="E42" s="2">
        <v>15.3</v>
      </c>
      <c r="F42" s="2">
        <f t="shared" si="0"/>
        <v>19.350000000000001</v>
      </c>
    </row>
    <row r="43" spans="1:6" x14ac:dyDescent="0.25">
      <c r="A43" s="2" t="s">
        <v>52</v>
      </c>
      <c r="B43" s="2">
        <v>29</v>
      </c>
      <c r="C43" s="2">
        <v>30.4</v>
      </c>
      <c r="D43" s="2">
        <v>0</v>
      </c>
      <c r="E43" s="2">
        <v>0</v>
      </c>
      <c r="F43" s="2">
        <f t="shared" si="0"/>
        <v>29.7</v>
      </c>
    </row>
    <row r="44" spans="1:6" x14ac:dyDescent="0.25">
      <c r="A44" s="2" t="s">
        <v>52</v>
      </c>
      <c r="B44" s="2">
        <v>23.7</v>
      </c>
      <c r="C44" s="2">
        <v>22.3</v>
      </c>
      <c r="D44" s="2">
        <v>0</v>
      </c>
      <c r="E44" s="2">
        <v>0</v>
      </c>
      <c r="F44" s="2">
        <f t="shared" si="0"/>
        <v>23</v>
      </c>
    </row>
    <row r="45" spans="1:6" x14ac:dyDescent="0.25">
      <c r="A45" s="2" t="s">
        <v>52</v>
      </c>
      <c r="B45" s="2">
        <v>25.7</v>
      </c>
      <c r="C45" s="2">
        <v>24.9</v>
      </c>
      <c r="D45" s="2">
        <v>0</v>
      </c>
      <c r="E45" s="2">
        <v>0</v>
      </c>
      <c r="F45" s="2">
        <f t="shared" si="0"/>
        <v>25.299999999999997</v>
      </c>
    </row>
    <row r="46" spans="1:6" x14ac:dyDescent="0.25">
      <c r="A46" s="2" t="s">
        <v>52</v>
      </c>
      <c r="B46" s="2">
        <v>24.8</v>
      </c>
      <c r="C46" s="2">
        <v>24.8</v>
      </c>
      <c r="D46" s="2">
        <v>0</v>
      </c>
      <c r="E46" s="2">
        <v>0</v>
      </c>
      <c r="F46" s="2">
        <f t="shared" si="0"/>
        <v>24.8</v>
      </c>
    </row>
    <row r="47" spans="1:6" x14ac:dyDescent="0.25">
      <c r="A47" s="2" t="s">
        <v>53</v>
      </c>
      <c r="B47" s="2">
        <v>36</v>
      </c>
      <c r="C47" s="2">
        <v>37.9</v>
      </c>
      <c r="D47" s="2">
        <v>0</v>
      </c>
      <c r="E47" s="2">
        <v>0</v>
      </c>
      <c r="F47" s="2">
        <f t="shared" si="0"/>
        <v>36.950000000000003</v>
      </c>
    </row>
    <row r="48" spans="1:6" x14ac:dyDescent="0.25">
      <c r="A48" s="2" t="s">
        <v>52</v>
      </c>
      <c r="B48" s="2">
        <v>32.6</v>
      </c>
      <c r="C48" s="2">
        <v>32.6</v>
      </c>
      <c r="D48" s="2">
        <v>0</v>
      </c>
      <c r="E48" s="2">
        <v>0</v>
      </c>
      <c r="F48" s="2">
        <f t="shared" si="0"/>
        <v>32.6</v>
      </c>
    </row>
    <row r="49" spans="1:6" x14ac:dyDescent="0.25">
      <c r="A49" s="2" t="s">
        <v>53</v>
      </c>
      <c r="B49" s="2">
        <v>27.3</v>
      </c>
      <c r="C49" s="2">
        <v>28.1</v>
      </c>
      <c r="D49" s="2">
        <v>27.4</v>
      </c>
      <c r="E49" s="2">
        <v>19.2</v>
      </c>
      <c r="F49" s="2">
        <f t="shared" si="0"/>
        <v>27.700000000000003</v>
      </c>
    </row>
    <row r="50" spans="1:6" x14ac:dyDescent="0.25">
      <c r="A50" s="2" t="s">
        <v>52</v>
      </c>
      <c r="B50" s="2">
        <v>31.6</v>
      </c>
      <c r="C50" s="2">
        <v>30.9</v>
      </c>
      <c r="D50" s="2">
        <v>0</v>
      </c>
      <c r="E50" s="2">
        <v>0</v>
      </c>
      <c r="F50" s="2">
        <f t="shared" si="0"/>
        <v>31.25</v>
      </c>
    </row>
    <row r="51" spans="1:6" x14ac:dyDescent="0.25">
      <c r="A51" s="2" t="s">
        <v>52</v>
      </c>
      <c r="B51" s="2">
        <v>23.9</v>
      </c>
      <c r="C51" s="2">
        <v>23.1</v>
      </c>
      <c r="D51" s="2">
        <v>0</v>
      </c>
      <c r="E51" s="2">
        <v>0</v>
      </c>
      <c r="F51" s="2">
        <f t="shared" si="0"/>
        <v>23.5</v>
      </c>
    </row>
    <row r="52" spans="1:6" x14ac:dyDescent="0.25">
      <c r="A52" s="2" t="s">
        <v>52</v>
      </c>
      <c r="B52" s="2">
        <v>24.9</v>
      </c>
      <c r="C52" s="2">
        <v>23.4</v>
      </c>
      <c r="D52" s="2">
        <v>0</v>
      </c>
      <c r="E52" s="2">
        <v>0</v>
      </c>
      <c r="F52" s="2">
        <f t="shared" si="0"/>
        <v>24.15</v>
      </c>
    </row>
    <row r="53" spans="1:6" x14ac:dyDescent="0.25">
      <c r="A53" s="2" t="s">
        <v>52</v>
      </c>
      <c r="B53" s="2">
        <v>23.3</v>
      </c>
      <c r="C53" s="2">
        <v>23.1</v>
      </c>
      <c r="D53" s="2">
        <v>0</v>
      </c>
      <c r="E53" s="2">
        <v>0</v>
      </c>
      <c r="F53" s="2">
        <f t="shared" si="0"/>
        <v>23.200000000000003</v>
      </c>
    </row>
    <row r="54" spans="1:6" x14ac:dyDescent="0.25">
      <c r="A54" s="2" t="s">
        <v>52</v>
      </c>
      <c r="B54" s="2">
        <v>33.9</v>
      </c>
      <c r="C54" s="2">
        <v>32.9</v>
      </c>
      <c r="D54" s="2">
        <v>29.6</v>
      </c>
      <c r="E54" s="2">
        <v>14.1</v>
      </c>
      <c r="F54" s="2">
        <f t="shared" si="0"/>
        <v>33.4</v>
      </c>
    </row>
    <row r="55" spans="1:6" x14ac:dyDescent="0.25">
      <c r="A55" s="2" t="s">
        <v>52</v>
      </c>
      <c r="B55" s="2">
        <v>26.9</v>
      </c>
      <c r="C55" s="2">
        <v>26.8</v>
      </c>
      <c r="D55" s="2">
        <v>0</v>
      </c>
      <c r="E55" s="2">
        <v>0</v>
      </c>
      <c r="F55" s="2">
        <f t="shared" si="0"/>
        <v>26.85</v>
      </c>
    </row>
    <row r="56" spans="1:6" x14ac:dyDescent="0.25">
      <c r="A56" s="2" t="s">
        <v>52</v>
      </c>
      <c r="B56" s="2">
        <v>18.2</v>
      </c>
      <c r="C56" s="2">
        <v>18.3</v>
      </c>
      <c r="D56" s="2">
        <v>22</v>
      </c>
      <c r="E56" s="2">
        <v>7.5</v>
      </c>
      <c r="F56" s="2">
        <f t="shared" si="0"/>
        <v>18.25</v>
      </c>
    </row>
    <row r="57" spans="1:6" x14ac:dyDescent="0.25">
      <c r="A57" s="2" t="s">
        <v>52</v>
      </c>
      <c r="B57" s="2">
        <v>18.399999999999999</v>
      </c>
      <c r="C57" s="2">
        <v>18.399999999999999</v>
      </c>
      <c r="D57" s="2">
        <v>22.8</v>
      </c>
      <c r="E57" s="2">
        <v>8.3000000000000007</v>
      </c>
      <c r="F57" s="2">
        <f t="shared" si="0"/>
        <v>18.399999999999999</v>
      </c>
    </row>
    <row r="58" spans="1:6" x14ac:dyDescent="0.25">
      <c r="A58" s="2" t="s">
        <v>53</v>
      </c>
      <c r="B58" s="2">
        <v>27.7</v>
      </c>
      <c r="C58" s="2">
        <v>27.4</v>
      </c>
      <c r="D58" s="2">
        <v>23</v>
      </c>
      <c r="E58" s="2">
        <v>15.9</v>
      </c>
      <c r="F58" s="2">
        <f t="shared" si="0"/>
        <v>27.549999999999997</v>
      </c>
    </row>
    <row r="59" spans="1:6" x14ac:dyDescent="0.25">
      <c r="A59" s="2" t="s">
        <v>53</v>
      </c>
      <c r="B59" s="2">
        <v>20.100000000000001</v>
      </c>
      <c r="C59" s="2">
        <v>21.3</v>
      </c>
      <c r="D59" s="2">
        <v>23.8</v>
      </c>
      <c r="E59" s="2">
        <v>15.4</v>
      </c>
      <c r="F59" s="2">
        <f t="shared" si="0"/>
        <v>20.700000000000003</v>
      </c>
    </row>
    <row r="60" spans="1:6" x14ac:dyDescent="0.25">
      <c r="A60" s="2" t="s">
        <v>52</v>
      </c>
      <c r="B60" s="2">
        <v>26.3</v>
      </c>
      <c r="C60" s="2">
        <v>25.9</v>
      </c>
      <c r="D60" s="2">
        <v>0</v>
      </c>
      <c r="E60" s="2">
        <v>0</v>
      </c>
      <c r="F60" s="2">
        <f t="shared" si="0"/>
        <v>26.1</v>
      </c>
    </row>
    <row r="61" spans="1:6" x14ac:dyDescent="0.25">
      <c r="A61" s="2" t="s">
        <v>52</v>
      </c>
      <c r="B61" s="2">
        <v>27.2</v>
      </c>
      <c r="C61" s="2">
        <v>26.9</v>
      </c>
      <c r="D61" s="2">
        <v>0</v>
      </c>
      <c r="E61" s="2">
        <v>0</v>
      </c>
      <c r="F61" s="2">
        <f t="shared" si="0"/>
        <v>27.049999999999997</v>
      </c>
    </row>
    <row r="62" spans="1:6" x14ac:dyDescent="0.25">
      <c r="A62" s="2" t="s">
        <v>52</v>
      </c>
      <c r="B62" s="2">
        <v>26.3</v>
      </c>
      <c r="C62" s="2">
        <v>26.9</v>
      </c>
      <c r="D62" s="2">
        <v>0</v>
      </c>
      <c r="E62" s="2">
        <v>0</v>
      </c>
      <c r="F62" s="2">
        <f t="shared" si="0"/>
        <v>26.6</v>
      </c>
    </row>
    <row r="63" spans="1:6" x14ac:dyDescent="0.25">
      <c r="A63" s="2" t="s">
        <v>52</v>
      </c>
      <c r="B63" s="2">
        <v>25.9</v>
      </c>
      <c r="C63" s="2">
        <v>25.3</v>
      </c>
      <c r="D63" s="2">
        <v>0</v>
      </c>
      <c r="E63" s="2">
        <v>0</v>
      </c>
      <c r="F63" s="2">
        <f t="shared" si="0"/>
        <v>25.6</v>
      </c>
    </row>
    <row r="64" spans="1:6" x14ac:dyDescent="0.25">
      <c r="A64" s="2" t="s">
        <v>52</v>
      </c>
      <c r="B64" s="2">
        <v>22.4</v>
      </c>
      <c r="C64" s="2">
        <v>19.8</v>
      </c>
      <c r="D64" s="2">
        <v>24.8</v>
      </c>
      <c r="E64" s="2">
        <v>14.8</v>
      </c>
      <c r="F64" s="2">
        <f t="shared" si="0"/>
        <v>21.1</v>
      </c>
    </row>
    <row r="65" spans="1:6" x14ac:dyDescent="0.25">
      <c r="A65" s="2" t="s">
        <v>52</v>
      </c>
      <c r="B65" s="2">
        <v>22.8</v>
      </c>
      <c r="C65" s="2">
        <v>22.3</v>
      </c>
      <c r="D65" s="2">
        <v>0</v>
      </c>
      <c r="E65" s="2">
        <v>0</v>
      </c>
      <c r="F65" s="2">
        <f t="shared" si="0"/>
        <v>22.55</v>
      </c>
    </row>
    <row r="66" spans="1:6" x14ac:dyDescent="0.25">
      <c r="A66" s="2" t="s">
        <v>52</v>
      </c>
      <c r="B66" s="2">
        <v>27.9</v>
      </c>
      <c r="C66" s="2">
        <v>27.9</v>
      </c>
      <c r="D66" s="2">
        <v>0</v>
      </c>
      <c r="E66" s="2">
        <v>0</v>
      </c>
      <c r="F66" s="2">
        <f t="shared" si="0"/>
        <v>27.9</v>
      </c>
    </row>
    <row r="67" spans="1:6" x14ac:dyDescent="0.25">
      <c r="A67" s="2" t="s">
        <v>52</v>
      </c>
      <c r="B67" s="2">
        <v>26.8</v>
      </c>
      <c r="C67" s="2">
        <v>27.5</v>
      </c>
      <c r="D67" s="2">
        <v>0</v>
      </c>
      <c r="E67" s="2">
        <v>0</v>
      </c>
      <c r="F67" s="2">
        <f t="shared" si="0"/>
        <v>27.15</v>
      </c>
    </row>
    <row r="68" spans="1:6" x14ac:dyDescent="0.25">
      <c r="A68" s="2" t="s">
        <v>52</v>
      </c>
      <c r="B68" s="2">
        <v>25.5</v>
      </c>
      <c r="C68" s="2">
        <v>24</v>
      </c>
      <c r="D68" s="2">
        <v>0</v>
      </c>
      <c r="E68" s="2">
        <v>0</v>
      </c>
      <c r="F68" s="2">
        <f t="shared" si="0"/>
        <v>24.75</v>
      </c>
    </row>
    <row r="69" spans="1:6" x14ac:dyDescent="0.25">
      <c r="A69" s="2" t="s">
        <v>52</v>
      </c>
      <c r="B69" s="2">
        <v>19.600000000000001</v>
      </c>
      <c r="C69" s="2">
        <v>19.100000000000001</v>
      </c>
      <c r="D69" s="2">
        <v>23.1</v>
      </c>
      <c r="E69" s="2">
        <v>9.8000000000000007</v>
      </c>
      <c r="F69" s="2">
        <f t="shared" si="0"/>
        <v>19.350000000000001</v>
      </c>
    </row>
    <row r="70" spans="1:6" x14ac:dyDescent="0.25">
      <c r="A70" s="2" t="s">
        <v>52</v>
      </c>
      <c r="B70" s="2">
        <v>35.9</v>
      </c>
      <c r="C70" s="2">
        <v>36.1</v>
      </c>
      <c r="D70" s="2">
        <v>28.7</v>
      </c>
      <c r="E70" s="2">
        <v>10.4</v>
      </c>
      <c r="F70" s="2">
        <f t="shared" si="0"/>
        <v>36</v>
      </c>
    </row>
    <row r="71" spans="1:6" x14ac:dyDescent="0.25">
      <c r="A71" s="2" t="s">
        <v>52</v>
      </c>
      <c r="B71" s="2">
        <v>25.6</v>
      </c>
      <c r="C71" s="2">
        <v>25.9</v>
      </c>
      <c r="D71" s="2">
        <v>0</v>
      </c>
      <c r="E71" s="2">
        <v>0</v>
      </c>
      <c r="F71" s="2">
        <f t="shared" ref="F71:F134" si="2">(B71+C71)/2</f>
        <v>25.75</v>
      </c>
    </row>
    <row r="72" spans="1:6" x14ac:dyDescent="0.25">
      <c r="A72" s="2" t="s">
        <v>52</v>
      </c>
      <c r="B72" s="2">
        <v>21.8</v>
      </c>
      <c r="C72" s="2">
        <v>23</v>
      </c>
      <c r="D72" s="2">
        <v>0</v>
      </c>
      <c r="E72" s="2">
        <v>0</v>
      </c>
      <c r="F72" s="2">
        <f t="shared" si="2"/>
        <v>22.4</v>
      </c>
    </row>
    <row r="73" spans="1:6" x14ac:dyDescent="0.25">
      <c r="A73" s="2" t="s">
        <v>52</v>
      </c>
      <c r="B73" s="2">
        <v>21.4</v>
      </c>
      <c r="C73" s="2">
        <v>23.1</v>
      </c>
      <c r="D73" s="2">
        <v>24.9</v>
      </c>
      <c r="E73" s="2">
        <v>12</v>
      </c>
      <c r="F73" s="2">
        <f t="shared" si="2"/>
        <v>22.25</v>
      </c>
    </row>
    <row r="74" spans="1:6" x14ac:dyDescent="0.25">
      <c r="A74" s="2" t="s">
        <v>52</v>
      </c>
      <c r="B74" s="2">
        <v>30.9</v>
      </c>
      <c r="C74" s="2">
        <v>31</v>
      </c>
      <c r="D74" s="2">
        <v>0</v>
      </c>
      <c r="E74" s="2">
        <v>0</v>
      </c>
      <c r="F74" s="2">
        <f t="shared" si="2"/>
        <v>30.95</v>
      </c>
    </row>
    <row r="75" spans="1:6" x14ac:dyDescent="0.25">
      <c r="A75" s="2" t="s">
        <v>52</v>
      </c>
      <c r="B75" s="2">
        <v>29.5</v>
      </c>
      <c r="C75" s="2">
        <v>29</v>
      </c>
      <c r="D75" s="2">
        <v>0</v>
      </c>
      <c r="E75" s="2">
        <v>0</v>
      </c>
      <c r="F75" s="2">
        <f t="shared" si="2"/>
        <v>29.25</v>
      </c>
    </row>
    <row r="76" spans="1:6" x14ac:dyDescent="0.25">
      <c r="A76" s="2" t="s">
        <v>52</v>
      </c>
      <c r="B76" s="2">
        <v>37.299999999999997</v>
      </c>
      <c r="C76" s="2">
        <v>36.1</v>
      </c>
      <c r="D76" s="2">
        <v>29.4</v>
      </c>
      <c r="E76" s="2">
        <v>17</v>
      </c>
      <c r="F76" s="2">
        <f t="shared" si="2"/>
        <v>36.700000000000003</v>
      </c>
    </row>
    <row r="77" spans="1:6" x14ac:dyDescent="0.25">
      <c r="A77" s="2" t="s">
        <v>52</v>
      </c>
      <c r="B77" s="2">
        <v>26</v>
      </c>
      <c r="C77" s="2">
        <v>26</v>
      </c>
      <c r="D77" s="2">
        <v>0</v>
      </c>
      <c r="E77" s="2">
        <v>0</v>
      </c>
      <c r="F77" s="2">
        <f t="shared" si="2"/>
        <v>26</v>
      </c>
    </row>
    <row r="78" spans="1:6" x14ac:dyDescent="0.25">
      <c r="A78" s="2" t="s">
        <v>52</v>
      </c>
      <c r="B78" s="2">
        <v>28.1</v>
      </c>
      <c r="C78" s="2">
        <v>27.8</v>
      </c>
      <c r="D78" s="2">
        <v>25.5</v>
      </c>
      <c r="E78" s="2">
        <v>16.2</v>
      </c>
      <c r="F78" s="2">
        <f t="shared" si="2"/>
        <v>27.950000000000003</v>
      </c>
    </row>
    <row r="79" spans="1:6" x14ac:dyDescent="0.25">
      <c r="A79" s="2" t="s">
        <v>52</v>
      </c>
      <c r="B79" s="2">
        <v>18.399999999999999</v>
      </c>
      <c r="C79" s="2">
        <v>18.100000000000001</v>
      </c>
      <c r="D79" s="2">
        <v>0</v>
      </c>
      <c r="E79" s="2">
        <v>0</v>
      </c>
      <c r="F79" s="2">
        <f t="shared" si="2"/>
        <v>18.25</v>
      </c>
    </row>
    <row r="80" spans="1:6" x14ac:dyDescent="0.25">
      <c r="A80" s="2" t="s">
        <v>52</v>
      </c>
      <c r="B80" s="2">
        <v>21.8</v>
      </c>
      <c r="C80" s="2">
        <v>20</v>
      </c>
      <c r="D80" s="2">
        <v>0</v>
      </c>
      <c r="E80" s="2">
        <v>0</v>
      </c>
      <c r="F80" s="2">
        <f t="shared" si="2"/>
        <v>20.9</v>
      </c>
    </row>
    <row r="81" spans="1:6" x14ac:dyDescent="0.25">
      <c r="A81" s="2" t="s">
        <v>52</v>
      </c>
      <c r="B81" s="2">
        <v>22</v>
      </c>
      <c r="C81" s="2">
        <v>22.2</v>
      </c>
      <c r="D81" s="2">
        <v>0</v>
      </c>
      <c r="E81" s="2">
        <v>0</v>
      </c>
      <c r="F81" s="2">
        <f t="shared" si="2"/>
        <v>22.1</v>
      </c>
    </row>
    <row r="82" spans="1:6" x14ac:dyDescent="0.25">
      <c r="A82" s="2" t="s">
        <v>52</v>
      </c>
      <c r="B82" s="2">
        <v>23.7</v>
      </c>
      <c r="C82" s="2">
        <v>23</v>
      </c>
      <c r="D82" s="2">
        <v>0</v>
      </c>
      <c r="E82" s="2">
        <v>0</v>
      </c>
      <c r="F82" s="2">
        <f t="shared" si="2"/>
        <v>23.35</v>
      </c>
    </row>
    <row r="83" spans="1:6" x14ac:dyDescent="0.25">
      <c r="A83" s="2" t="s">
        <v>52</v>
      </c>
      <c r="B83" s="2">
        <v>25.7</v>
      </c>
      <c r="C83" s="2">
        <v>26.2</v>
      </c>
      <c r="D83" s="2">
        <v>24.8</v>
      </c>
      <c r="E83" s="2">
        <v>10.1</v>
      </c>
      <c r="F83" s="2">
        <f t="shared" si="2"/>
        <v>25.95</v>
      </c>
    </row>
    <row r="84" spans="1:6" x14ac:dyDescent="0.25">
      <c r="A84" s="2" t="s">
        <v>52</v>
      </c>
      <c r="B84" s="2">
        <v>23.3</v>
      </c>
      <c r="C84" s="2">
        <v>22.6</v>
      </c>
      <c r="D84" s="2">
        <v>0</v>
      </c>
      <c r="E84" s="2">
        <v>0</v>
      </c>
      <c r="F84" s="2">
        <f t="shared" si="2"/>
        <v>22.950000000000003</v>
      </c>
    </row>
    <row r="85" spans="1:6" x14ac:dyDescent="0.25">
      <c r="A85" s="2" t="s">
        <v>53</v>
      </c>
      <c r="B85" s="2">
        <v>25.7</v>
      </c>
      <c r="C85" s="2">
        <v>25.6</v>
      </c>
      <c r="D85" s="2">
        <v>0</v>
      </c>
      <c r="E85" s="2">
        <v>0</v>
      </c>
      <c r="F85" s="2">
        <f t="shared" si="2"/>
        <v>25.65</v>
      </c>
    </row>
    <row r="86" spans="1:6" x14ac:dyDescent="0.25">
      <c r="A86" s="2" t="s">
        <v>52</v>
      </c>
      <c r="B86" s="2">
        <v>21</v>
      </c>
      <c r="C86" s="2">
        <v>20.8</v>
      </c>
      <c r="D86" s="2">
        <v>0</v>
      </c>
      <c r="E86" s="2">
        <v>0</v>
      </c>
      <c r="F86" s="2">
        <f t="shared" si="2"/>
        <v>20.9</v>
      </c>
    </row>
    <row r="87" spans="1:6" x14ac:dyDescent="0.25">
      <c r="A87" s="2" t="s">
        <v>52</v>
      </c>
      <c r="B87" s="2">
        <v>20.5</v>
      </c>
      <c r="C87" s="2">
        <v>18.8</v>
      </c>
      <c r="D87" s="2">
        <v>21.6</v>
      </c>
      <c r="E87" s="2">
        <v>10.7</v>
      </c>
      <c r="F87" s="2">
        <f t="shared" si="2"/>
        <v>19.649999999999999</v>
      </c>
    </row>
    <row r="88" spans="1:6" x14ac:dyDescent="0.25">
      <c r="A88" s="2" t="s">
        <v>52</v>
      </c>
      <c r="B88" s="2">
        <v>19.399999999999999</v>
      </c>
      <c r="C88" s="2">
        <v>19.899999999999999</v>
      </c>
      <c r="D88" s="2">
        <v>0</v>
      </c>
      <c r="E88" s="2">
        <v>0</v>
      </c>
      <c r="F88" s="2">
        <f t="shared" si="2"/>
        <v>19.649999999999999</v>
      </c>
    </row>
    <row r="89" spans="1:6" x14ac:dyDescent="0.25">
      <c r="A89" s="2" t="s">
        <v>52</v>
      </c>
      <c r="B89" s="2">
        <v>17.7</v>
      </c>
      <c r="C89" s="2">
        <v>18.399999999999999</v>
      </c>
      <c r="D89" s="2">
        <v>22.7</v>
      </c>
      <c r="E89" s="2">
        <v>13.1</v>
      </c>
      <c r="F89" s="2">
        <f t="shared" si="2"/>
        <v>18.049999999999997</v>
      </c>
    </row>
    <row r="90" spans="1:6" x14ac:dyDescent="0.25">
      <c r="A90" s="2" t="s">
        <v>52</v>
      </c>
      <c r="B90" s="2">
        <v>32.1</v>
      </c>
      <c r="C90" s="2">
        <v>31.3</v>
      </c>
      <c r="D90" s="2">
        <v>26.6</v>
      </c>
      <c r="E90" s="2">
        <v>10.9</v>
      </c>
      <c r="F90" s="2">
        <f t="shared" si="2"/>
        <v>31.700000000000003</v>
      </c>
    </row>
    <row r="91" spans="1:6" x14ac:dyDescent="0.25">
      <c r="A91" s="2" t="s">
        <v>52</v>
      </c>
      <c r="B91" s="2">
        <v>19.2</v>
      </c>
      <c r="C91" s="2">
        <v>19.5</v>
      </c>
      <c r="D91" s="2">
        <v>0</v>
      </c>
      <c r="E91" s="2">
        <v>0</v>
      </c>
      <c r="F91" s="2">
        <f t="shared" si="2"/>
        <v>19.350000000000001</v>
      </c>
    </row>
    <row r="92" spans="1:6" x14ac:dyDescent="0.25">
      <c r="A92" s="2" t="s">
        <v>53</v>
      </c>
      <c r="B92" s="2">
        <v>27.9</v>
      </c>
      <c r="C92" s="2">
        <v>28.9</v>
      </c>
      <c r="D92" s="2">
        <v>0</v>
      </c>
      <c r="E92" s="2">
        <v>0</v>
      </c>
      <c r="F92" s="2">
        <f t="shared" si="2"/>
        <v>28.4</v>
      </c>
    </row>
    <row r="93" spans="1:6" x14ac:dyDescent="0.25">
      <c r="A93" s="2" t="s">
        <v>52</v>
      </c>
      <c r="B93" s="2">
        <v>15.9</v>
      </c>
      <c r="C93" s="2">
        <v>15.9</v>
      </c>
      <c r="D93" s="2">
        <v>0</v>
      </c>
      <c r="E93" s="2">
        <v>0</v>
      </c>
      <c r="F93" s="2">
        <f t="shared" si="2"/>
        <v>15.9</v>
      </c>
    </row>
    <row r="94" spans="1:6" x14ac:dyDescent="0.25">
      <c r="A94" s="2" t="s">
        <v>52</v>
      </c>
      <c r="B94" s="2">
        <v>25.6</v>
      </c>
      <c r="C94" s="2">
        <v>25.7</v>
      </c>
      <c r="D94" s="2">
        <v>25.9</v>
      </c>
      <c r="E94" s="2">
        <v>16.7</v>
      </c>
      <c r="F94" s="2">
        <f t="shared" si="2"/>
        <v>25.65</v>
      </c>
    </row>
    <row r="95" spans="1:6" x14ac:dyDescent="0.25">
      <c r="A95" s="2" t="s">
        <v>52</v>
      </c>
      <c r="B95" s="2">
        <v>24</v>
      </c>
      <c r="C95" s="2">
        <v>23.4</v>
      </c>
      <c r="D95" s="2">
        <v>0</v>
      </c>
      <c r="E95" s="2">
        <v>0</v>
      </c>
      <c r="F95" s="2">
        <f t="shared" si="2"/>
        <v>23.7</v>
      </c>
    </row>
    <row r="96" spans="1:6" x14ac:dyDescent="0.25">
      <c r="A96" s="2" t="s">
        <v>52</v>
      </c>
      <c r="B96" s="2">
        <v>26.3</v>
      </c>
      <c r="C96" s="2">
        <v>25.3</v>
      </c>
      <c r="D96" s="2">
        <v>0</v>
      </c>
      <c r="E96" s="2">
        <v>0</v>
      </c>
      <c r="F96" s="2">
        <f t="shared" si="2"/>
        <v>25.8</v>
      </c>
    </row>
    <row r="97" spans="1:6" x14ac:dyDescent="0.25">
      <c r="A97" s="2" t="s">
        <v>52</v>
      </c>
      <c r="B97" s="2">
        <v>16</v>
      </c>
      <c r="C97" s="2">
        <v>17.3</v>
      </c>
      <c r="D97" s="2">
        <v>0</v>
      </c>
      <c r="E97" s="2">
        <v>0</v>
      </c>
      <c r="F97" s="2">
        <f t="shared" si="2"/>
        <v>16.649999999999999</v>
      </c>
    </row>
    <row r="98" spans="1:6" x14ac:dyDescent="0.25">
      <c r="A98" s="2" t="s">
        <v>52</v>
      </c>
      <c r="B98" s="2">
        <v>30</v>
      </c>
      <c r="C98" s="2">
        <v>29.4</v>
      </c>
      <c r="D98" s="2">
        <v>0</v>
      </c>
      <c r="E98" s="2">
        <v>0</v>
      </c>
      <c r="F98" s="2">
        <f t="shared" si="2"/>
        <v>29.7</v>
      </c>
    </row>
    <row r="99" spans="1:6" x14ac:dyDescent="0.25">
      <c r="A99" s="2" t="s">
        <v>52</v>
      </c>
      <c r="B99" s="2">
        <v>17.100000000000001</v>
      </c>
      <c r="C99" s="2">
        <v>17.2</v>
      </c>
      <c r="D99" s="2">
        <v>21.8</v>
      </c>
      <c r="E99" s="2">
        <v>15.7</v>
      </c>
      <c r="F99" s="2">
        <f t="shared" si="2"/>
        <v>17.149999999999999</v>
      </c>
    </row>
    <row r="100" spans="1:6" x14ac:dyDescent="0.25">
      <c r="A100" s="2" t="s">
        <v>52</v>
      </c>
      <c r="B100" s="2">
        <v>20.6</v>
      </c>
      <c r="C100" s="2">
        <v>20.399999999999999</v>
      </c>
      <c r="D100" s="2">
        <v>0</v>
      </c>
      <c r="E100" s="2">
        <v>0</v>
      </c>
      <c r="F100" s="2">
        <f t="shared" si="2"/>
        <v>20.5</v>
      </c>
    </row>
    <row r="101" spans="1:6" x14ac:dyDescent="0.25">
      <c r="A101" s="2" t="s">
        <v>52</v>
      </c>
      <c r="B101" s="2">
        <v>21</v>
      </c>
      <c r="C101" s="2">
        <v>20.9</v>
      </c>
      <c r="D101" s="2">
        <v>0</v>
      </c>
      <c r="E101" s="2">
        <v>0</v>
      </c>
      <c r="F101" s="2">
        <f t="shared" si="2"/>
        <v>20.95</v>
      </c>
    </row>
    <row r="102" spans="1:6" x14ac:dyDescent="0.25">
      <c r="A102" s="2" t="s">
        <v>53</v>
      </c>
      <c r="B102" s="2">
        <v>31.3</v>
      </c>
      <c r="C102" s="2">
        <v>30.5</v>
      </c>
      <c r="D102" s="2">
        <v>0</v>
      </c>
      <c r="E102" s="2">
        <v>0</v>
      </c>
      <c r="F102" s="2">
        <f t="shared" si="2"/>
        <v>30.9</v>
      </c>
    </row>
    <row r="103" spans="1:6" x14ac:dyDescent="0.25">
      <c r="A103" s="2" t="s">
        <v>52</v>
      </c>
      <c r="B103" s="2">
        <v>17.5</v>
      </c>
      <c r="C103" s="2">
        <v>17.2</v>
      </c>
      <c r="D103" s="2">
        <v>0</v>
      </c>
      <c r="E103" s="2">
        <v>0</v>
      </c>
      <c r="F103" s="2">
        <f t="shared" si="2"/>
        <v>17.350000000000001</v>
      </c>
    </row>
    <row r="104" spans="1:6" x14ac:dyDescent="0.25">
      <c r="A104" s="2" t="s">
        <v>52</v>
      </c>
      <c r="B104" s="2">
        <v>20.6</v>
      </c>
      <c r="C104" s="2">
        <v>20.399999999999999</v>
      </c>
      <c r="D104" s="2">
        <v>22.5</v>
      </c>
      <c r="E104" s="2">
        <v>12.8</v>
      </c>
      <c r="F104" s="2">
        <f t="shared" si="2"/>
        <v>20.5</v>
      </c>
    </row>
    <row r="105" spans="1:6" x14ac:dyDescent="0.25">
      <c r="A105" s="2" t="s">
        <v>52</v>
      </c>
      <c r="B105" s="2">
        <v>25.2</v>
      </c>
      <c r="C105" s="2">
        <v>26.1</v>
      </c>
      <c r="D105" s="2">
        <v>0</v>
      </c>
      <c r="E105" s="2">
        <v>0</v>
      </c>
      <c r="F105" s="2">
        <f t="shared" si="2"/>
        <v>25.65</v>
      </c>
    </row>
    <row r="106" spans="1:6" x14ac:dyDescent="0.25">
      <c r="A106" s="2" t="s">
        <v>52</v>
      </c>
      <c r="B106" s="2">
        <v>15.2</v>
      </c>
      <c r="C106" s="2">
        <v>15.3</v>
      </c>
      <c r="D106" s="2">
        <v>0</v>
      </c>
      <c r="E106" s="2">
        <v>0</v>
      </c>
      <c r="F106" s="2">
        <f t="shared" si="2"/>
        <v>15.25</v>
      </c>
    </row>
    <row r="107" spans="1:6" x14ac:dyDescent="0.25">
      <c r="A107" s="2" t="s">
        <v>52</v>
      </c>
      <c r="B107" s="2">
        <v>16.600000000000001</v>
      </c>
      <c r="C107" s="2">
        <v>17</v>
      </c>
      <c r="D107" s="2">
        <v>0</v>
      </c>
      <c r="E107" s="2">
        <v>0</v>
      </c>
      <c r="F107" s="2">
        <f t="shared" si="2"/>
        <v>16.8</v>
      </c>
    </row>
    <row r="108" spans="1:6" x14ac:dyDescent="0.25">
      <c r="A108" s="2" t="s">
        <v>52</v>
      </c>
      <c r="B108" s="2">
        <v>17.899999999999999</v>
      </c>
      <c r="C108" s="2">
        <v>18</v>
      </c>
      <c r="D108" s="2">
        <v>21.6</v>
      </c>
      <c r="E108" s="2">
        <v>16.3</v>
      </c>
      <c r="F108" s="2">
        <f t="shared" si="2"/>
        <v>17.95</v>
      </c>
    </row>
    <row r="109" spans="1:6" x14ac:dyDescent="0.25">
      <c r="A109" s="2" t="s">
        <v>52</v>
      </c>
      <c r="B109" s="2">
        <v>15.7</v>
      </c>
      <c r="C109" s="2">
        <v>15.3</v>
      </c>
      <c r="D109" s="2">
        <v>0</v>
      </c>
      <c r="E109" s="2">
        <v>0</v>
      </c>
      <c r="F109" s="2">
        <f t="shared" si="2"/>
        <v>15.5</v>
      </c>
    </row>
    <row r="110" spans="1:6" x14ac:dyDescent="0.25">
      <c r="A110" s="2" t="s">
        <v>52</v>
      </c>
      <c r="B110" s="2">
        <v>19.8</v>
      </c>
      <c r="C110" s="2">
        <v>19.2</v>
      </c>
      <c r="D110" s="2">
        <v>0</v>
      </c>
      <c r="E110" s="2">
        <v>0</v>
      </c>
      <c r="F110" s="2">
        <f t="shared" si="2"/>
        <v>19.5</v>
      </c>
    </row>
    <row r="111" spans="1:6" x14ac:dyDescent="0.25">
      <c r="A111" s="2" t="s">
        <v>52</v>
      </c>
      <c r="B111" s="2">
        <v>26.8</v>
      </c>
      <c r="C111" s="2">
        <v>26.8</v>
      </c>
      <c r="D111" s="2">
        <v>0</v>
      </c>
      <c r="E111" s="2">
        <v>0</v>
      </c>
      <c r="F111" s="2">
        <f t="shared" si="2"/>
        <v>26.8</v>
      </c>
    </row>
    <row r="112" spans="1:6" x14ac:dyDescent="0.25">
      <c r="A112" s="2" t="s">
        <v>52</v>
      </c>
      <c r="B112" s="2">
        <v>19.899999999999999</v>
      </c>
      <c r="C112" s="2">
        <v>21</v>
      </c>
      <c r="D112" s="2">
        <v>0</v>
      </c>
      <c r="E112" s="2">
        <v>0</v>
      </c>
      <c r="F112" s="2">
        <f t="shared" si="2"/>
        <v>20.45</v>
      </c>
    </row>
    <row r="113" spans="1:6" x14ac:dyDescent="0.25">
      <c r="A113" s="2" t="s">
        <v>52</v>
      </c>
      <c r="B113" s="2">
        <v>22.6</v>
      </c>
      <c r="C113" s="2">
        <v>23.2</v>
      </c>
      <c r="D113" s="2">
        <v>25.7</v>
      </c>
      <c r="E113" s="2">
        <v>19.8</v>
      </c>
      <c r="F113" s="2">
        <f t="shared" si="2"/>
        <v>22.9</v>
      </c>
    </row>
    <row r="114" spans="1:6" x14ac:dyDescent="0.25">
      <c r="A114" s="2" t="s">
        <v>52</v>
      </c>
      <c r="B114" s="2">
        <v>18.8</v>
      </c>
      <c r="C114" s="2">
        <v>19.600000000000001</v>
      </c>
      <c r="D114" s="2">
        <v>0</v>
      </c>
      <c r="E114" s="2">
        <v>0</v>
      </c>
      <c r="F114" s="2">
        <f t="shared" si="2"/>
        <v>19.200000000000003</v>
      </c>
    </row>
    <row r="115" spans="1:6" x14ac:dyDescent="0.25">
      <c r="A115" s="2" t="s">
        <v>52</v>
      </c>
      <c r="B115" s="2">
        <v>19.399999999999999</v>
      </c>
      <c r="C115" s="2">
        <v>20.100000000000001</v>
      </c>
      <c r="D115" s="2">
        <v>0</v>
      </c>
      <c r="E115" s="2">
        <v>0</v>
      </c>
      <c r="F115" s="2">
        <f t="shared" si="2"/>
        <v>19.75</v>
      </c>
    </row>
    <row r="116" spans="1:6" x14ac:dyDescent="0.25">
      <c r="A116" s="2" t="s">
        <v>53</v>
      </c>
      <c r="B116" s="2">
        <v>21.6</v>
      </c>
      <c r="C116" s="2">
        <v>21.6</v>
      </c>
      <c r="D116" s="2">
        <v>0</v>
      </c>
      <c r="E116" s="2">
        <v>0</v>
      </c>
      <c r="F116" s="2">
        <f t="shared" si="2"/>
        <v>21.6</v>
      </c>
    </row>
    <row r="117" spans="1:6" x14ac:dyDescent="0.25">
      <c r="A117" s="2" t="s">
        <v>53</v>
      </c>
      <c r="B117" s="2">
        <v>24.4</v>
      </c>
      <c r="C117" s="2">
        <v>23</v>
      </c>
      <c r="D117" s="2">
        <v>22.4</v>
      </c>
      <c r="E117" s="2">
        <v>15.5</v>
      </c>
      <c r="F117" s="2">
        <f t="shared" si="2"/>
        <v>23.7</v>
      </c>
    </row>
    <row r="118" spans="1:6" x14ac:dyDescent="0.25">
      <c r="A118" s="2" t="s">
        <v>53</v>
      </c>
      <c r="B118" s="2">
        <v>30.4</v>
      </c>
      <c r="C118" s="2">
        <v>30.6</v>
      </c>
      <c r="D118" s="2">
        <v>24.8</v>
      </c>
      <c r="E118" s="2">
        <v>16.2</v>
      </c>
      <c r="F118" s="2">
        <f t="shared" si="2"/>
        <v>30.5</v>
      </c>
    </row>
    <row r="119" spans="1:6" x14ac:dyDescent="0.25">
      <c r="A119" s="2" t="s">
        <v>52</v>
      </c>
      <c r="B119" s="2">
        <v>27.1</v>
      </c>
      <c r="C119" s="2">
        <v>27.7</v>
      </c>
      <c r="D119" s="2">
        <v>26.1</v>
      </c>
      <c r="E119" s="2">
        <v>17.5</v>
      </c>
      <c r="F119" s="2">
        <f t="shared" si="2"/>
        <v>27.4</v>
      </c>
    </row>
    <row r="120" spans="1:6" x14ac:dyDescent="0.25">
      <c r="A120" s="2" t="s">
        <v>52</v>
      </c>
      <c r="B120" s="2">
        <v>23.6</v>
      </c>
      <c r="C120" s="2">
        <v>23.9</v>
      </c>
      <c r="D120" s="2">
        <v>0</v>
      </c>
      <c r="E120" s="2">
        <v>0</v>
      </c>
      <c r="F120" s="2">
        <f t="shared" si="2"/>
        <v>23.75</v>
      </c>
    </row>
    <row r="121" spans="1:6" x14ac:dyDescent="0.25">
      <c r="A121" s="2" t="s">
        <v>52</v>
      </c>
      <c r="B121" s="2">
        <v>18.100000000000001</v>
      </c>
      <c r="C121" s="2">
        <v>18.3</v>
      </c>
      <c r="D121" s="2">
        <v>0</v>
      </c>
      <c r="E121" s="2">
        <v>0</v>
      </c>
      <c r="F121" s="2">
        <f t="shared" si="2"/>
        <v>18.200000000000003</v>
      </c>
    </row>
    <row r="122" spans="1:6" x14ac:dyDescent="0.25">
      <c r="A122" s="2" t="s">
        <v>52</v>
      </c>
      <c r="B122" s="2">
        <v>23.2</v>
      </c>
      <c r="C122" s="2">
        <v>22.9</v>
      </c>
      <c r="D122" s="2">
        <v>26.2</v>
      </c>
      <c r="E122" s="2">
        <v>17.2</v>
      </c>
      <c r="F122" s="2">
        <f t="shared" si="2"/>
        <v>23.049999999999997</v>
      </c>
    </row>
    <row r="123" spans="1:6" x14ac:dyDescent="0.25">
      <c r="A123" s="2" t="s">
        <v>52</v>
      </c>
      <c r="B123" s="2">
        <v>17.899999999999999</v>
      </c>
      <c r="C123" s="2">
        <v>17.8</v>
      </c>
      <c r="D123" s="2">
        <v>0</v>
      </c>
      <c r="E123" s="2">
        <v>0</v>
      </c>
      <c r="F123" s="2">
        <f t="shared" si="2"/>
        <v>17.850000000000001</v>
      </c>
    </row>
    <row r="124" spans="1:6" x14ac:dyDescent="0.25">
      <c r="A124" s="2" t="s">
        <v>52</v>
      </c>
      <c r="B124" s="2">
        <v>18.600000000000001</v>
      </c>
      <c r="C124" s="2">
        <v>19.8</v>
      </c>
      <c r="D124" s="2">
        <v>0</v>
      </c>
      <c r="E124" s="2">
        <v>0</v>
      </c>
      <c r="F124" s="2">
        <f t="shared" si="2"/>
        <v>19.200000000000003</v>
      </c>
    </row>
    <row r="125" spans="1:6" x14ac:dyDescent="0.25">
      <c r="A125" s="2" t="s">
        <v>52</v>
      </c>
      <c r="B125" s="2">
        <v>15.8</v>
      </c>
      <c r="C125" s="2">
        <v>15.3</v>
      </c>
      <c r="D125" s="2">
        <v>0</v>
      </c>
      <c r="E125" s="2">
        <v>0</v>
      </c>
      <c r="F125" s="2">
        <f t="shared" si="2"/>
        <v>15.55</v>
      </c>
    </row>
    <row r="126" spans="1:6" x14ac:dyDescent="0.25">
      <c r="A126" s="2" t="s">
        <v>52</v>
      </c>
      <c r="B126" s="2">
        <v>17.3</v>
      </c>
      <c r="C126" s="2">
        <v>18.2</v>
      </c>
      <c r="D126" s="2">
        <v>0</v>
      </c>
      <c r="E126" s="2">
        <v>0</v>
      </c>
      <c r="F126" s="2">
        <f t="shared" si="2"/>
        <v>17.75</v>
      </c>
    </row>
    <row r="127" spans="1:6" x14ac:dyDescent="0.25">
      <c r="A127" s="2" t="s">
        <v>52</v>
      </c>
      <c r="B127" s="2">
        <v>22.6</v>
      </c>
      <c r="C127" s="2">
        <v>22.6</v>
      </c>
      <c r="D127" s="2">
        <v>24.3</v>
      </c>
      <c r="E127" s="2">
        <v>13.1</v>
      </c>
      <c r="F127" s="2">
        <f t="shared" si="2"/>
        <v>22.6</v>
      </c>
    </row>
    <row r="128" spans="1:6" x14ac:dyDescent="0.25">
      <c r="A128" s="2" t="s">
        <v>52</v>
      </c>
      <c r="B128" s="2">
        <v>18.100000000000001</v>
      </c>
      <c r="C128" s="2">
        <v>18</v>
      </c>
      <c r="D128" s="2">
        <v>0</v>
      </c>
      <c r="E128" s="2">
        <v>0</v>
      </c>
      <c r="F128" s="2">
        <f t="shared" si="2"/>
        <v>18.05</v>
      </c>
    </row>
    <row r="129" spans="1:6" x14ac:dyDescent="0.25">
      <c r="A129" s="2" t="s">
        <v>52</v>
      </c>
      <c r="B129" s="2">
        <v>21.2</v>
      </c>
      <c r="C129" s="2">
        <v>23</v>
      </c>
      <c r="D129" s="2">
        <v>0</v>
      </c>
      <c r="E129" s="2">
        <v>0</v>
      </c>
      <c r="F129" s="2">
        <f t="shared" si="2"/>
        <v>22.1</v>
      </c>
    </row>
    <row r="130" spans="1:6" x14ac:dyDescent="0.25">
      <c r="A130" s="2" t="s">
        <v>52</v>
      </c>
      <c r="B130" s="2">
        <v>19.7</v>
      </c>
      <c r="C130" s="2">
        <v>18.399999999999999</v>
      </c>
      <c r="D130" s="2">
        <v>0</v>
      </c>
      <c r="E130" s="2">
        <v>0</v>
      </c>
      <c r="F130" s="2">
        <f t="shared" si="2"/>
        <v>19.049999999999997</v>
      </c>
    </row>
    <row r="131" spans="1:6" x14ac:dyDescent="0.25">
      <c r="A131" s="2" t="s">
        <v>52</v>
      </c>
      <c r="B131" s="2">
        <v>17.5</v>
      </c>
      <c r="C131" s="2">
        <v>17.3</v>
      </c>
      <c r="D131" s="2">
        <v>0</v>
      </c>
      <c r="E131" s="2">
        <v>0</v>
      </c>
      <c r="F131" s="2">
        <f t="shared" si="2"/>
        <v>17.399999999999999</v>
      </c>
    </row>
    <row r="132" spans="1:6" x14ac:dyDescent="0.25">
      <c r="A132" s="2" t="s">
        <v>52</v>
      </c>
      <c r="B132" s="2">
        <v>21.8</v>
      </c>
      <c r="C132" s="2">
        <v>22.3</v>
      </c>
      <c r="D132" s="2">
        <v>25.3</v>
      </c>
      <c r="E132" s="2">
        <v>13.9</v>
      </c>
      <c r="F132" s="2">
        <f t="shared" si="2"/>
        <v>22.05</v>
      </c>
    </row>
    <row r="133" spans="1:6" x14ac:dyDescent="0.25">
      <c r="A133" s="2" t="s">
        <v>52</v>
      </c>
      <c r="B133" s="2">
        <v>17.899999999999999</v>
      </c>
      <c r="C133" s="2">
        <v>17.600000000000001</v>
      </c>
      <c r="D133" s="2">
        <v>0</v>
      </c>
      <c r="E133" s="2">
        <v>0</v>
      </c>
      <c r="F133" s="2">
        <f t="shared" si="2"/>
        <v>17.75</v>
      </c>
    </row>
    <row r="134" spans="1:6" x14ac:dyDescent="0.25">
      <c r="A134" s="2" t="s">
        <v>52</v>
      </c>
      <c r="B134" s="2">
        <v>15.1</v>
      </c>
      <c r="C134" s="2">
        <v>14.6</v>
      </c>
      <c r="D134" s="2">
        <v>0</v>
      </c>
      <c r="E134" s="2">
        <v>0</v>
      </c>
      <c r="F134" s="2">
        <f t="shared" si="2"/>
        <v>14.85</v>
      </c>
    </row>
    <row r="135" spans="1:6" x14ac:dyDescent="0.25">
      <c r="A135" s="2" t="s">
        <v>52</v>
      </c>
      <c r="B135" s="2">
        <v>21.8</v>
      </c>
      <c r="C135" s="2">
        <v>21.2</v>
      </c>
      <c r="D135" s="2">
        <v>0</v>
      </c>
      <c r="E135" s="2">
        <v>0</v>
      </c>
      <c r="F135" s="2">
        <f t="shared" ref="F135:F153" si="3">(B135+C135)/2</f>
        <v>21.5</v>
      </c>
    </row>
    <row r="136" spans="1:6" x14ac:dyDescent="0.25">
      <c r="A136" s="2" t="s">
        <v>52</v>
      </c>
      <c r="B136" s="2">
        <v>15.1</v>
      </c>
      <c r="C136" s="2">
        <v>14.9</v>
      </c>
      <c r="D136" s="2">
        <v>0</v>
      </c>
      <c r="E136" s="2">
        <v>0</v>
      </c>
      <c r="F136" s="2">
        <f t="shared" si="3"/>
        <v>15</v>
      </c>
    </row>
    <row r="137" spans="1:6" x14ac:dyDescent="0.25">
      <c r="A137" s="2" t="s">
        <v>52</v>
      </c>
      <c r="B137" s="2">
        <v>15.8</v>
      </c>
      <c r="C137" s="2">
        <v>17</v>
      </c>
      <c r="D137" s="2">
        <v>0</v>
      </c>
      <c r="E137" s="2">
        <v>0</v>
      </c>
      <c r="F137" s="2">
        <f t="shared" si="3"/>
        <v>16.399999999999999</v>
      </c>
    </row>
    <row r="138" spans="1:6" x14ac:dyDescent="0.25">
      <c r="A138" s="2" t="s">
        <v>52</v>
      </c>
      <c r="B138" s="2">
        <v>28.4</v>
      </c>
      <c r="C138" s="2">
        <v>29.6</v>
      </c>
      <c r="D138" s="2">
        <v>0</v>
      </c>
      <c r="E138" s="2">
        <v>0</v>
      </c>
      <c r="F138" s="2">
        <f t="shared" si="3"/>
        <v>29</v>
      </c>
    </row>
    <row r="139" spans="1:6" x14ac:dyDescent="0.25">
      <c r="A139" s="2" t="s">
        <v>52</v>
      </c>
      <c r="B139" s="2">
        <v>22.7</v>
      </c>
      <c r="C139" s="2">
        <v>22.8</v>
      </c>
      <c r="D139" s="2">
        <v>0</v>
      </c>
      <c r="E139" s="2">
        <v>0</v>
      </c>
      <c r="F139" s="2">
        <f t="shared" si="3"/>
        <v>22.75</v>
      </c>
    </row>
    <row r="140" spans="1:6" x14ac:dyDescent="0.25">
      <c r="A140" s="2" t="s">
        <v>52</v>
      </c>
      <c r="B140" s="2">
        <v>22.4</v>
      </c>
      <c r="C140" s="2">
        <v>22.1</v>
      </c>
      <c r="D140" s="2">
        <v>0</v>
      </c>
      <c r="E140" s="2">
        <v>0</v>
      </c>
      <c r="F140" s="2">
        <f t="shared" si="3"/>
        <v>22.25</v>
      </c>
    </row>
    <row r="141" spans="1:6" x14ac:dyDescent="0.25">
      <c r="A141" s="2" t="s">
        <v>52</v>
      </c>
      <c r="B141" s="2">
        <v>13.9</v>
      </c>
      <c r="C141" s="2">
        <v>14</v>
      </c>
      <c r="D141" s="2">
        <v>18.899999999999999</v>
      </c>
      <c r="E141" s="2">
        <v>11.1</v>
      </c>
      <c r="F141" s="2">
        <f t="shared" si="3"/>
        <v>13.95</v>
      </c>
    </row>
    <row r="142" spans="1:6" x14ac:dyDescent="0.25">
      <c r="A142" s="2" t="s">
        <v>52</v>
      </c>
      <c r="B142" s="2">
        <v>28.7</v>
      </c>
      <c r="C142" s="2">
        <v>28.4</v>
      </c>
      <c r="D142" s="2">
        <v>0</v>
      </c>
      <c r="E142" s="2">
        <v>0</v>
      </c>
      <c r="F142" s="2">
        <f t="shared" si="3"/>
        <v>28.549999999999997</v>
      </c>
    </row>
    <row r="143" spans="1:6" x14ac:dyDescent="0.25">
      <c r="A143" s="2" t="s">
        <v>53</v>
      </c>
      <c r="B143" s="2">
        <v>29.7</v>
      </c>
      <c r="C143" s="2">
        <v>28.8</v>
      </c>
      <c r="D143" s="2">
        <v>24.9</v>
      </c>
      <c r="E143" s="2">
        <v>17.600000000000001</v>
      </c>
      <c r="F143" s="2">
        <f t="shared" si="3"/>
        <v>29.25</v>
      </c>
    </row>
    <row r="144" spans="1:6" x14ac:dyDescent="0.25">
      <c r="A144" s="2" t="s">
        <v>52</v>
      </c>
      <c r="B144" s="2">
        <v>16.100000000000001</v>
      </c>
      <c r="C144" s="2">
        <v>15.6</v>
      </c>
      <c r="D144" s="2">
        <v>0</v>
      </c>
      <c r="E144" s="2">
        <v>0</v>
      </c>
      <c r="F144" s="2">
        <f t="shared" si="3"/>
        <v>15.850000000000001</v>
      </c>
    </row>
    <row r="145" spans="1:6" x14ac:dyDescent="0.25">
      <c r="A145" s="2" t="s">
        <v>52</v>
      </c>
      <c r="B145" s="2">
        <v>23.4</v>
      </c>
      <c r="C145" s="2">
        <v>23.9</v>
      </c>
      <c r="D145" s="2">
        <v>0</v>
      </c>
      <c r="E145" s="2">
        <v>0</v>
      </c>
      <c r="F145" s="2">
        <f t="shared" si="3"/>
        <v>23.65</v>
      </c>
    </row>
    <row r="146" spans="1:6" x14ac:dyDescent="0.25">
      <c r="A146" s="2" t="s">
        <v>52</v>
      </c>
      <c r="B146" s="2">
        <v>30</v>
      </c>
      <c r="C146" s="2">
        <v>30.5</v>
      </c>
      <c r="D146" s="2">
        <v>26.2</v>
      </c>
      <c r="E146" s="2">
        <v>13.6</v>
      </c>
      <c r="F146" s="2">
        <f t="shared" si="3"/>
        <v>30.25</v>
      </c>
    </row>
    <row r="147" spans="1:6" x14ac:dyDescent="0.25">
      <c r="A147" s="2" t="s">
        <v>52</v>
      </c>
      <c r="B147" s="2">
        <v>33.5</v>
      </c>
      <c r="C147" s="2">
        <v>34.4</v>
      </c>
      <c r="D147" s="2">
        <v>0</v>
      </c>
      <c r="E147" s="2">
        <v>0</v>
      </c>
      <c r="F147" s="2">
        <f t="shared" si="3"/>
        <v>33.950000000000003</v>
      </c>
    </row>
    <row r="148" spans="1:6" x14ac:dyDescent="0.25">
      <c r="A148" s="2" t="s">
        <v>52</v>
      </c>
      <c r="B148" s="2">
        <v>15.7</v>
      </c>
      <c r="C148" s="2">
        <v>16.3</v>
      </c>
      <c r="D148" s="2">
        <v>0</v>
      </c>
      <c r="E148" s="2">
        <v>0</v>
      </c>
      <c r="F148" s="2">
        <f t="shared" si="3"/>
        <v>16</v>
      </c>
    </row>
    <row r="149" spans="1:6" x14ac:dyDescent="0.25">
      <c r="A149" s="2" t="s">
        <v>52</v>
      </c>
      <c r="B149" s="2">
        <v>22.8</v>
      </c>
      <c r="C149" s="2">
        <v>22.3</v>
      </c>
      <c r="D149" s="2">
        <v>0</v>
      </c>
      <c r="E149" s="2">
        <v>0</v>
      </c>
      <c r="F149" s="2">
        <f t="shared" si="3"/>
        <v>22.55</v>
      </c>
    </row>
    <row r="150" spans="1:6" x14ac:dyDescent="0.25">
      <c r="A150" s="2" t="s">
        <v>52</v>
      </c>
      <c r="B150" s="2">
        <v>23.8</v>
      </c>
      <c r="C150" s="2">
        <v>24.2</v>
      </c>
      <c r="D150" s="2">
        <v>0</v>
      </c>
      <c r="E150" s="2">
        <v>0</v>
      </c>
      <c r="F150" s="2">
        <f t="shared" si="3"/>
        <v>24</v>
      </c>
    </row>
    <row r="151" spans="1:6" x14ac:dyDescent="0.25">
      <c r="A151" s="2" t="s">
        <v>53</v>
      </c>
      <c r="B151" s="2">
        <v>23.7</v>
      </c>
      <c r="C151" s="2">
        <v>24.8</v>
      </c>
      <c r="D151" s="2">
        <v>25.4</v>
      </c>
      <c r="E151" s="2">
        <v>18.8</v>
      </c>
      <c r="F151" s="2">
        <f t="shared" si="3"/>
        <v>24.25</v>
      </c>
    </row>
    <row r="152" spans="1:6" x14ac:dyDescent="0.25">
      <c r="A152" s="2" t="s">
        <v>52</v>
      </c>
      <c r="B152" s="2">
        <v>17.899999999999999</v>
      </c>
      <c r="C152" s="2">
        <v>17.5</v>
      </c>
      <c r="D152" s="2">
        <v>0</v>
      </c>
      <c r="E152" s="2">
        <v>0</v>
      </c>
      <c r="F152" s="2">
        <f t="shared" si="3"/>
        <v>17.7</v>
      </c>
    </row>
    <row r="153" spans="1:6" x14ac:dyDescent="0.25">
      <c r="A153" s="2" t="s">
        <v>52</v>
      </c>
      <c r="B153" s="2">
        <v>24</v>
      </c>
      <c r="C153" s="2">
        <v>23</v>
      </c>
      <c r="D153" s="2">
        <v>0</v>
      </c>
      <c r="E153" s="2">
        <v>0</v>
      </c>
      <c r="F153" s="2">
        <f t="shared" si="3"/>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BA99-29CD-49C5-9FDD-6A18A8C2545D}">
  <dimension ref="A1:O153"/>
  <sheetViews>
    <sheetView workbookViewId="0">
      <selection activeCell="J8" sqref="J8"/>
    </sheetView>
    <sheetView workbookViewId="1"/>
  </sheetViews>
  <sheetFormatPr defaultRowHeight="15" x14ac:dyDescent="0.25"/>
  <sheetData>
    <row r="1" spans="1:15" x14ac:dyDescent="0.25">
      <c r="A1" t="s">
        <v>59</v>
      </c>
      <c r="B1" t="s">
        <v>56</v>
      </c>
    </row>
    <row r="2" spans="1:15" x14ac:dyDescent="0.25">
      <c r="A2" t="s">
        <v>45</v>
      </c>
      <c r="B2" t="s">
        <v>54</v>
      </c>
    </row>
    <row r="3" spans="1:15" x14ac:dyDescent="0.25">
      <c r="A3" t="s">
        <v>55</v>
      </c>
      <c r="B3" s="9" t="s">
        <v>64</v>
      </c>
      <c r="C3" s="8" t="s">
        <v>62</v>
      </c>
    </row>
    <row r="5" spans="1:15" x14ac:dyDescent="0.25">
      <c r="A5" s="3" t="s">
        <v>46</v>
      </c>
      <c r="B5" s="3" t="s">
        <v>50</v>
      </c>
      <c r="C5" s="3" t="s">
        <v>51</v>
      </c>
      <c r="D5" s="3" t="s">
        <v>48</v>
      </c>
      <c r="E5" s="3" t="s">
        <v>49</v>
      </c>
      <c r="F5" s="3" t="s">
        <v>47</v>
      </c>
      <c r="J5" t="s">
        <v>57</v>
      </c>
      <c r="K5" s="2">
        <f>MIN(F6:F153)</f>
        <v>13.95</v>
      </c>
    </row>
    <row r="6" spans="1:15" x14ac:dyDescent="0.25">
      <c r="A6" s="2" t="s">
        <v>52</v>
      </c>
      <c r="B6" s="2">
        <v>24.1</v>
      </c>
      <c r="C6" s="2">
        <v>26.5</v>
      </c>
      <c r="D6" s="2">
        <v>0</v>
      </c>
      <c r="E6" s="2">
        <v>0</v>
      </c>
      <c r="F6" s="2">
        <f>(B6+C6)/2</f>
        <v>25.3</v>
      </c>
      <c r="J6" t="s">
        <v>58</v>
      </c>
      <c r="K6" s="2">
        <f>MAX(F6:F153)</f>
        <v>36.950000000000003</v>
      </c>
    </row>
    <row r="7" spans="1:15" ht="15.75" thickBot="1" x14ac:dyDescent="0.3">
      <c r="A7" s="2" t="s">
        <v>52</v>
      </c>
      <c r="B7" s="2">
        <v>19.399999999999999</v>
      </c>
      <c r="C7" s="2">
        <v>18</v>
      </c>
      <c r="D7" s="2">
        <v>0</v>
      </c>
      <c r="E7" s="2">
        <v>0</v>
      </c>
      <c r="F7" s="2">
        <f t="shared" ref="F7:F70" si="0">(B7+C7)/2</f>
        <v>18.7</v>
      </c>
      <c r="J7" s="4" t="s">
        <v>69</v>
      </c>
      <c r="K7" s="4" t="s">
        <v>68</v>
      </c>
      <c r="L7" s="4" t="s">
        <v>66</v>
      </c>
      <c r="M7" s="4" t="s">
        <v>65</v>
      </c>
      <c r="N7" s="3"/>
      <c r="O7" s="3"/>
    </row>
    <row r="8" spans="1:15" ht="15.75" thickTop="1" x14ac:dyDescent="0.25">
      <c r="A8" s="2" t="s">
        <v>52</v>
      </c>
      <c r="B8" s="2">
        <v>24.6</v>
      </c>
      <c r="C8" s="2">
        <v>24.9</v>
      </c>
      <c r="D8" s="2">
        <v>0</v>
      </c>
      <c r="E8" s="2">
        <v>0</v>
      </c>
      <c r="F8" s="2">
        <f t="shared" si="0"/>
        <v>24.75</v>
      </c>
      <c r="J8" s="6">
        <f>INT(K5/4)*4+2</f>
        <v>14</v>
      </c>
      <c r="K8">
        <f t="array" ref="K8:K14">FREQUENCY(F6:F153,J8:J14)</f>
        <v>1</v>
      </c>
      <c r="L8" s="10">
        <f>K8/$K$15</f>
        <v>6.7567567567567571E-3</v>
      </c>
      <c r="M8" s="10">
        <f>L8</f>
        <v>6.7567567567567571E-3</v>
      </c>
      <c r="N8" s="2"/>
    </row>
    <row r="9" spans="1:15" x14ac:dyDescent="0.25">
      <c r="A9" s="2" t="s">
        <v>52</v>
      </c>
      <c r="B9" s="2">
        <v>23.2</v>
      </c>
      <c r="C9" s="2">
        <v>23.7</v>
      </c>
      <c r="D9" s="2">
        <v>0</v>
      </c>
      <c r="E9" s="2">
        <v>0</v>
      </c>
      <c r="F9" s="2">
        <f t="shared" si="0"/>
        <v>23.45</v>
      </c>
      <c r="J9" s="6">
        <f>J8+4</f>
        <v>18</v>
      </c>
      <c r="K9">
        <v>24</v>
      </c>
      <c r="L9" s="10">
        <f t="shared" ref="L9:L14" si="1">K9/$K$15</f>
        <v>0.16216216216216217</v>
      </c>
      <c r="M9" s="10">
        <f>M8+L9</f>
        <v>0.16891891891891891</v>
      </c>
      <c r="N9" s="2"/>
    </row>
    <row r="10" spans="1:15" x14ac:dyDescent="0.25">
      <c r="A10" s="2" t="s">
        <v>53</v>
      </c>
      <c r="B10" s="2">
        <v>31.3</v>
      </c>
      <c r="C10" s="2">
        <v>31</v>
      </c>
      <c r="D10" s="2">
        <v>24</v>
      </c>
      <c r="E10" s="2">
        <v>16</v>
      </c>
      <c r="F10" s="2">
        <f t="shared" si="0"/>
        <v>31.15</v>
      </c>
      <c r="J10" s="6">
        <f>J9+4</f>
        <v>22</v>
      </c>
      <c r="K10">
        <v>35</v>
      </c>
      <c r="L10" s="10">
        <f t="shared" si="1"/>
        <v>0.23648648648648649</v>
      </c>
      <c r="M10" s="10">
        <f t="shared" ref="M10:M14" si="2">M9+L10</f>
        <v>0.40540540540540537</v>
      </c>
      <c r="N10" s="2"/>
    </row>
    <row r="11" spans="1:15" x14ac:dyDescent="0.25">
      <c r="A11" s="2" t="s">
        <v>53</v>
      </c>
      <c r="B11" s="2">
        <v>25.4</v>
      </c>
      <c r="C11" s="2">
        <v>24.8</v>
      </c>
      <c r="D11" s="2">
        <v>0</v>
      </c>
      <c r="E11" s="2">
        <v>0</v>
      </c>
      <c r="F11" s="2">
        <f t="shared" si="0"/>
        <v>25.1</v>
      </c>
      <c r="J11" s="6">
        <f>J10+4</f>
        <v>26</v>
      </c>
      <c r="K11">
        <v>50</v>
      </c>
      <c r="L11" s="10">
        <f t="shared" si="1"/>
        <v>0.33783783783783783</v>
      </c>
      <c r="M11" s="10">
        <f t="shared" si="2"/>
        <v>0.7432432432432432</v>
      </c>
      <c r="N11" s="2"/>
    </row>
    <row r="12" spans="1:15" x14ac:dyDescent="0.25">
      <c r="A12" s="2" t="s">
        <v>52</v>
      </c>
      <c r="B12" s="2">
        <v>22.4</v>
      </c>
      <c r="C12" s="2">
        <v>22.1</v>
      </c>
      <c r="D12" s="2">
        <v>22.8</v>
      </c>
      <c r="E12" s="2">
        <v>9.9</v>
      </c>
      <c r="F12" s="2">
        <f t="shared" si="0"/>
        <v>22.25</v>
      </c>
      <c r="J12" s="6">
        <f>J11+4</f>
        <v>30</v>
      </c>
      <c r="K12">
        <v>23</v>
      </c>
      <c r="L12" s="10">
        <f t="shared" si="1"/>
        <v>0.1554054054054054</v>
      </c>
      <c r="M12" s="10">
        <f t="shared" si="2"/>
        <v>0.89864864864864857</v>
      </c>
      <c r="N12" s="2"/>
    </row>
    <row r="13" spans="1:15" x14ac:dyDescent="0.25">
      <c r="A13" s="2" t="s">
        <v>52</v>
      </c>
      <c r="B13" s="2">
        <v>16.399999999999999</v>
      </c>
      <c r="C13" s="2">
        <v>17.3</v>
      </c>
      <c r="D13" s="2">
        <v>0</v>
      </c>
      <c r="E13" s="2">
        <v>0</v>
      </c>
      <c r="F13" s="2">
        <f t="shared" si="0"/>
        <v>16.850000000000001</v>
      </c>
      <c r="J13" s="6">
        <f>J12+4</f>
        <v>34</v>
      </c>
      <c r="K13">
        <v>12</v>
      </c>
      <c r="L13" s="10">
        <f t="shared" si="1"/>
        <v>8.1081081081081086E-2</v>
      </c>
      <c r="M13" s="10">
        <f t="shared" si="2"/>
        <v>0.9797297297297296</v>
      </c>
      <c r="N13" s="2"/>
    </row>
    <row r="14" spans="1:15" x14ac:dyDescent="0.25">
      <c r="A14" s="2" t="s">
        <v>52</v>
      </c>
      <c r="B14" s="2">
        <v>22.3</v>
      </c>
      <c r="C14" s="2">
        <v>23.3</v>
      </c>
      <c r="D14" s="2">
        <v>0</v>
      </c>
      <c r="E14" s="2">
        <v>0</v>
      </c>
      <c r="F14" s="2">
        <f t="shared" si="0"/>
        <v>22.8</v>
      </c>
      <c r="J14" s="7">
        <f>J13+4</f>
        <v>38</v>
      </c>
      <c r="K14" s="5">
        <v>3</v>
      </c>
      <c r="L14" s="11">
        <f t="shared" si="1"/>
        <v>2.0270270270270271E-2</v>
      </c>
      <c r="M14" s="11">
        <f t="shared" si="2"/>
        <v>0.99999999999999989</v>
      </c>
      <c r="N14" s="2"/>
    </row>
    <row r="15" spans="1:15" x14ac:dyDescent="0.25">
      <c r="A15" s="2" t="s">
        <v>52</v>
      </c>
      <c r="B15" s="2">
        <v>18.399999999999999</v>
      </c>
      <c r="C15" s="2">
        <v>17.600000000000001</v>
      </c>
      <c r="D15" s="2">
        <v>20.399999999999999</v>
      </c>
      <c r="E15" s="2">
        <v>9.6</v>
      </c>
      <c r="F15" s="2">
        <f t="shared" si="0"/>
        <v>18</v>
      </c>
      <c r="J15" t="s">
        <v>63</v>
      </c>
      <c r="K15">
        <f>SUM(K8:K14)</f>
        <v>148</v>
      </c>
      <c r="L15" s="10">
        <f>SUM(L8:L14)</f>
        <v>0.99999999999999989</v>
      </c>
      <c r="M15" s="10"/>
    </row>
    <row r="16" spans="1:15" x14ac:dyDescent="0.25">
      <c r="A16" s="2" t="s">
        <v>52</v>
      </c>
      <c r="B16" s="2">
        <v>23.6</v>
      </c>
      <c r="C16" s="2">
        <v>23.9</v>
      </c>
      <c r="D16" s="2">
        <v>25.1</v>
      </c>
      <c r="E16" s="2">
        <v>11.2</v>
      </c>
      <c r="F16" s="2">
        <f t="shared" si="0"/>
        <v>23.75</v>
      </c>
    </row>
    <row r="17" spans="1:6" x14ac:dyDescent="0.25">
      <c r="A17" s="2" t="s">
        <v>53</v>
      </c>
      <c r="B17" s="2">
        <v>27.4</v>
      </c>
      <c r="C17" s="2">
        <v>27.3</v>
      </c>
      <c r="D17" s="2">
        <v>24.8</v>
      </c>
      <c r="E17" s="2">
        <v>15.2</v>
      </c>
      <c r="F17" s="2">
        <f t="shared" si="0"/>
        <v>27.35</v>
      </c>
    </row>
    <row r="18" spans="1:6" x14ac:dyDescent="0.25">
      <c r="A18" s="2" t="s">
        <v>52</v>
      </c>
      <c r="B18" s="2">
        <v>25.2</v>
      </c>
      <c r="C18" s="2">
        <v>24.5</v>
      </c>
      <c r="D18" s="2">
        <v>0</v>
      </c>
      <c r="E18" s="2">
        <v>0</v>
      </c>
      <c r="F18" s="2">
        <f t="shared" si="0"/>
        <v>24.85</v>
      </c>
    </row>
    <row r="19" spans="1:6" x14ac:dyDescent="0.25">
      <c r="A19" s="2" t="s">
        <v>52</v>
      </c>
      <c r="B19" s="2">
        <v>21.7</v>
      </c>
      <c r="C19" s="2">
        <v>21.7</v>
      </c>
      <c r="D19" s="2">
        <v>22.3</v>
      </c>
      <c r="E19" s="2">
        <v>9.6999999999999993</v>
      </c>
      <c r="F19" s="2">
        <f t="shared" si="0"/>
        <v>21.7</v>
      </c>
    </row>
    <row r="20" spans="1:6" x14ac:dyDescent="0.25">
      <c r="A20" s="2" t="s">
        <v>52</v>
      </c>
      <c r="B20" s="2">
        <v>18</v>
      </c>
      <c r="C20" s="2">
        <v>18.100000000000001</v>
      </c>
      <c r="D20" s="2">
        <v>0</v>
      </c>
      <c r="E20" s="2">
        <v>0</v>
      </c>
      <c r="F20" s="2">
        <f t="shared" si="0"/>
        <v>18.05</v>
      </c>
    </row>
    <row r="21" spans="1:6" x14ac:dyDescent="0.25">
      <c r="A21" s="2" t="s">
        <v>53</v>
      </c>
      <c r="B21" s="2">
        <v>23.9</v>
      </c>
      <c r="C21" s="2">
        <v>24.8</v>
      </c>
      <c r="D21" s="2">
        <v>0</v>
      </c>
      <c r="E21" s="2">
        <v>0</v>
      </c>
      <c r="F21" s="2">
        <f t="shared" si="0"/>
        <v>24.35</v>
      </c>
    </row>
    <row r="22" spans="1:6" x14ac:dyDescent="0.25">
      <c r="A22" s="2" t="s">
        <v>53</v>
      </c>
      <c r="B22" s="2">
        <v>33.200000000000003</v>
      </c>
      <c r="C22" s="2">
        <v>32.299999999999997</v>
      </c>
      <c r="D22" s="2">
        <v>26.2</v>
      </c>
      <c r="E22" s="2">
        <v>16.8</v>
      </c>
      <c r="F22" s="2">
        <f t="shared" si="0"/>
        <v>32.75</v>
      </c>
    </row>
    <row r="23" spans="1:6" x14ac:dyDescent="0.25">
      <c r="A23" s="2" t="s">
        <v>52</v>
      </c>
      <c r="B23" s="2">
        <v>18.5</v>
      </c>
      <c r="C23" s="2">
        <v>18.5</v>
      </c>
      <c r="D23" s="2">
        <v>0</v>
      </c>
      <c r="E23" s="2">
        <v>0</v>
      </c>
      <c r="F23" s="2">
        <f t="shared" si="0"/>
        <v>18.5</v>
      </c>
    </row>
    <row r="24" spans="1:6" x14ac:dyDescent="0.25">
      <c r="A24" s="2" t="s">
        <v>53</v>
      </c>
      <c r="B24" s="2">
        <v>25.9</v>
      </c>
      <c r="C24" s="2">
        <v>25.3</v>
      </c>
      <c r="D24" s="2">
        <v>27.9</v>
      </c>
      <c r="E24" s="2">
        <v>17.100000000000001</v>
      </c>
      <c r="F24" s="2">
        <f t="shared" si="0"/>
        <v>25.6</v>
      </c>
    </row>
    <row r="25" spans="1:6" x14ac:dyDescent="0.25">
      <c r="A25" s="2" t="s">
        <v>53</v>
      </c>
      <c r="B25" s="2">
        <v>16.399999999999999</v>
      </c>
      <c r="C25" s="2">
        <v>16.899999999999999</v>
      </c>
      <c r="D25" s="2">
        <v>0</v>
      </c>
      <c r="E25" s="2">
        <v>0</v>
      </c>
      <c r="F25" s="2">
        <f t="shared" si="0"/>
        <v>16.649999999999999</v>
      </c>
    </row>
    <row r="26" spans="1:6" x14ac:dyDescent="0.25">
      <c r="A26" s="2" t="s">
        <v>53</v>
      </c>
      <c r="B26" s="2">
        <v>29</v>
      </c>
      <c r="C26" s="2">
        <v>29.3</v>
      </c>
      <c r="D26" s="2">
        <v>0</v>
      </c>
      <c r="E26" s="2">
        <v>0</v>
      </c>
      <c r="F26" s="2">
        <f t="shared" si="0"/>
        <v>29.15</v>
      </c>
    </row>
    <row r="27" spans="1:6" x14ac:dyDescent="0.25">
      <c r="A27" s="2" t="s">
        <v>52</v>
      </c>
      <c r="B27" s="2">
        <v>24.9</v>
      </c>
      <c r="C27" s="2">
        <v>25.8</v>
      </c>
      <c r="D27" s="2">
        <v>0</v>
      </c>
      <c r="E27" s="2">
        <v>0</v>
      </c>
      <c r="F27" s="2">
        <f t="shared" si="0"/>
        <v>25.35</v>
      </c>
    </row>
    <row r="28" spans="1:6" x14ac:dyDescent="0.25">
      <c r="A28" s="2" t="s">
        <v>52</v>
      </c>
      <c r="B28" s="2">
        <v>20.3</v>
      </c>
      <c r="C28" s="2">
        <v>20.5</v>
      </c>
      <c r="D28" s="2">
        <v>22.3</v>
      </c>
      <c r="E28" s="2">
        <v>9.6999999999999993</v>
      </c>
      <c r="F28" s="2">
        <f t="shared" si="0"/>
        <v>20.399999999999999</v>
      </c>
    </row>
    <row r="29" spans="1:6" x14ac:dyDescent="0.25">
      <c r="A29" s="2" t="s">
        <v>53</v>
      </c>
      <c r="B29" s="2">
        <v>24.2</v>
      </c>
      <c r="C29" s="2">
        <v>25.4</v>
      </c>
      <c r="D29" s="2">
        <v>0</v>
      </c>
      <c r="E29" s="2">
        <v>0</v>
      </c>
      <c r="F29" s="2">
        <f t="shared" si="0"/>
        <v>24.799999999999997</v>
      </c>
    </row>
    <row r="30" spans="1:6" x14ac:dyDescent="0.25">
      <c r="A30" s="2" t="s">
        <v>53</v>
      </c>
      <c r="B30" s="2">
        <v>26.3</v>
      </c>
      <c r="C30" s="2">
        <v>27.6</v>
      </c>
      <c r="D30" s="2">
        <v>0</v>
      </c>
      <c r="E30" s="2">
        <v>0</v>
      </c>
      <c r="F30" s="2">
        <f t="shared" si="0"/>
        <v>26.950000000000003</v>
      </c>
    </row>
    <row r="31" spans="1:6" x14ac:dyDescent="0.25">
      <c r="A31" s="2" t="s">
        <v>53</v>
      </c>
      <c r="B31" s="2">
        <v>26.9</v>
      </c>
      <c r="C31" s="2">
        <v>26.5</v>
      </c>
      <c r="D31" s="2">
        <v>23.8</v>
      </c>
      <c r="E31" s="2">
        <v>16.8</v>
      </c>
      <c r="F31" s="2">
        <f t="shared" si="0"/>
        <v>26.7</v>
      </c>
    </row>
    <row r="32" spans="1:6" x14ac:dyDescent="0.25">
      <c r="A32" s="2" t="s">
        <v>53</v>
      </c>
      <c r="B32" s="2">
        <v>25.3</v>
      </c>
      <c r="C32" s="2">
        <v>24.8</v>
      </c>
      <c r="D32" s="2">
        <v>0</v>
      </c>
      <c r="E32" s="2">
        <v>0</v>
      </c>
      <c r="F32" s="2">
        <f t="shared" si="0"/>
        <v>25.05</v>
      </c>
    </row>
    <row r="33" spans="1:6" x14ac:dyDescent="0.25">
      <c r="A33" s="2" t="s">
        <v>53</v>
      </c>
      <c r="B33" s="2">
        <v>33.6</v>
      </c>
      <c r="C33" s="2">
        <v>32.9</v>
      </c>
      <c r="D33" s="2">
        <v>26.3</v>
      </c>
      <c r="E33" s="2">
        <v>17.7</v>
      </c>
      <c r="F33" s="2">
        <f t="shared" si="0"/>
        <v>33.25</v>
      </c>
    </row>
    <row r="34" spans="1:6" x14ac:dyDescent="0.25">
      <c r="A34" s="2" t="s">
        <v>53</v>
      </c>
      <c r="B34" s="2">
        <v>20.399999999999999</v>
      </c>
      <c r="C34" s="2">
        <v>21.3</v>
      </c>
      <c r="D34" s="2">
        <v>0</v>
      </c>
      <c r="E34" s="2">
        <v>0</v>
      </c>
      <c r="F34" s="2">
        <f t="shared" si="0"/>
        <v>20.85</v>
      </c>
    </row>
    <row r="35" spans="1:6" x14ac:dyDescent="0.25">
      <c r="A35" s="2" t="s">
        <v>52</v>
      </c>
      <c r="B35" s="2">
        <v>21.5</v>
      </c>
      <c r="C35" s="2">
        <v>21.5</v>
      </c>
      <c r="D35" s="2">
        <v>0</v>
      </c>
      <c r="E35" s="2">
        <v>0</v>
      </c>
      <c r="F35" s="2">
        <f t="shared" si="0"/>
        <v>21.5</v>
      </c>
    </row>
    <row r="36" spans="1:6" x14ac:dyDescent="0.25">
      <c r="A36" s="2" t="s">
        <v>52</v>
      </c>
      <c r="B36" s="2">
        <v>21.9</v>
      </c>
      <c r="C36" s="2">
        <v>20.9</v>
      </c>
      <c r="D36" s="2">
        <v>0</v>
      </c>
      <c r="E36" s="2">
        <v>0</v>
      </c>
      <c r="F36" s="2">
        <f t="shared" si="0"/>
        <v>21.4</v>
      </c>
    </row>
    <row r="37" spans="1:6" x14ac:dyDescent="0.25">
      <c r="A37" s="2" t="s">
        <v>53</v>
      </c>
      <c r="B37" s="2">
        <v>28.5</v>
      </c>
      <c r="C37" s="2">
        <v>27.9</v>
      </c>
      <c r="D37" s="2">
        <v>0</v>
      </c>
      <c r="E37" s="2">
        <v>0</v>
      </c>
      <c r="F37" s="2">
        <f t="shared" si="0"/>
        <v>28.2</v>
      </c>
    </row>
    <row r="38" spans="1:6" x14ac:dyDescent="0.25">
      <c r="A38" s="2" t="s">
        <v>52</v>
      </c>
      <c r="B38" s="2">
        <v>17.600000000000001</v>
      </c>
      <c r="C38" s="2">
        <v>17.399999999999999</v>
      </c>
      <c r="D38" s="2">
        <v>22.2</v>
      </c>
      <c r="E38" s="2">
        <v>15.2</v>
      </c>
      <c r="F38" s="2">
        <f t="shared" si="0"/>
        <v>17.5</v>
      </c>
    </row>
    <row r="39" spans="1:6" x14ac:dyDescent="0.25">
      <c r="A39" s="2" t="s">
        <v>52</v>
      </c>
      <c r="B39" s="2">
        <v>20.3</v>
      </c>
      <c r="C39" s="2">
        <v>20.2</v>
      </c>
      <c r="D39" s="2">
        <v>22.8</v>
      </c>
      <c r="E39" s="2">
        <v>12</v>
      </c>
      <c r="F39" s="2">
        <f t="shared" si="0"/>
        <v>20.25</v>
      </c>
    </row>
    <row r="40" spans="1:6" x14ac:dyDescent="0.25">
      <c r="A40" s="2" t="s">
        <v>53</v>
      </c>
      <c r="B40" s="2">
        <v>17.100000000000001</v>
      </c>
      <c r="C40" s="2">
        <v>16.8</v>
      </c>
      <c r="D40" s="2">
        <v>21.5</v>
      </c>
      <c r="E40" s="2">
        <v>16.7</v>
      </c>
      <c r="F40" s="2">
        <f t="shared" si="0"/>
        <v>16.950000000000003</v>
      </c>
    </row>
    <row r="41" spans="1:6" x14ac:dyDescent="0.25">
      <c r="A41" s="2" t="s">
        <v>52</v>
      </c>
      <c r="B41" s="2">
        <v>25</v>
      </c>
      <c r="C41" s="2">
        <v>25.5</v>
      </c>
      <c r="D41" s="2">
        <v>25.5</v>
      </c>
      <c r="E41" s="2">
        <v>7.9</v>
      </c>
      <c r="F41" s="2">
        <f t="shared" si="0"/>
        <v>25.25</v>
      </c>
    </row>
    <row r="42" spans="1:6" x14ac:dyDescent="0.25">
      <c r="A42" s="2" t="s">
        <v>52</v>
      </c>
      <c r="B42" s="2">
        <v>20.399999999999999</v>
      </c>
      <c r="C42" s="2">
        <v>18.3</v>
      </c>
      <c r="D42" s="2">
        <v>24.7</v>
      </c>
      <c r="E42" s="2">
        <v>15.3</v>
      </c>
      <c r="F42" s="2">
        <f t="shared" si="0"/>
        <v>19.350000000000001</v>
      </c>
    </row>
    <row r="43" spans="1:6" x14ac:dyDescent="0.25">
      <c r="A43" s="2" t="s">
        <v>52</v>
      </c>
      <c r="B43" s="2">
        <v>29</v>
      </c>
      <c r="C43" s="2">
        <v>30.4</v>
      </c>
      <c r="D43" s="2">
        <v>0</v>
      </c>
      <c r="E43" s="2">
        <v>0</v>
      </c>
      <c r="F43" s="2">
        <f t="shared" si="0"/>
        <v>29.7</v>
      </c>
    </row>
    <row r="44" spans="1:6" x14ac:dyDescent="0.25">
      <c r="A44" s="2" t="s">
        <v>52</v>
      </c>
      <c r="B44" s="2">
        <v>23.7</v>
      </c>
      <c r="C44" s="2">
        <v>22.3</v>
      </c>
      <c r="D44" s="2">
        <v>0</v>
      </c>
      <c r="E44" s="2">
        <v>0</v>
      </c>
      <c r="F44" s="2">
        <f t="shared" si="0"/>
        <v>23</v>
      </c>
    </row>
    <row r="45" spans="1:6" x14ac:dyDescent="0.25">
      <c r="A45" s="2" t="s">
        <v>52</v>
      </c>
      <c r="B45" s="2">
        <v>25.7</v>
      </c>
      <c r="C45" s="2">
        <v>24.9</v>
      </c>
      <c r="D45" s="2">
        <v>0</v>
      </c>
      <c r="E45" s="2">
        <v>0</v>
      </c>
      <c r="F45" s="2">
        <f t="shared" si="0"/>
        <v>25.299999999999997</v>
      </c>
    </row>
    <row r="46" spans="1:6" x14ac:dyDescent="0.25">
      <c r="A46" s="2" t="s">
        <v>52</v>
      </c>
      <c r="B46" s="2">
        <v>24.8</v>
      </c>
      <c r="C46" s="2">
        <v>24.8</v>
      </c>
      <c r="D46" s="2">
        <v>0</v>
      </c>
      <c r="E46" s="2">
        <v>0</v>
      </c>
      <c r="F46" s="2">
        <f t="shared" si="0"/>
        <v>24.8</v>
      </c>
    </row>
    <row r="47" spans="1:6" x14ac:dyDescent="0.25">
      <c r="A47" s="2" t="s">
        <v>53</v>
      </c>
      <c r="B47" s="2">
        <v>36</v>
      </c>
      <c r="C47" s="2">
        <v>37.9</v>
      </c>
      <c r="D47" s="2">
        <v>0</v>
      </c>
      <c r="E47" s="2">
        <v>0</v>
      </c>
      <c r="F47" s="2">
        <f t="shared" si="0"/>
        <v>36.950000000000003</v>
      </c>
    </row>
    <row r="48" spans="1:6" x14ac:dyDescent="0.25">
      <c r="A48" s="2" t="s">
        <v>52</v>
      </c>
      <c r="B48" s="2">
        <v>32.6</v>
      </c>
      <c r="C48" s="2">
        <v>32.6</v>
      </c>
      <c r="D48" s="2">
        <v>0</v>
      </c>
      <c r="E48" s="2">
        <v>0</v>
      </c>
      <c r="F48" s="2">
        <f t="shared" si="0"/>
        <v>32.6</v>
      </c>
    </row>
    <row r="49" spans="1:6" x14ac:dyDescent="0.25">
      <c r="A49" s="2" t="s">
        <v>53</v>
      </c>
      <c r="B49" s="2">
        <v>27.3</v>
      </c>
      <c r="C49" s="2">
        <v>28.1</v>
      </c>
      <c r="D49" s="2">
        <v>27.4</v>
      </c>
      <c r="E49" s="2">
        <v>19.2</v>
      </c>
      <c r="F49" s="2">
        <f t="shared" si="0"/>
        <v>27.700000000000003</v>
      </c>
    </row>
    <row r="50" spans="1:6" x14ac:dyDescent="0.25">
      <c r="A50" s="2" t="s">
        <v>52</v>
      </c>
      <c r="B50" s="2">
        <v>31.6</v>
      </c>
      <c r="C50" s="2">
        <v>30.9</v>
      </c>
      <c r="D50" s="2">
        <v>0</v>
      </c>
      <c r="E50" s="2">
        <v>0</v>
      </c>
      <c r="F50" s="2">
        <f t="shared" si="0"/>
        <v>31.25</v>
      </c>
    </row>
    <row r="51" spans="1:6" x14ac:dyDescent="0.25">
      <c r="A51" s="2" t="s">
        <v>52</v>
      </c>
      <c r="B51" s="2">
        <v>23.9</v>
      </c>
      <c r="C51" s="2">
        <v>23.1</v>
      </c>
      <c r="D51" s="2">
        <v>0</v>
      </c>
      <c r="E51" s="2">
        <v>0</v>
      </c>
      <c r="F51" s="2">
        <f t="shared" si="0"/>
        <v>23.5</v>
      </c>
    </row>
    <row r="52" spans="1:6" x14ac:dyDescent="0.25">
      <c r="A52" s="2" t="s">
        <v>52</v>
      </c>
      <c r="B52" s="2">
        <v>24.9</v>
      </c>
      <c r="C52" s="2">
        <v>23.4</v>
      </c>
      <c r="D52" s="2">
        <v>0</v>
      </c>
      <c r="E52" s="2">
        <v>0</v>
      </c>
      <c r="F52" s="2">
        <f t="shared" si="0"/>
        <v>24.15</v>
      </c>
    </row>
    <row r="53" spans="1:6" x14ac:dyDescent="0.25">
      <c r="A53" s="2" t="s">
        <v>52</v>
      </c>
      <c r="B53" s="2">
        <v>23.3</v>
      </c>
      <c r="C53" s="2">
        <v>23.1</v>
      </c>
      <c r="D53" s="2">
        <v>0</v>
      </c>
      <c r="E53" s="2">
        <v>0</v>
      </c>
      <c r="F53" s="2">
        <f t="shared" si="0"/>
        <v>23.200000000000003</v>
      </c>
    </row>
    <row r="54" spans="1:6" x14ac:dyDescent="0.25">
      <c r="A54" s="2" t="s">
        <v>52</v>
      </c>
      <c r="B54" s="2">
        <v>33.9</v>
      </c>
      <c r="C54" s="2">
        <v>32.9</v>
      </c>
      <c r="D54" s="2">
        <v>29.6</v>
      </c>
      <c r="E54" s="2">
        <v>14.1</v>
      </c>
      <c r="F54" s="2">
        <f t="shared" si="0"/>
        <v>33.4</v>
      </c>
    </row>
    <row r="55" spans="1:6" x14ac:dyDescent="0.25">
      <c r="A55" s="2" t="s">
        <v>52</v>
      </c>
      <c r="B55" s="2">
        <v>26.9</v>
      </c>
      <c r="C55" s="2">
        <v>26.8</v>
      </c>
      <c r="D55" s="2">
        <v>0</v>
      </c>
      <c r="E55" s="2">
        <v>0</v>
      </c>
      <c r="F55" s="2">
        <f t="shared" si="0"/>
        <v>26.85</v>
      </c>
    </row>
    <row r="56" spans="1:6" x14ac:dyDescent="0.25">
      <c r="A56" s="2" t="s">
        <v>52</v>
      </c>
      <c r="B56" s="2">
        <v>18.2</v>
      </c>
      <c r="C56" s="2">
        <v>18.3</v>
      </c>
      <c r="D56" s="2">
        <v>22</v>
      </c>
      <c r="E56" s="2">
        <v>7.5</v>
      </c>
      <c r="F56" s="2">
        <f t="shared" si="0"/>
        <v>18.25</v>
      </c>
    </row>
    <row r="57" spans="1:6" x14ac:dyDescent="0.25">
      <c r="A57" s="2" t="s">
        <v>52</v>
      </c>
      <c r="B57" s="2">
        <v>18.399999999999999</v>
      </c>
      <c r="C57" s="2">
        <v>18.399999999999999</v>
      </c>
      <c r="D57" s="2">
        <v>22.8</v>
      </c>
      <c r="E57" s="2">
        <v>8.3000000000000007</v>
      </c>
      <c r="F57" s="2">
        <f t="shared" si="0"/>
        <v>18.399999999999999</v>
      </c>
    </row>
    <row r="58" spans="1:6" x14ac:dyDescent="0.25">
      <c r="A58" s="2" t="s">
        <v>53</v>
      </c>
      <c r="B58" s="2">
        <v>27.7</v>
      </c>
      <c r="C58" s="2">
        <v>27.4</v>
      </c>
      <c r="D58" s="2">
        <v>23</v>
      </c>
      <c r="E58" s="2">
        <v>15.9</v>
      </c>
      <c r="F58" s="2">
        <f t="shared" si="0"/>
        <v>27.549999999999997</v>
      </c>
    </row>
    <row r="59" spans="1:6" x14ac:dyDescent="0.25">
      <c r="A59" s="2" t="s">
        <v>53</v>
      </c>
      <c r="B59" s="2">
        <v>20.100000000000001</v>
      </c>
      <c r="C59" s="2">
        <v>21.3</v>
      </c>
      <c r="D59" s="2">
        <v>23.8</v>
      </c>
      <c r="E59" s="2">
        <v>15.4</v>
      </c>
      <c r="F59" s="2">
        <f t="shared" si="0"/>
        <v>20.700000000000003</v>
      </c>
    </row>
    <row r="60" spans="1:6" x14ac:dyDescent="0.25">
      <c r="A60" s="2" t="s">
        <v>52</v>
      </c>
      <c r="B60" s="2">
        <v>26.3</v>
      </c>
      <c r="C60" s="2">
        <v>25.9</v>
      </c>
      <c r="D60" s="2">
        <v>0</v>
      </c>
      <c r="E60" s="2">
        <v>0</v>
      </c>
      <c r="F60" s="2">
        <f t="shared" si="0"/>
        <v>26.1</v>
      </c>
    </row>
    <row r="61" spans="1:6" x14ac:dyDescent="0.25">
      <c r="A61" s="2" t="s">
        <v>52</v>
      </c>
      <c r="B61" s="2">
        <v>27.2</v>
      </c>
      <c r="C61" s="2">
        <v>26.9</v>
      </c>
      <c r="D61" s="2">
        <v>0</v>
      </c>
      <c r="E61" s="2">
        <v>0</v>
      </c>
      <c r="F61" s="2">
        <f t="shared" si="0"/>
        <v>27.049999999999997</v>
      </c>
    </row>
    <row r="62" spans="1:6" x14ac:dyDescent="0.25">
      <c r="A62" s="2" t="s">
        <v>52</v>
      </c>
      <c r="B62" s="2">
        <v>26.3</v>
      </c>
      <c r="C62" s="2">
        <v>26.9</v>
      </c>
      <c r="D62" s="2">
        <v>0</v>
      </c>
      <c r="E62" s="2">
        <v>0</v>
      </c>
      <c r="F62" s="2">
        <f t="shared" si="0"/>
        <v>26.6</v>
      </c>
    </row>
    <row r="63" spans="1:6" x14ac:dyDescent="0.25">
      <c r="A63" s="2" t="s">
        <v>52</v>
      </c>
      <c r="B63" s="2">
        <v>25.9</v>
      </c>
      <c r="C63" s="2">
        <v>25.3</v>
      </c>
      <c r="D63" s="2">
        <v>0</v>
      </c>
      <c r="E63" s="2">
        <v>0</v>
      </c>
      <c r="F63" s="2">
        <f t="shared" si="0"/>
        <v>25.6</v>
      </c>
    </row>
    <row r="64" spans="1:6" x14ac:dyDescent="0.25">
      <c r="A64" s="2" t="s">
        <v>52</v>
      </c>
      <c r="B64" s="2">
        <v>22.4</v>
      </c>
      <c r="C64" s="2">
        <v>19.8</v>
      </c>
      <c r="D64" s="2">
        <v>24.8</v>
      </c>
      <c r="E64" s="2">
        <v>14.8</v>
      </c>
      <c r="F64" s="2">
        <f t="shared" si="0"/>
        <v>21.1</v>
      </c>
    </row>
    <row r="65" spans="1:6" x14ac:dyDescent="0.25">
      <c r="A65" s="2" t="s">
        <v>52</v>
      </c>
      <c r="B65" s="2">
        <v>22.8</v>
      </c>
      <c r="C65" s="2">
        <v>22.3</v>
      </c>
      <c r="D65" s="2">
        <v>0</v>
      </c>
      <c r="E65" s="2">
        <v>0</v>
      </c>
      <c r="F65" s="2">
        <f t="shared" si="0"/>
        <v>22.55</v>
      </c>
    </row>
    <row r="66" spans="1:6" x14ac:dyDescent="0.25">
      <c r="A66" s="2" t="s">
        <v>52</v>
      </c>
      <c r="B66" s="2">
        <v>27.9</v>
      </c>
      <c r="C66" s="2">
        <v>27.9</v>
      </c>
      <c r="D66" s="2">
        <v>0</v>
      </c>
      <c r="E66" s="2">
        <v>0</v>
      </c>
      <c r="F66" s="2">
        <f t="shared" si="0"/>
        <v>27.9</v>
      </c>
    </row>
    <row r="67" spans="1:6" x14ac:dyDescent="0.25">
      <c r="A67" s="2" t="s">
        <v>52</v>
      </c>
      <c r="B67" s="2">
        <v>26.8</v>
      </c>
      <c r="C67" s="2">
        <v>27.5</v>
      </c>
      <c r="D67" s="2">
        <v>0</v>
      </c>
      <c r="E67" s="2">
        <v>0</v>
      </c>
      <c r="F67" s="2">
        <f t="shared" si="0"/>
        <v>27.15</v>
      </c>
    </row>
    <row r="68" spans="1:6" x14ac:dyDescent="0.25">
      <c r="A68" s="2" t="s">
        <v>52</v>
      </c>
      <c r="B68" s="2">
        <v>25.5</v>
      </c>
      <c r="C68" s="2">
        <v>24</v>
      </c>
      <c r="D68" s="2">
        <v>0</v>
      </c>
      <c r="E68" s="2">
        <v>0</v>
      </c>
      <c r="F68" s="2">
        <f t="shared" si="0"/>
        <v>24.75</v>
      </c>
    </row>
    <row r="69" spans="1:6" x14ac:dyDescent="0.25">
      <c r="A69" s="2" t="s">
        <v>52</v>
      </c>
      <c r="B69" s="2">
        <v>19.600000000000001</v>
      </c>
      <c r="C69" s="2">
        <v>19.100000000000001</v>
      </c>
      <c r="D69" s="2">
        <v>23.1</v>
      </c>
      <c r="E69" s="2">
        <v>9.8000000000000007</v>
      </c>
      <c r="F69" s="2">
        <f t="shared" si="0"/>
        <v>19.350000000000001</v>
      </c>
    </row>
    <row r="70" spans="1:6" x14ac:dyDescent="0.25">
      <c r="A70" s="2" t="s">
        <v>52</v>
      </c>
      <c r="B70" s="2">
        <v>35.9</v>
      </c>
      <c r="C70" s="2">
        <v>36.1</v>
      </c>
      <c r="D70" s="2">
        <v>28.7</v>
      </c>
      <c r="E70" s="2">
        <v>10.4</v>
      </c>
      <c r="F70" s="2">
        <f t="shared" si="0"/>
        <v>36</v>
      </c>
    </row>
    <row r="71" spans="1:6" x14ac:dyDescent="0.25">
      <c r="A71" s="2" t="s">
        <v>52</v>
      </c>
      <c r="B71" s="2">
        <v>25.6</v>
      </c>
      <c r="C71" s="2">
        <v>25.9</v>
      </c>
      <c r="D71" s="2">
        <v>0</v>
      </c>
      <c r="E71" s="2">
        <v>0</v>
      </c>
      <c r="F71" s="2">
        <f t="shared" ref="F71:F134" si="3">(B71+C71)/2</f>
        <v>25.75</v>
      </c>
    </row>
    <row r="72" spans="1:6" x14ac:dyDescent="0.25">
      <c r="A72" s="2" t="s">
        <v>52</v>
      </c>
      <c r="B72" s="2">
        <v>21.8</v>
      </c>
      <c r="C72" s="2">
        <v>23</v>
      </c>
      <c r="D72" s="2">
        <v>0</v>
      </c>
      <c r="E72" s="2">
        <v>0</v>
      </c>
      <c r="F72" s="2">
        <f t="shared" si="3"/>
        <v>22.4</v>
      </c>
    </row>
    <row r="73" spans="1:6" x14ac:dyDescent="0.25">
      <c r="A73" s="2" t="s">
        <v>52</v>
      </c>
      <c r="B73" s="2">
        <v>21.4</v>
      </c>
      <c r="C73" s="2">
        <v>23.1</v>
      </c>
      <c r="D73" s="2">
        <v>24.9</v>
      </c>
      <c r="E73" s="2">
        <v>12</v>
      </c>
      <c r="F73" s="2">
        <f t="shared" si="3"/>
        <v>22.25</v>
      </c>
    </row>
    <row r="74" spans="1:6" x14ac:dyDescent="0.25">
      <c r="A74" s="2" t="s">
        <v>52</v>
      </c>
      <c r="B74" s="2">
        <v>30.9</v>
      </c>
      <c r="C74" s="2">
        <v>31</v>
      </c>
      <c r="D74" s="2">
        <v>0</v>
      </c>
      <c r="E74" s="2">
        <v>0</v>
      </c>
      <c r="F74" s="2">
        <f t="shared" si="3"/>
        <v>30.95</v>
      </c>
    </row>
    <row r="75" spans="1:6" x14ac:dyDescent="0.25">
      <c r="A75" s="2" t="s">
        <v>52</v>
      </c>
      <c r="B75" s="2">
        <v>29.5</v>
      </c>
      <c r="C75" s="2">
        <v>29</v>
      </c>
      <c r="D75" s="2">
        <v>0</v>
      </c>
      <c r="E75" s="2">
        <v>0</v>
      </c>
      <c r="F75" s="2">
        <f t="shared" si="3"/>
        <v>29.25</v>
      </c>
    </row>
    <row r="76" spans="1:6" x14ac:dyDescent="0.25">
      <c r="A76" s="2" t="s">
        <v>52</v>
      </c>
      <c r="B76" s="2">
        <v>37.299999999999997</v>
      </c>
      <c r="C76" s="2">
        <v>36.1</v>
      </c>
      <c r="D76" s="2">
        <v>29.4</v>
      </c>
      <c r="E76" s="2">
        <v>17</v>
      </c>
      <c r="F76" s="2">
        <f t="shared" si="3"/>
        <v>36.700000000000003</v>
      </c>
    </row>
    <row r="77" spans="1:6" x14ac:dyDescent="0.25">
      <c r="A77" s="2" t="s">
        <v>52</v>
      </c>
      <c r="B77" s="2">
        <v>26</v>
      </c>
      <c r="C77" s="2">
        <v>26</v>
      </c>
      <c r="D77" s="2">
        <v>0</v>
      </c>
      <c r="E77" s="2">
        <v>0</v>
      </c>
      <c r="F77" s="2">
        <f t="shared" si="3"/>
        <v>26</v>
      </c>
    </row>
    <row r="78" spans="1:6" x14ac:dyDescent="0.25">
      <c r="A78" s="2" t="s">
        <v>52</v>
      </c>
      <c r="B78" s="2">
        <v>28.1</v>
      </c>
      <c r="C78" s="2">
        <v>27.8</v>
      </c>
      <c r="D78" s="2">
        <v>25.5</v>
      </c>
      <c r="E78" s="2">
        <v>16.2</v>
      </c>
      <c r="F78" s="2">
        <f t="shared" si="3"/>
        <v>27.950000000000003</v>
      </c>
    </row>
    <row r="79" spans="1:6" x14ac:dyDescent="0.25">
      <c r="A79" s="2" t="s">
        <v>52</v>
      </c>
      <c r="B79" s="2">
        <v>18.399999999999999</v>
      </c>
      <c r="C79" s="2">
        <v>18.100000000000001</v>
      </c>
      <c r="D79" s="2">
        <v>0</v>
      </c>
      <c r="E79" s="2">
        <v>0</v>
      </c>
      <c r="F79" s="2">
        <f t="shared" si="3"/>
        <v>18.25</v>
      </c>
    </row>
    <row r="80" spans="1:6" x14ac:dyDescent="0.25">
      <c r="A80" s="2" t="s">
        <v>52</v>
      </c>
      <c r="B80" s="2">
        <v>21.8</v>
      </c>
      <c r="C80" s="2">
        <v>20</v>
      </c>
      <c r="D80" s="2">
        <v>0</v>
      </c>
      <c r="E80" s="2">
        <v>0</v>
      </c>
      <c r="F80" s="2">
        <f t="shared" si="3"/>
        <v>20.9</v>
      </c>
    </row>
    <row r="81" spans="1:6" x14ac:dyDescent="0.25">
      <c r="A81" s="2" t="s">
        <v>52</v>
      </c>
      <c r="B81" s="2">
        <v>22</v>
      </c>
      <c r="C81" s="2">
        <v>22.2</v>
      </c>
      <c r="D81" s="2">
        <v>0</v>
      </c>
      <c r="E81" s="2">
        <v>0</v>
      </c>
      <c r="F81" s="2">
        <f t="shared" si="3"/>
        <v>22.1</v>
      </c>
    </row>
    <row r="82" spans="1:6" x14ac:dyDescent="0.25">
      <c r="A82" s="2" t="s">
        <v>52</v>
      </c>
      <c r="B82" s="2">
        <v>23.7</v>
      </c>
      <c r="C82" s="2">
        <v>23</v>
      </c>
      <c r="D82" s="2">
        <v>0</v>
      </c>
      <c r="E82" s="2">
        <v>0</v>
      </c>
      <c r="F82" s="2">
        <f t="shared" si="3"/>
        <v>23.35</v>
      </c>
    </row>
    <row r="83" spans="1:6" x14ac:dyDescent="0.25">
      <c r="A83" s="2" t="s">
        <v>52</v>
      </c>
      <c r="B83" s="2">
        <v>25.7</v>
      </c>
      <c r="C83" s="2">
        <v>26.2</v>
      </c>
      <c r="D83" s="2">
        <v>24.8</v>
      </c>
      <c r="E83" s="2">
        <v>10.1</v>
      </c>
      <c r="F83" s="2">
        <f t="shared" si="3"/>
        <v>25.95</v>
      </c>
    </row>
    <row r="84" spans="1:6" x14ac:dyDescent="0.25">
      <c r="A84" s="2" t="s">
        <v>52</v>
      </c>
      <c r="B84" s="2">
        <v>23.3</v>
      </c>
      <c r="C84" s="2">
        <v>22.6</v>
      </c>
      <c r="D84" s="2">
        <v>0</v>
      </c>
      <c r="E84" s="2">
        <v>0</v>
      </c>
      <c r="F84" s="2">
        <f t="shared" si="3"/>
        <v>22.950000000000003</v>
      </c>
    </row>
    <row r="85" spans="1:6" x14ac:dyDescent="0.25">
      <c r="A85" s="2" t="s">
        <v>53</v>
      </c>
      <c r="B85" s="2">
        <v>25.7</v>
      </c>
      <c r="C85" s="2">
        <v>25.6</v>
      </c>
      <c r="D85" s="2">
        <v>0</v>
      </c>
      <c r="E85" s="2">
        <v>0</v>
      </c>
      <c r="F85" s="2">
        <f t="shared" si="3"/>
        <v>25.65</v>
      </c>
    </row>
    <row r="86" spans="1:6" x14ac:dyDescent="0.25">
      <c r="A86" s="2" t="s">
        <v>52</v>
      </c>
      <c r="B86" s="2">
        <v>21</v>
      </c>
      <c r="C86" s="2">
        <v>20.8</v>
      </c>
      <c r="D86" s="2">
        <v>0</v>
      </c>
      <c r="E86" s="2">
        <v>0</v>
      </c>
      <c r="F86" s="2">
        <f t="shared" si="3"/>
        <v>20.9</v>
      </c>
    </row>
    <row r="87" spans="1:6" x14ac:dyDescent="0.25">
      <c r="A87" s="2" t="s">
        <v>52</v>
      </c>
      <c r="B87" s="2">
        <v>20.5</v>
      </c>
      <c r="C87" s="2">
        <v>18.8</v>
      </c>
      <c r="D87" s="2">
        <v>21.6</v>
      </c>
      <c r="E87" s="2">
        <v>10.7</v>
      </c>
      <c r="F87" s="2">
        <f t="shared" si="3"/>
        <v>19.649999999999999</v>
      </c>
    </row>
    <row r="88" spans="1:6" x14ac:dyDescent="0.25">
      <c r="A88" s="2" t="s">
        <v>52</v>
      </c>
      <c r="B88" s="2">
        <v>19.399999999999999</v>
      </c>
      <c r="C88" s="2">
        <v>19.899999999999999</v>
      </c>
      <c r="D88" s="2">
        <v>0</v>
      </c>
      <c r="E88" s="2">
        <v>0</v>
      </c>
      <c r="F88" s="2">
        <f t="shared" si="3"/>
        <v>19.649999999999999</v>
      </c>
    </row>
    <row r="89" spans="1:6" x14ac:dyDescent="0.25">
      <c r="A89" s="2" t="s">
        <v>52</v>
      </c>
      <c r="B89" s="2">
        <v>17.7</v>
      </c>
      <c r="C89" s="2">
        <v>18.399999999999999</v>
      </c>
      <c r="D89" s="2">
        <v>22.7</v>
      </c>
      <c r="E89" s="2">
        <v>13.1</v>
      </c>
      <c r="F89" s="2">
        <f t="shared" si="3"/>
        <v>18.049999999999997</v>
      </c>
    </row>
    <row r="90" spans="1:6" x14ac:dyDescent="0.25">
      <c r="A90" s="2" t="s">
        <v>52</v>
      </c>
      <c r="B90" s="2">
        <v>32.1</v>
      </c>
      <c r="C90" s="2">
        <v>31.3</v>
      </c>
      <c r="D90" s="2">
        <v>26.6</v>
      </c>
      <c r="E90" s="2">
        <v>10.9</v>
      </c>
      <c r="F90" s="2">
        <f t="shared" si="3"/>
        <v>31.700000000000003</v>
      </c>
    </row>
    <row r="91" spans="1:6" x14ac:dyDescent="0.25">
      <c r="A91" s="2" t="s">
        <v>52</v>
      </c>
      <c r="B91" s="2">
        <v>19.2</v>
      </c>
      <c r="C91" s="2">
        <v>19.5</v>
      </c>
      <c r="D91" s="2">
        <v>0</v>
      </c>
      <c r="E91" s="2">
        <v>0</v>
      </c>
      <c r="F91" s="2">
        <f t="shared" si="3"/>
        <v>19.350000000000001</v>
      </c>
    </row>
    <row r="92" spans="1:6" x14ac:dyDescent="0.25">
      <c r="A92" s="2" t="s">
        <v>53</v>
      </c>
      <c r="B92" s="2">
        <v>27.9</v>
      </c>
      <c r="C92" s="2">
        <v>28.9</v>
      </c>
      <c r="D92" s="2">
        <v>0</v>
      </c>
      <c r="E92" s="2">
        <v>0</v>
      </c>
      <c r="F92" s="2">
        <f t="shared" si="3"/>
        <v>28.4</v>
      </c>
    </row>
    <row r="93" spans="1:6" x14ac:dyDescent="0.25">
      <c r="A93" s="2" t="s">
        <v>52</v>
      </c>
      <c r="B93" s="2">
        <v>15.9</v>
      </c>
      <c r="C93" s="2">
        <v>15.9</v>
      </c>
      <c r="D93" s="2">
        <v>0</v>
      </c>
      <c r="E93" s="2">
        <v>0</v>
      </c>
      <c r="F93" s="2">
        <f t="shared" si="3"/>
        <v>15.9</v>
      </c>
    </row>
    <row r="94" spans="1:6" x14ac:dyDescent="0.25">
      <c r="A94" s="2" t="s">
        <v>52</v>
      </c>
      <c r="B94" s="2">
        <v>25.6</v>
      </c>
      <c r="C94" s="2">
        <v>25.7</v>
      </c>
      <c r="D94" s="2">
        <v>25.9</v>
      </c>
      <c r="E94" s="2">
        <v>16.7</v>
      </c>
      <c r="F94" s="2">
        <f t="shared" si="3"/>
        <v>25.65</v>
      </c>
    </row>
    <row r="95" spans="1:6" x14ac:dyDescent="0.25">
      <c r="A95" s="2" t="s">
        <v>52</v>
      </c>
      <c r="B95" s="2">
        <v>24</v>
      </c>
      <c r="C95" s="2">
        <v>23.4</v>
      </c>
      <c r="D95" s="2">
        <v>0</v>
      </c>
      <c r="E95" s="2">
        <v>0</v>
      </c>
      <c r="F95" s="2">
        <f t="shared" si="3"/>
        <v>23.7</v>
      </c>
    </row>
    <row r="96" spans="1:6" x14ac:dyDescent="0.25">
      <c r="A96" s="2" t="s">
        <v>52</v>
      </c>
      <c r="B96" s="2">
        <v>26.3</v>
      </c>
      <c r="C96" s="2">
        <v>25.3</v>
      </c>
      <c r="D96" s="2">
        <v>0</v>
      </c>
      <c r="E96" s="2">
        <v>0</v>
      </c>
      <c r="F96" s="2">
        <f t="shared" si="3"/>
        <v>25.8</v>
      </c>
    </row>
    <row r="97" spans="1:6" x14ac:dyDescent="0.25">
      <c r="A97" s="2" t="s">
        <v>52</v>
      </c>
      <c r="B97" s="2">
        <v>16</v>
      </c>
      <c r="C97" s="2">
        <v>17.3</v>
      </c>
      <c r="D97" s="2">
        <v>0</v>
      </c>
      <c r="E97" s="2">
        <v>0</v>
      </c>
      <c r="F97" s="2">
        <f t="shared" si="3"/>
        <v>16.649999999999999</v>
      </c>
    </row>
    <row r="98" spans="1:6" x14ac:dyDescent="0.25">
      <c r="A98" s="2" t="s">
        <v>52</v>
      </c>
      <c r="B98" s="2">
        <v>30</v>
      </c>
      <c r="C98" s="2">
        <v>29.4</v>
      </c>
      <c r="D98" s="2">
        <v>0</v>
      </c>
      <c r="E98" s="2">
        <v>0</v>
      </c>
      <c r="F98" s="2">
        <f t="shared" si="3"/>
        <v>29.7</v>
      </c>
    </row>
    <row r="99" spans="1:6" x14ac:dyDescent="0.25">
      <c r="A99" s="2" t="s">
        <v>52</v>
      </c>
      <c r="B99" s="2">
        <v>17.100000000000001</v>
      </c>
      <c r="C99" s="2">
        <v>17.2</v>
      </c>
      <c r="D99" s="2">
        <v>21.8</v>
      </c>
      <c r="E99" s="2">
        <v>15.7</v>
      </c>
      <c r="F99" s="2">
        <f t="shared" si="3"/>
        <v>17.149999999999999</v>
      </c>
    </row>
    <row r="100" spans="1:6" x14ac:dyDescent="0.25">
      <c r="A100" s="2" t="s">
        <v>52</v>
      </c>
      <c r="B100" s="2">
        <v>20.6</v>
      </c>
      <c r="C100" s="2">
        <v>20.399999999999999</v>
      </c>
      <c r="D100" s="2">
        <v>0</v>
      </c>
      <c r="E100" s="2">
        <v>0</v>
      </c>
      <c r="F100" s="2">
        <f t="shared" si="3"/>
        <v>20.5</v>
      </c>
    </row>
    <row r="101" spans="1:6" x14ac:dyDescent="0.25">
      <c r="A101" s="2" t="s">
        <v>52</v>
      </c>
      <c r="B101" s="2">
        <v>21</v>
      </c>
      <c r="C101" s="2">
        <v>20.9</v>
      </c>
      <c r="D101" s="2">
        <v>0</v>
      </c>
      <c r="E101" s="2">
        <v>0</v>
      </c>
      <c r="F101" s="2">
        <f t="shared" si="3"/>
        <v>20.95</v>
      </c>
    </row>
    <row r="102" spans="1:6" x14ac:dyDescent="0.25">
      <c r="A102" s="2" t="s">
        <v>53</v>
      </c>
      <c r="B102" s="2">
        <v>31.3</v>
      </c>
      <c r="C102" s="2">
        <v>30.5</v>
      </c>
      <c r="D102" s="2">
        <v>0</v>
      </c>
      <c r="E102" s="2">
        <v>0</v>
      </c>
      <c r="F102" s="2">
        <f t="shared" si="3"/>
        <v>30.9</v>
      </c>
    </row>
    <row r="103" spans="1:6" x14ac:dyDescent="0.25">
      <c r="A103" s="2" t="s">
        <v>52</v>
      </c>
      <c r="B103" s="2">
        <v>17.5</v>
      </c>
      <c r="C103" s="2">
        <v>17.2</v>
      </c>
      <c r="D103" s="2">
        <v>0</v>
      </c>
      <c r="E103" s="2">
        <v>0</v>
      </c>
      <c r="F103" s="2">
        <f t="shared" si="3"/>
        <v>17.350000000000001</v>
      </c>
    </row>
    <row r="104" spans="1:6" x14ac:dyDescent="0.25">
      <c r="A104" s="2" t="s">
        <v>52</v>
      </c>
      <c r="B104" s="2">
        <v>20.6</v>
      </c>
      <c r="C104" s="2">
        <v>20.399999999999999</v>
      </c>
      <c r="D104" s="2">
        <v>22.5</v>
      </c>
      <c r="E104" s="2">
        <v>12.8</v>
      </c>
      <c r="F104" s="2">
        <f t="shared" si="3"/>
        <v>20.5</v>
      </c>
    </row>
    <row r="105" spans="1:6" x14ac:dyDescent="0.25">
      <c r="A105" s="2" t="s">
        <v>52</v>
      </c>
      <c r="B105" s="2">
        <v>25.2</v>
      </c>
      <c r="C105" s="2">
        <v>26.1</v>
      </c>
      <c r="D105" s="2">
        <v>0</v>
      </c>
      <c r="E105" s="2">
        <v>0</v>
      </c>
      <c r="F105" s="2">
        <f t="shared" si="3"/>
        <v>25.65</v>
      </c>
    </row>
    <row r="106" spans="1:6" x14ac:dyDescent="0.25">
      <c r="A106" s="2" t="s">
        <v>52</v>
      </c>
      <c r="B106" s="2">
        <v>15.2</v>
      </c>
      <c r="C106" s="2">
        <v>15.3</v>
      </c>
      <c r="D106" s="2">
        <v>0</v>
      </c>
      <c r="E106" s="2">
        <v>0</v>
      </c>
      <c r="F106" s="2">
        <f t="shared" si="3"/>
        <v>15.25</v>
      </c>
    </row>
    <row r="107" spans="1:6" x14ac:dyDescent="0.25">
      <c r="A107" s="2" t="s">
        <v>52</v>
      </c>
      <c r="B107" s="2">
        <v>16.600000000000001</v>
      </c>
      <c r="C107" s="2">
        <v>17</v>
      </c>
      <c r="D107" s="2">
        <v>0</v>
      </c>
      <c r="E107" s="2">
        <v>0</v>
      </c>
      <c r="F107" s="2">
        <f t="shared" si="3"/>
        <v>16.8</v>
      </c>
    </row>
    <row r="108" spans="1:6" x14ac:dyDescent="0.25">
      <c r="A108" s="2" t="s">
        <v>52</v>
      </c>
      <c r="B108" s="2">
        <v>17.899999999999999</v>
      </c>
      <c r="C108" s="2">
        <v>18</v>
      </c>
      <c r="D108" s="2">
        <v>21.6</v>
      </c>
      <c r="E108" s="2">
        <v>16.3</v>
      </c>
      <c r="F108" s="2">
        <f t="shared" si="3"/>
        <v>17.95</v>
      </c>
    </row>
    <row r="109" spans="1:6" x14ac:dyDescent="0.25">
      <c r="A109" s="2" t="s">
        <v>52</v>
      </c>
      <c r="B109" s="2">
        <v>15.7</v>
      </c>
      <c r="C109" s="2">
        <v>15.3</v>
      </c>
      <c r="D109" s="2">
        <v>0</v>
      </c>
      <c r="E109" s="2">
        <v>0</v>
      </c>
      <c r="F109" s="2">
        <f t="shared" si="3"/>
        <v>15.5</v>
      </c>
    </row>
    <row r="110" spans="1:6" x14ac:dyDescent="0.25">
      <c r="A110" s="2" t="s">
        <v>52</v>
      </c>
      <c r="B110" s="2">
        <v>19.8</v>
      </c>
      <c r="C110" s="2">
        <v>19.2</v>
      </c>
      <c r="D110" s="2">
        <v>0</v>
      </c>
      <c r="E110" s="2">
        <v>0</v>
      </c>
      <c r="F110" s="2">
        <f t="shared" si="3"/>
        <v>19.5</v>
      </c>
    </row>
    <row r="111" spans="1:6" x14ac:dyDescent="0.25">
      <c r="A111" s="2" t="s">
        <v>52</v>
      </c>
      <c r="B111" s="2">
        <v>26.8</v>
      </c>
      <c r="C111" s="2">
        <v>26.8</v>
      </c>
      <c r="D111" s="2">
        <v>0</v>
      </c>
      <c r="E111" s="2">
        <v>0</v>
      </c>
      <c r="F111" s="2">
        <f t="shared" si="3"/>
        <v>26.8</v>
      </c>
    </row>
    <row r="112" spans="1:6" x14ac:dyDescent="0.25">
      <c r="A112" s="2" t="s">
        <v>52</v>
      </c>
      <c r="B112" s="2">
        <v>19.899999999999999</v>
      </c>
      <c r="C112" s="2">
        <v>21</v>
      </c>
      <c r="D112" s="2">
        <v>0</v>
      </c>
      <c r="E112" s="2">
        <v>0</v>
      </c>
      <c r="F112" s="2">
        <f t="shared" si="3"/>
        <v>20.45</v>
      </c>
    </row>
    <row r="113" spans="1:6" x14ac:dyDescent="0.25">
      <c r="A113" s="2" t="s">
        <v>52</v>
      </c>
      <c r="B113" s="2">
        <v>22.6</v>
      </c>
      <c r="C113" s="2">
        <v>23.2</v>
      </c>
      <c r="D113" s="2">
        <v>25.7</v>
      </c>
      <c r="E113" s="2">
        <v>19.8</v>
      </c>
      <c r="F113" s="2">
        <f t="shared" si="3"/>
        <v>22.9</v>
      </c>
    </row>
    <row r="114" spans="1:6" x14ac:dyDescent="0.25">
      <c r="A114" s="2" t="s">
        <v>52</v>
      </c>
      <c r="B114" s="2">
        <v>18.8</v>
      </c>
      <c r="C114" s="2">
        <v>19.600000000000001</v>
      </c>
      <c r="D114" s="2">
        <v>0</v>
      </c>
      <c r="E114" s="2">
        <v>0</v>
      </c>
      <c r="F114" s="2">
        <f t="shared" si="3"/>
        <v>19.200000000000003</v>
      </c>
    </row>
    <row r="115" spans="1:6" x14ac:dyDescent="0.25">
      <c r="A115" s="2" t="s">
        <v>52</v>
      </c>
      <c r="B115" s="2">
        <v>19.399999999999999</v>
      </c>
      <c r="C115" s="2">
        <v>20.100000000000001</v>
      </c>
      <c r="D115" s="2">
        <v>0</v>
      </c>
      <c r="E115" s="2">
        <v>0</v>
      </c>
      <c r="F115" s="2">
        <f t="shared" si="3"/>
        <v>19.75</v>
      </c>
    </row>
    <row r="116" spans="1:6" x14ac:dyDescent="0.25">
      <c r="A116" s="2" t="s">
        <v>53</v>
      </c>
      <c r="B116" s="2">
        <v>21.6</v>
      </c>
      <c r="C116" s="2">
        <v>21.6</v>
      </c>
      <c r="D116" s="2">
        <v>0</v>
      </c>
      <c r="E116" s="2">
        <v>0</v>
      </c>
      <c r="F116" s="2">
        <f t="shared" si="3"/>
        <v>21.6</v>
      </c>
    </row>
    <row r="117" spans="1:6" x14ac:dyDescent="0.25">
      <c r="A117" s="2" t="s">
        <v>53</v>
      </c>
      <c r="B117" s="2">
        <v>24.4</v>
      </c>
      <c r="C117" s="2">
        <v>23</v>
      </c>
      <c r="D117" s="2">
        <v>22.4</v>
      </c>
      <c r="E117" s="2">
        <v>15.5</v>
      </c>
      <c r="F117" s="2">
        <f t="shared" si="3"/>
        <v>23.7</v>
      </c>
    </row>
    <row r="118" spans="1:6" x14ac:dyDescent="0.25">
      <c r="A118" s="2" t="s">
        <v>53</v>
      </c>
      <c r="B118" s="2">
        <v>30.4</v>
      </c>
      <c r="C118" s="2">
        <v>30.6</v>
      </c>
      <c r="D118" s="2">
        <v>24.8</v>
      </c>
      <c r="E118" s="2">
        <v>16.2</v>
      </c>
      <c r="F118" s="2">
        <f t="shared" si="3"/>
        <v>30.5</v>
      </c>
    </row>
    <row r="119" spans="1:6" x14ac:dyDescent="0.25">
      <c r="A119" s="2" t="s">
        <v>52</v>
      </c>
      <c r="B119" s="2">
        <v>27.1</v>
      </c>
      <c r="C119" s="2">
        <v>27.7</v>
      </c>
      <c r="D119" s="2">
        <v>26.1</v>
      </c>
      <c r="E119" s="2">
        <v>17.5</v>
      </c>
      <c r="F119" s="2">
        <f t="shared" si="3"/>
        <v>27.4</v>
      </c>
    </row>
    <row r="120" spans="1:6" x14ac:dyDescent="0.25">
      <c r="A120" s="2" t="s">
        <v>52</v>
      </c>
      <c r="B120" s="2">
        <v>23.6</v>
      </c>
      <c r="C120" s="2">
        <v>23.9</v>
      </c>
      <c r="D120" s="2">
        <v>0</v>
      </c>
      <c r="E120" s="2">
        <v>0</v>
      </c>
      <c r="F120" s="2">
        <f t="shared" si="3"/>
        <v>23.75</v>
      </c>
    </row>
    <row r="121" spans="1:6" x14ac:dyDescent="0.25">
      <c r="A121" s="2" t="s">
        <v>52</v>
      </c>
      <c r="B121" s="2">
        <v>18.100000000000001</v>
      </c>
      <c r="C121" s="2">
        <v>18.3</v>
      </c>
      <c r="D121" s="2">
        <v>0</v>
      </c>
      <c r="E121" s="2">
        <v>0</v>
      </c>
      <c r="F121" s="2">
        <f t="shared" si="3"/>
        <v>18.200000000000003</v>
      </c>
    </row>
    <row r="122" spans="1:6" x14ac:dyDescent="0.25">
      <c r="A122" s="2" t="s">
        <v>52</v>
      </c>
      <c r="B122" s="2">
        <v>23.2</v>
      </c>
      <c r="C122" s="2">
        <v>22.9</v>
      </c>
      <c r="D122" s="2">
        <v>26.2</v>
      </c>
      <c r="E122" s="2">
        <v>17.2</v>
      </c>
      <c r="F122" s="2">
        <f t="shared" si="3"/>
        <v>23.049999999999997</v>
      </c>
    </row>
    <row r="123" spans="1:6" x14ac:dyDescent="0.25">
      <c r="A123" s="2" t="s">
        <v>52</v>
      </c>
      <c r="B123" s="2">
        <v>17.899999999999999</v>
      </c>
      <c r="C123" s="2">
        <v>17.8</v>
      </c>
      <c r="D123" s="2">
        <v>0</v>
      </c>
      <c r="E123" s="2">
        <v>0</v>
      </c>
      <c r="F123" s="2">
        <f t="shared" si="3"/>
        <v>17.850000000000001</v>
      </c>
    </row>
    <row r="124" spans="1:6" x14ac:dyDescent="0.25">
      <c r="A124" s="2" t="s">
        <v>52</v>
      </c>
      <c r="B124" s="2">
        <v>18.600000000000001</v>
      </c>
      <c r="C124" s="2">
        <v>19.8</v>
      </c>
      <c r="D124" s="2">
        <v>0</v>
      </c>
      <c r="E124" s="2">
        <v>0</v>
      </c>
      <c r="F124" s="2">
        <f t="shared" si="3"/>
        <v>19.200000000000003</v>
      </c>
    </row>
    <row r="125" spans="1:6" x14ac:dyDescent="0.25">
      <c r="A125" s="2" t="s">
        <v>52</v>
      </c>
      <c r="B125" s="2">
        <v>15.8</v>
      </c>
      <c r="C125" s="2">
        <v>15.3</v>
      </c>
      <c r="D125" s="2">
        <v>0</v>
      </c>
      <c r="E125" s="2">
        <v>0</v>
      </c>
      <c r="F125" s="2">
        <f t="shared" si="3"/>
        <v>15.55</v>
      </c>
    </row>
    <row r="126" spans="1:6" x14ac:dyDescent="0.25">
      <c r="A126" s="2" t="s">
        <v>52</v>
      </c>
      <c r="B126" s="2">
        <v>17.3</v>
      </c>
      <c r="C126" s="2">
        <v>18.2</v>
      </c>
      <c r="D126" s="2">
        <v>0</v>
      </c>
      <c r="E126" s="2">
        <v>0</v>
      </c>
      <c r="F126" s="2">
        <f t="shared" si="3"/>
        <v>17.75</v>
      </c>
    </row>
    <row r="127" spans="1:6" x14ac:dyDescent="0.25">
      <c r="A127" s="2" t="s">
        <v>52</v>
      </c>
      <c r="B127" s="2">
        <v>22.6</v>
      </c>
      <c r="C127" s="2">
        <v>22.6</v>
      </c>
      <c r="D127" s="2">
        <v>24.3</v>
      </c>
      <c r="E127" s="2">
        <v>13.1</v>
      </c>
      <c r="F127" s="2">
        <f t="shared" si="3"/>
        <v>22.6</v>
      </c>
    </row>
    <row r="128" spans="1:6" x14ac:dyDescent="0.25">
      <c r="A128" s="2" t="s">
        <v>52</v>
      </c>
      <c r="B128" s="2">
        <v>18.100000000000001</v>
      </c>
      <c r="C128" s="2">
        <v>18</v>
      </c>
      <c r="D128" s="2">
        <v>0</v>
      </c>
      <c r="E128" s="2">
        <v>0</v>
      </c>
      <c r="F128" s="2">
        <f t="shared" si="3"/>
        <v>18.05</v>
      </c>
    </row>
    <row r="129" spans="1:6" x14ac:dyDescent="0.25">
      <c r="A129" s="2" t="s">
        <v>52</v>
      </c>
      <c r="B129" s="2">
        <v>21.2</v>
      </c>
      <c r="C129" s="2">
        <v>23</v>
      </c>
      <c r="D129" s="2">
        <v>0</v>
      </c>
      <c r="E129" s="2">
        <v>0</v>
      </c>
      <c r="F129" s="2">
        <f t="shared" si="3"/>
        <v>22.1</v>
      </c>
    </row>
    <row r="130" spans="1:6" x14ac:dyDescent="0.25">
      <c r="A130" s="2" t="s">
        <v>52</v>
      </c>
      <c r="B130" s="2">
        <v>19.7</v>
      </c>
      <c r="C130" s="2">
        <v>18.399999999999999</v>
      </c>
      <c r="D130" s="2">
        <v>0</v>
      </c>
      <c r="E130" s="2">
        <v>0</v>
      </c>
      <c r="F130" s="2">
        <f t="shared" si="3"/>
        <v>19.049999999999997</v>
      </c>
    </row>
    <row r="131" spans="1:6" x14ac:dyDescent="0.25">
      <c r="A131" s="2" t="s">
        <v>52</v>
      </c>
      <c r="B131" s="2">
        <v>17.5</v>
      </c>
      <c r="C131" s="2">
        <v>17.3</v>
      </c>
      <c r="D131" s="2">
        <v>0</v>
      </c>
      <c r="E131" s="2">
        <v>0</v>
      </c>
      <c r="F131" s="2">
        <f t="shared" si="3"/>
        <v>17.399999999999999</v>
      </c>
    </row>
    <row r="132" spans="1:6" x14ac:dyDescent="0.25">
      <c r="A132" s="2" t="s">
        <v>52</v>
      </c>
      <c r="B132" s="2">
        <v>21.8</v>
      </c>
      <c r="C132" s="2">
        <v>22.3</v>
      </c>
      <c r="D132" s="2">
        <v>25.3</v>
      </c>
      <c r="E132" s="2">
        <v>13.9</v>
      </c>
      <c r="F132" s="2">
        <f t="shared" si="3"/>
        <v>22.05</v>
      </c>
    </row>
    <row r="133" spans="1:6" x14ac:dyDescent="0.25">
      <c r="A133" s="2" t="s">
        <v>52</v>
      </c>
      <c r="B133" s="2">
        <v>17.899999999999999</v>
      </c>
      <c r="C133" s="2">
        <v>17.600000000000001</v>
      </c>
      <c r="D133" s="2">
        <v>0</v>
      </c>
      <c r="E133" s="2">
        <v>0</v>
      </c>
      <c r="F133" s="2">
        <f t="shared" si="3"/>
        <v>17.75</v>
      </c>
    </row>
    <row r="134" spans="1:6" x14ac:dyDescent="0.25">
      <c r="A134" s="2" t="s">
        <v>52</v>
      </c>
      <c r="B134" s="2">
        <v>15.1</v>
      </c>
      <c r="C134" s="2">
        <v>14.6</v>
      </c>
      <c r="D134" s="2">
        <v>0</v>
      </c>
      <c r="E134" s="2">
        <v>0</v>
      </c>
      <c r="F134" s="2">
        <f t="shared" si="3"/>
        <v>14.85</v>
      </c>
    </row>
    <row r="135" spans="1:6" x14ac:dyDescent="0.25">
      <c r="A135" s="2" t="s">
        <v>52</v>
      </c>
      <c r="B135" s="2">
        <v>21.8</v>
      </c>
      <c r="C135" s="2">
        <v>21.2</v>
      </c>
      <c r="D135" s="2">
        <v>0</v>
      </c>
      <c r="E135" s="2">
        <v>0</v>
      </c>
      <c r="F135" s="2">
        <f t="shared" ref="F135:F153" si="4">(B135+C135)/2</f>
        <v>21.5</v>
      </c>
    </row>
    <row r="136" spans="1:6" x14ac:dyDescent="0.25">
      <c r="A136" s="2" t="s">
        <v>52</v>
      </c>
      <c r="B136" s="2">
        <v>15.1</v>
      </c>
      <c r="C136" s="2">
        <v>14.9</v>
      </c>
      <c r="D136" s="2">
        <v>0</v>
      </c>
      <c r="E136" s="2">
        <v>0</v>
      </c>
      <c r="F136" s="2">
        <f t="shared" si="4"/>
        <v>15</v>
      </c>
    </row>
    <row r="137" spans="1:6" x14ac:dyDescent="0.25">
      <c r="A137" s="2" t="s">
        <v>52</v>
      </c>
      <c r="B137" s="2">
        <v>15.8</v>
      </c>
      <c r="C137" s="2">
        <v>17</v>
      </c>
      <c r="D137" s="2">
        <v>0</v>
      </c>
      <c r="E137" s="2">
        <v>0</v>
      </c>
      <c r="F137" s="2">
        <f t="shared" si="4"/>
        <v>16.399999999999999</v>
      </c>
    </row>
    <row r="138" spans="1:6" x14ac:dyDescent="0.25">
      <c r="A138" s="2" t="s">
        <v>52</v>
      </c>
      <c r="B138" s="2">
        <v>28.4</v>
      </c>
      <c r="C138" s="2">
        <v>29.6</v>
      </c>
      <c r="D138" s="2">
        <v>0</v>
      </c>
      <c r="E138" s="2">
        <v>0</v>
      </c>
      <c r="F138" s="2">
        <f t="shared" si="4"/>
        <v>29</v>
      </c>
    </row>
    <row r="139" spans="1:6" x14ac:dyDescent="0.25">
      <c r="A139" s="2" t="s">
        <v>52</v>
      </c>
      <c r="B139" s="2">
        <v>22.7</v>
      </c>
      <c r="C139" s="2">
        <v>22.8</v>
      </c>
      <c r="D139" s="2">
        <v>0</v>
      </c>
      <c r="E139" s="2">
        <v>0</v>
      </c>
      <c r="F139" s="2">
        <f t="shared" si="4"/>
        <v>22.75</v>
      </c>
    </row>
    <row r="140" spans="1:6" x14ac:dyDescent="0.25">
      <c r="A140" s="2" t="s">
        <v>52</v>
      </c>
      <c r="B140" s="2">
        <v>22.4</v>
      </c>
      <c r="C140" s="2">
        <v>22.1</v>
      </c>
      <c r="D140" s="2">
        <v>0</v>
      </c>
      <c r="E140" s="2">
        <v>0</v>
      </c>
      <c r="F140" s="2">
        <f t="shared" si="4"/>
        <v>22.25</v>
      </c>
    </row>
    <row r="141" spans="1:6" x14ac:dyDescent="0.25">
      <c r="A141" s="2" t="s">
        <v>52</v>
      </c>
      <c r="B141" s="2">
        <v>13.9</v>
      </c>
      <c r="C141" s="2">
        <v>14</v>
      </c>
      <c r="D141" s="2">
        <v>18.899999999999999</v>
      </c>
      <c r="E141" s="2">
        <v>11.1</v>
      </c>
      <c r="F141" s="2">
        <f t="shared" si="4"/>
        <v>13.95</v>
      </c>
    </row>
    <row r="142" spans="1:6" x14ac:dyDescent="0.25">
      <c r="A142" s="2" t="s">
        <v>52</v>
      </c>
      <c r="B142" s="2">
        <v>28.7</v>
      </c>
      <c r="C142" s="2">
        <v>28.4</v>
      </c>
      <c r="D142" s="2">
        <v>0</v>
      </c>
      <c r="E142" s="2">
        <v>0</v>
      </c>
      <c r="F142" s="2">
        <f t="shared" si="4"/>
        <v>28.549999999999997</v>
      </c>
    </row>
    <row r="143" spans="1:6" x14ac:dyDescent="0.25">
      <c r="A143" s="2" t="s">
        <v>53</v>
      </c>
      <c r="B143" s="2">
        <v>29.7</v>
      </c>
      <c r="C143" s="2">
        <v>28.8</v>
      </c>
      <c r="D143" s="2">
        <v>24.9</v>
      </c>
      <c r="E143" s="2">
        <v>17.600000000000001</v>
      </c>
      <c r="F143" s="2">
        <f t="shared" si="4"/>
        <v>29.25</v>
      </c>
    </row>
    <row r="144" spans="1:6" x14ac:dyDescent="0.25">
      <c r="A144" s="2" t="s">
        <v>52</v>
      </c>
      <c r="B144" s="2">
        <v>16.100000000000001</v>
      </c>
      <c r="C144" s="2">
        <v>15.6</v>
      </c>
      <c r="D144" s="2">
        <v>0</v>
      </c>
      <c r="E144" s="2">
        <v>0</v>
      </c>
      <c r="F144" s="2">
        <f t="shared" si="4"/>
        <v>15.850000000000001</v>
      </c>
    </row>
    <row r="145" spans="1:6" x14ac:dyDescent="0.25">
      <c r="A145" s="2" t="s">
        <v>52</v>
      </c>
      <c r="B145" s="2">
        <v>23.4</v>
      </c>
      <c r="C145" s="2">
        <v>23.9</v>
      </c>
      <c r="D145" s="2">
        <v>0</v>
      </c>
      <c r="E145" s="2">
        <v>0</v>
      </c>
      <c r="F145" s="2">
        <f t="shared" si="4"/>
        <v>23.65</v>
      </c>
    </row>
    <row r="146" spans="1:6" x14ac:dyDescent="0.25">
      <c r="A146" s="2" t="s">
        <v>52</v>
      </c>
      <c r="B146" s="2">
        <v>30</v>
      </c>
      <c r="C146" s="2">
        <v>30.5</v>
      </c>
      <c r="D146" s="2">
        <v>26.2</v>
      </c>
      <c r="E146" s="2">
        <v>13.6</v>
      </c>
      <c r="F146" s="2">
        <f t="shared" si="4"/>
        <v>30.25</v>
      </c>
    </row>
    <row r="147" spans="1:6" x14ac:dyDescent="0.25">
      <c r="A147" s="2" t="s">
        <v>52</v>
      </c>
      <c r="B147" s="2">
        <v>33.5</v>
      </c>
      <c r="C147" s="2">
        <v>34.4</v>
      </c>
      <c r="D147" s="2">
        <v>0</v>
      </c>
      <c r="E147" s="2">
        <v>0</v>
      </c>
      <c r="F147" s="2">
        <f t="shared" si="4"/>
        <v>33.950000000000003</v>
      </c>
    </row>
    <row r="148" spans="1:6" x14ac:dyDescent="0.25">
      <c r="A148" s="2" t="s">
        <v>52</v>
      </c>
      <c r="B148" s="2">
        <v>15.7</v>
      </c>
      <c r="C148" s="2">
        <v>16.3</v>
      </c>
      <c r="D148" s="2">
        <v>0</v>
      </c>
      <c r="E148" s="2">
        <v>0</v>
      </c>
      <c r="F148" s="2">
        <f t="shared" si="4"/>
        <v>16</v>
      </c>
    </row>
    <row r="149" spans="1:6" x14ac:dyDescent="0.25">
      <c r="A149" s="2" t="s">
        <v>52</v>
      </c>
      <c r="B149" s="2">
        <v>22.8</v>
      </c>
      <c r="C149" s="2">
        <v>22.3</v>
      </c>
      <c r="D149" s="2">
        <v>0</v>
      </c>
      <c r="E149" s="2">
        <v>0</v>
      </c>
      <c r="F149" s="2">
        <f t="shared" si="4"/>
        <v>22.55</v>
      </c>
    </row>
    <row r="150" spans="1:6" x14ac:dyDescent="0.25">
      <c r="A150" s="2" t="s">
        <v>52</v>
      </c>
      <c r="B150" s="2">
        <v>23.8</v>
      </c>
      <c r="C150" s="2">
        <v>24.2</v>
      </c>
      <c r="D150" s="2">
        <v>0</v>
      </c>
      <c r="E150" s="2">
        <v>0</v>
      </c>
      <c r="F150" s="2">
        <f t="shared" si="4"/>
        <v>24</v>
      </c>
    </row>
    <row r="151" spans="1:6" x14ac:dyDescent="0.25">
      <c r="A151" s="2" t="s">
        <v>53</v>
      </c>
      <c r="B151" s="2">
        <v>23.7</v>
      </c>
      <c r="C151" s="2">
        <v>24.8</v>
      </c>
      <c r="D151" s="2">
        <v>25.4</v>
      </c>
      <c r="E151" s="2">
        <v>18.8</v>
      </c>
      <c r="F151" s="2">
        <f t="shared" si="4"/>
        <v>24.25</v>
      </c>
    </row>
    <row r="152" spans="1:6" x14ac:dyDescent="0.25">
      <c r="A152" s="2" t="s">
        <v>52</v>
      </c>
      <c r="B152" s="2">
        <v>17.899999999999999</v>
      </c>
      <c r="C152" s="2">
        <v>17.5</v>
      </c>
      <c r="D152" s="2">
        <v>0</v>
      </c>
      <c r="E152" s="2">
        <v>0</v>
      </c>
      <c r="F152" s="2">
        <f t="shared" si="4"/>
        <v>17.7</v>
      </c>
    </row>
    <row r="153" spans="1:6" x14ac:dyDescent="0.25">
      <c r="A153" s="2" t="s">
        <v>52</v>
      </c>
      <c r="B153" s="2">
        <v>24</v>
      </c>
      <c r="C153" s="2">
        <v>23</v>
      </c>
      <c r="D153" s="2">
        <v>0</v>
      </c>
      <c r="E153" s="2">
        <v>0</v>
      </c>
      <c r="F153" s="2">
        <f t="shared" si="4"/>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3E676-E670-4B1E-84E9-04D84C8B6294}">
  <dimension ref="A5:I21"/>
  <sheetViews>
    <sheetView tabSelected="1" zoomScale="70" zoomScaleNormal="70" workbookViewId="0">
      <selection activeCell="Z12" sqref="Z12"/>
    </sheetView>
    <sheetView workbookViewId="1"/>
  </sheetViews>
  <sheetFormatPr defaultRowHeight="15" x14ac:dyDescent="0.25"/>
  <sheetData>
    <row r="5" spans="1:9" x14ac:dyDescent="0.25">
      <c r="A5">
        <v>11.6</v>
      </c>
      <c r="B5">
        <v>13.6</v>
      </c>
      <c r="C5">
        <v>10.7</v>
      </c>
      <c r="D5">
        <v>12.6</v>
      </c>
      <c r="E5">
        <v>12.2</v>
      </c>
      <c r="F5">
        <v>12.3</v>
      </c>
      <c r="G5">
        <v>10.9</v>
      </c>
      <c r="H5">
        <v>13</v>
      </c>
      <c r="I5">
        <v>11.6</v>
      </c>
    </row>
    <row r="6" spans="1:9" x14ac:dyDescent="0.25">
      <c r="A6">
        <v>13.9</v>
      </c>
      <c r="B6">
        <v>11.3</v>
      </c>
      <c r="C6">
        <v>12.4</v>
      </c>
      <c r="D6">
        <v>11.9</v>
      </c>
      <c r="E6">
        <v>12</v>
      </c>
      <c r="F6">
        <v>10.6</v>
      </c>
      <c r="G6">
        <v>13.5</v>
      </c>
      <c r="H6">
        <v>11.8</v>
      </c>
      <c r="I6">
        <v>11.1</v>
      </c>
    </row>
    <row r="7" spans="1:9" x14ac:dyDescent="0.25">
      <c r="A7">
        <v>12.5</v>
      </c>
      <c r="B7">
        <v>11.1</v>
      </c>
      <c r="C7">
        <v>12.4</v>
      </c>
      <c r="D7">
        <v>14</v>
      </c>
      <c r="E7">
        <v>10.8</v>
      </c>
      <c r="F7">
        <v>9.4</v>
      </c>
      <c r="G7">
        <v>11.9</v>
      </c>
      <c r="H7">
        <v>12.8</v>
      </c>
      <c r="I7">
        <v>12.4</v>
      </c>
    </row>
    <row r="8" spans="1:9" x14ac:dyDescent="0.25">
      <c r="A8">
        <v>11.9</v>
      </c>
      <c r="B8">
        <v>10.9</v>
      </c>
      <c r="C8">
        <v>11.9</v>
      </c>
      <c r="D8">
        <v>11</v>
      </c>
      <c r="E8">
        <v>10.1</v>
      </c>
      <c r="F8">
        <v>12.8</v>
      </c>
      <c r="G8">
        <v>12.6</v>
      </c>
      <c r="H8">
        <v>12.6</v>
      </c>
      <c r="I8">
        <v>9.3000000000000007</v>
      </c>
    </row>
    <row r="9" spans="1:9" x14ac:dyDescent="0.25">
      <c r="A9">
        <v>12.8</v>
      </c>
      <c r="B9">
        <v>13.1</v>
      </c>
      <c r="C9">
        <v>14.3</v>
      </c>
      <c r="D9">
        <v>12</v>
      </c>
      <c r="E9">
        <v>13</v>
      </c>
      <c r="F9">
        <v>10.1</v>
      </c>
      <c r="G9">
        <v>13.1</v>
      </c>
      <c r="H9">
        <v>13</v>
      </c>
    </row>
    <row r="10" spans="1:9" x14ac:dyDescent="0.25">
      <c r="A10">
        <v>11.8</v>
      </c>
      <c r="B10">
        <v>10.6</v>
      </c>
      <c r="C10">
        <v>12.7</v>
      </c>
      <c r="D10">
        <v>12.2</v>
      </c>
      <c r="E10">
        <v>14.3</v>
      </c>
      <c r="F10">
        <v>10.199999999999999</v>
      </c>
      <c r="G10">
        <v>13.7</v>
      </c>
      <c r="H10">
        <v>12.8</v>
      </c>
    </row>
    <row r="11" spans="1:9" x14ac:dyDescent="0.25">
      <c r="A11">
        <v>10.7</v>
      </c>
      <c r="B11">
        <v>13.2</v>
      </c>
      <c r="C11">
        <v>10.9</v>
      </c>
      <c r="D11">
        <v>12.8</v>
      </c>
      <c r="E11">
        <v>11.7</v>
      </c>
      <c r="F11">
        <v>13</v>
      </c>
      <c r="G11">
        <v>11.7</v>
      </c>
      <c r="H11">
        <v>13.8</v>
      </c>
    </row>
    <row r="13" spans="1:9" ht="15.75" thickBot="1" x14ac:dyDescent="0.3"/>
    <row r="14" spans="1:9" x14ac:dyDescent="0.25">
      <c r="B14">
        <v>9.5</v>
      </c>
      <c r="E14" s="15" t="s">
        <v>70</v>
      </c>
      <c r="F14" s="15" t="s">
        <v>72</v>
      </c>
      <c r="G14" s="15" t="s">
        <v>73</v>
      </c>
    </row>
    <row r="15" spans="1:9" x14ac:dyDescent="0.25">
      <c r="B15">
        <f>B14+1</f>
        <v>10.5</v>
      </c>
      <c r="E15" s="12">
        <v>9.5</v>
      </c>
      <c r="F15" s="13">
        <v>2</v>
      </c>
      <c r="G15" s="16">
        <v>3.3333333333333333E-2</v>
      </c>
    </row>
    <row r="16" spans="1:9" x14ac:dyDescent="0.25">
      <c r="B16">
        <f t="shared" ref="B16:B20" si="0">B15+1</f>
        <v>11.5</v>
      </c>
      <c r="E16" s="12">
        <v>10.5</v>
      </c>
      <c r="F16" s="13">
        <v>3</v>
      </c>
      <c r="G16" s="16">
        <v>8.3333333333333329E-2</v>
      </c>
    </row>
    <row r="17" spans="2:7" x14ac:dyDescent="0.25">
      <c r="B17">
        <f t="shared" si="0"/>
        <v>12.5</v>
      </c>
      <c r="E17" s="12">
        <v>11.5</v>
      </c>
      <c r="F17" s="13">
        <v>12</v>
      </c>
      <c r="G17" s="16">
        <v>0.28333333333333333</v>
      </c>
    </row>
    <row r="18" spans="2:7" x14ac:dyDescent="0.25">
      <c r="B18">
        <f t="shared" si="0"/>
        <v>13.5</v>
      </c>
      <c r="E18" s="12">
        <v>12.5</v>
      </c>
      <c r="F18" s="13">
        <v>19</v>
      </c>
      <c r="G18" s="16">
        <v>0.6</v>
      </c>
    </row>
    <row r="19" spans="2:7" x14ac:dyDescent="0.25">
      <c r="B19">
        <f t="shared" si="0"/>
        <v>14.5</v>
      </c>
      <c r="E19" s="12">
        <v>13.5</v>
      </c>
      <c r="F19" s="13">
        <v>17</v>
      </c>
      <c r="G19" s="16">
        <v>0.8833333333333333</v>
      </c>
    </row>
    <row r="20" spans="2:7" x14ac:dyDescent="0.25">
      <c r="E20" s="12">
        <v>14.5</v>
      </c>
      <c r="F20" s="13">
        <v>7</v>
      </c>
      <c r="G20" s="16">
        <v>1</v>
      </c>
    </row>
    <row r="21" spans="2:7" ht="15.75" thickBot="1" x14ac:dyDescent="0.3">
      <c r="E21" s="14" t="s">
        <v>71</v>
      </c>
      <c r="F21" s="14">
        <v>0</v>
      </c>
      <c r="G21" s="17">
        <v>1</v>
      </c>
    </row>
  </sheetData>
  <sortState xmlns:xlrd2="http://schemas.microsoft.com/office/spreadsheetml/2017/richdata2" ref="E15:E20">
    <sortCondition ref="E15"/>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4</vt:i4>
      </vt:variant>
    </vt:vector>
  </HeadingPairs>
  <TitlesOfParts>
    <vt:vector size="4" baseType="lpstr">
      <vt:lpstr>Leht1</vt:lpstr>
      <vt:lpstr>N_3_1</vt:lpstr>
      <vt:lpstr>N_3_2</vt:lpstr>
      <vt:lpstr>N_3_3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Sims</dc:creator>
  <cp:lastModifiedBy>Allan Sims</cp:lastModifiedBy>
  <dcterms:created xsi:type="dcterms:W3CDTF">2015-06-05T18:19:34Z</dcterms:created>
  <dcterms:modified xsi:type="dcterms:W3CDTF">2025-02-03T12:17:19Z</dcterms:modified>
</cp:coreProperties>
</file>