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ttia\Desktop\master\modulo 2 analisi avanzata excel\"/>
    </mc:Choice>
  </mc:AlternateContent>
  <xr:revisionPtr revIDLastSave="0" documentId="13_ncr:1_{F6A555C4-1E4E-4694-B9E8-A559013E3F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y Trades" sheetId="1" r:id="rId1"/>
    <sheet name="Stock Exchanges" sheetId="2" r:id="rId2"/>
    <sheet name="Profit Insights" sheetId="3" r:id="rId3"/>
    <sheet name="Number of Trades Exchanged" sheetId="4" r:id="rId4"/>
  </sheets>
  <definedNames>
    <definedName name="_xlnm._FilterDatabase" localSheetId="0" hidden="1">'My Trades'!$A$1:$H$201</definedName>
    <definedName name="_xlchart.v1.0" hidden="1">'Profit Insights'!$B$2:$B$201</definedName>
  </definedNames>
  <calcPr calcId="191028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  <c r="D5" i="2"/>
  <c r="D6" i="2"/>
  <c r="D7" i="2"/>
  <c r="D8" i="2"/>
  <c r="D9" i="2"/>
  <c r="D10" i="2"/>
  <c r="D11" i="2"/>
  <c r="D12" i="2"/>
  <c r="D13" i="2"/>
  <c r="D14" i="2"/>
  <c r="D15" i="2"/>
  <c r="D3" i="2"/>
  <c r="D2" i="2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4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4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4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4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4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G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E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5" i="4"/>
  <c r="D6" i="4"/>
  <c r="D4" i="4"/>
  <c r="E3" i="4"/>
  <c r="E20" i="4" s="1"/>
  <c r="F3" i="4"/>
  <c r="G3" i="4"/>
  <c r="G20" i="4" s="1"/>
  <c r="H3" i="4"/>
  <c r="I3" i="4"/>
  <c r="I20" i="4" s="1"/>
  <c r="J3" i="4"/>
  <c r="K3" i="4"/>
  <c r="K20" i="4" s="1"/>
  <c r="L3" i="4"/>
  <c r="D3" i="4"/>
  <c r="D20" i="4" s="1"/>
  <c r="C5" i="4"/>
  <c r="M5" i="4" s="1"/>
  <c r="C6" i="4"/>
  <c r="C7" i="4"/>
  <c r="C8" i="4"/>
  <c r="M8" i="4" s="1"/>
  <c r="C9" i="4"/>
  <c r="C10" i="4"/>
  <c r="M10" i="4" s="1"/>
  <c r="C11" i="4"/>
  <c r="C12" i="4"/>
  <c r="M12" i="4" s="1"/>
  <c r="C13" i="4"/>
  <c r="C14" i="4"/>
  <c r="M14" i="4" s="1"/>
  <c r="C15" i="4"/>
  <c r="C16" i="4"/>
  <c r="M16" i="4" s="1"/>
  <c r="C17" i="4"/>
  <c r="C18" i="4"/>
  <c r="C19" i="4"/>
  <c r="C4" i="4"/>
  <c r="M4" i="4" s="1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3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3" i="3"/>
  <c r="B2" i="3"/>
  <c r="L20" i="4" l="1"/>
  <c r="J20" i="4"/>
  <c r="F29" i="4"/>
  <c r="C20" i="4"/>
  <c r="M19" i="4"/>
  <c r="M17" i="4"/>
  <c r="M15" i="4"/>
  <c r="M13" i="4"/>
  <c r="M11" i="4"/>
  <c r="M9" i="4"/>
  <c r="M7" i="4"/>
  <c r="H20" i="4"/>
  <c r="F20" i="4"/>
  <c r="M20" i="4"/>
  <c r="F30" i="4" s="1"/>
  <c r="M3" i="4"/>
  <c r="M18" i="4"/>
  <c r="M6" i="4"/>
  <c r="F25" i="4" l="1"/>
  <c r="F26" i="4" s="1"/>
</calcChain>
</file>

<file path=xl/sharedStrings.xml><?xml version="1.0" encoding="utf-8"?>
<sst xmlns="http://schemas.openxmlformats.org/spreadsheetml/2006/main" count="901" uniqueCount="278">
  <si>
    <t>Trade</t>
  </si>
  <si>
    <t>Stock exchange</t>
  </si>
  <si>
    <t>Region</t>
  </si>
  <si>
    <t>Date added</t>
  </si>
  <si>
    <t>Quantity</t>
  </si>
  <si>
    <t>Buy Price</t>
  </si>
  <si>
    <t>Date sold</t>
  </si>
  <si>
    <t>Sell Price</t>
  </si>
  <si>
    <t>agfgcfxt</t>
  </si>
  <si>
    <t>Bombay Stock Exchange</t>
  </si>
  <si>
    <t>India</t>
  </si>
  <si>
    <t>aieoltom</t>
  </si>
  <si>
    <t>Tehran Stock Exchange</t>
  </si>
  <si>
    <t>Iran</t>
  </si>
  <si>
    <t>almuieaq</t>
  </si>
  <si>
    <t>National Stock Exchange</t>
  </si>
  <si>
    <t>apxkynfx</t>
  </si>
  <si>
    <t>SIX Swiss Exchange</t>
  </si>
  <si>
    <t>Switzerland</t>
  </si>
  <si>
    <t>bbjeprsq</t>
  </si>
  <si>
    <t>bcizkhng</t>
  </si>
  <si>
    <t>Euronext</t>
  </si>
  <si>
    <t>Europe</t>
  </si>
  <si>
    <t>bdkloegq</t>
  </si>
  <si>
    <t>Korea Exchange</t>
  </si>
  <si>
    <t>South Korea</t>
  </si>
  <si>
    <t>beszhcyh</t>
  </si>
  <si>
    <t>Johannesburg Stock Exchange</t>
  </si>
  <si>
    <t>South Africa</t>
  </si>
  <si>
    <t>bjfxoyxb</t>
  </si>
  <si>
    <t>Toronto Stock Exchange</t>
  </si>
  <si>
    <t>Canada</t>
  </si>
  <si>
    <t>bpjmrhjo</t>
  </si>
  <si>
    <t>brxwzrct</t>
  </si>
  <si>
    <t>Deutsche Börse AG</t>
  </si>
  <si>
    <t>Germany</t>
  </si>
  <si>
    <t>bumcnvke</t>
  </si>
  <si>
    <t>cesjzpbs</t>
  </si>
  <si>
    <t>cetffxgx</t>
  </si>
  <si>
    <t>Saudi Stock Exchange (Tadawul)</t>
  </si>
  <si>
    <t>Saudi Arabia</t>
  </si>
  <si>
    <t>chhqshvn</t>
  </si>
  <si>
    <t>ciykrilb</t>
  </si>
  <si>
    <t>Japan Exchange Group</t>
  </si>
  <si>
    <t>Japan</t>
  </si>
  <si>
    <t>cnitsbpk</t>
  </si>
  <si>
    <t>Hong Kong Stock Exchange</t>
  </si>
  <si>
    <t>Hong Kong</t>
  </si>
  <si>
    <t>cntrbotn</t>
  </si>
  <si>
    <t>Shanghai Stock Exchange</t>
  </si>
  <si>
    <t>China</t>
  </si>
  <si>
    <t>cwuqczya</t>
  </si>
  <si>
    <t>cymioqte</t>
  </si>
  <si>
    <t>dcnexoao</t>
  </si>
  <si>
    <t>London Stock Exchange</t>
  </si>
  <si>
    <t>United Kingdom</t>
  </si>
  <si>
    <t>dcplrgaa</t>
  </si>
  <si>
    <t>dieionnl</t>
  </si>
  <si>
    <t>B3 Brasil Bolsa Balcão</t>
  </si>
  <si>
    <t>Brazil</t>
  </si>
  <si>
    <t>dlgsjszn</t>
  </si>
  <si>
    <t>Nasdaq</t>
  </si>
  <si>
    <t>United States</t>
  </si>
  <si>
    <t>dpaxyvrx</t>
  </si>
  <si>
    <t>dspetbsq</t>
  </si>
  <si>
    <t>ebkkmqbi</t>
  </si>
  <si>
    <t>egvfikiy</t>
  </si>
  <si>
    <t>eknpqcge</t>
  </si>
  <si>
    <t>ekteqlhb</t>
  </si>
  <si>
    <t>emjmheht</t>
  </si>
  <si>
    <t>eodhevfz</t>
  </si>
  <si>
    <t>Shenzhen Stock Exchange</t>
  </si>
  <si>
    <t>ewzlrcco</t>
  </si>
  <si>
    <t>Taiwan Stock Exchange</t>
  </si>
  <si>
    <t>Taiwan</t>
  </si>
  <si>
    <t>fenldjbq</t>
  </si>
  <si>
    <t>fipcayvv</t>
  </si>
  <si>
    <t>fjcdzhde</t>
  </si>
  <si>
    <t>fjhbimle</t>
  </si>
  <si>
    <t>fkgjitio</t>
  </si>
  <si>
    <t>frlnnmpc</t>
  </si>
  <si>
    <t>New York Stock Exchange</t>
  </si>
  <si>
    <t>fucpzbpk</t>
  </si>
  <si>
    <t>fzpkolfu</t>
  </si>
  <si>
    <t>gcndrwci</t>
  </si>
  <si>
    <t>gfiuzniq</t>
  </si>
  <si>
    <t>giuqiukz</t>
  </si>
  <si>
    <t>gnghjpok</t>
  </si>
  <si>
    <t>goxmkirb</t>
  </si>
  <si>
    <t>gsarsxnf</t>
  </si>
  <si>
    <t>hafqyymf</t>
  </si>
  <si>
    <t>hdpggnqd</t>
  </si>
  <si>
    <t>hdslpwul</t>
  </si>
  <si>
    <t>heuzjzpi</t>
  </si>
  <si>
    <t>hfdavabb</t>
  </si>
  <si>
    <t>hfjghpbq</t>
  </si>
  <si>
    <t>hflsqchs</t>
  </si>
  <si>
    <t>hfwtmipz</t>
  </si>
  <si>
    <t>hkesgmfj</t>
  </si>
  <si>
    <t>hmtiybmi</t>
  </si>
  <si>
    <t>hnmvqkxv</t>
  </si>
  <si>
    <t>hpvfzslv</t>
  </si>
  <si>
    <t>hrfilyua</t>
  </si>
  <si>
    <t>Australian Securities Exchange</t>
  </si>
  <si>
    <t>Australia</t>
  </si>
  <si>
    <t>hutszssu</t>
  </si>
  <si>
    <t>iagrfath</t>
  </si>
  <si>
    <t>icbmbfqb</t>
  </si>
  <si>
    <t>icgddrqk</t>
  </si>
  <si>
    <t>ifomvwpk</t>
  </si>
  <si>
    <t>ifskxsgr</t>
  </si>
  <si>
    <t>ivnpgban</t>
  </si>
  <si>
    <t>iztdnkqz</t>
  </si>
  <si>
    <t>jarhgmub</t>
  </si>
  <si>
    <t>jgrpnvil</t>
  </si>
  <si>
    <t>jhrvrggo</t>
  </si>
  <si>
    <t>jszxcuxx</t>
  </si>
  <si>
    <t>jvcllvko</t>
  </si>
  <si>
    <t>jxgqnvpx</t>
  </si>
  <si>
    <t>jyrrbwon</t>
  </si>
  <si>
    <t>kcqqvvon</t>
  </si>
  <si>
    <t>kdxpqsjj</t>
  </si>
  <si>
    <t>kltxxoqv</t>
  </si>
  <si>
    <t>kmlcsefq</t>
  </si>
  <si>
    <t>knifvikn</t>
  </si>
  <si>
    <t>knrhgdai</t>
  </si>
  <si>
    <t>koqfbdwf</t>
  </si>
  <si>
    <t>kpoujdyl</t>
  </si>
  <si>
    <t>kqbdcljv</t>
  </si>
  <si>
    <t>Nasdaq Nordic and Baltic Exchanges</t>
  </si>
  <si>
    <t>krqkwnaw</t>
  </si>
  <si>
    <t>kwbxqlin</t>
  </si>
  <si>
    <t>kweyaukr</t>
  </si>
  <si>
    <t>ldjllwvy</t>
  </si>
  <si>
    <t>lenpuaop</t>
  </si>
  <si>
    <t>lkxgzzvq</t>
  </si>
  <si>
    <t>loffykcg</t>
  </si>
  <si>
    <t>lpzjhtkm</t>
  </si>
  <si>
    <t>maizvkuo</t>
  </si>
  <si>
    <t>mfdlyjqb</t>
  </si>
  <si>
    <t>mfwvjgje</t>
  </si>
  <si>
    <t>mghfyjbr</t>
  </si>
  <si>
    <t>mjbwcafl</t>
  </si>
  <si>
    <t>mjyuxzvj</t>
  </si>
  <si>
    <t>mkxkerbr</t>
  </si>
  <si>
    <t>mxmztjnk</t>
  </si>
  <si>
    <t>mxpzparg</t>
  </si>
  <si>
    <t>nheepbxg</t>
  </si>
  <si>
    <t>njxhycea</t>
  </si>
  <si>
    <t>nklszbdc</t>
  </si>
  <si>
    <t>nqgoiuik</t>
  </si>
  <si>
    <t>nriklgrf</t>
  </si>
  <si>
    <t>nuleyiit</t>
  </si>
  <si>
    <t>nzyednpn</t>
  </si>
  <si>
    <t>ogszgnpm</t>
  </si>
  <si>
    <t>ohtzxhrm</t>
  </si>
  <si>
    <t>olnjegug</t>
  </si>
  <si>
    <t>oplgqwal</t>
  </si>
  <si>
    <t>orgnwenh</t>
  </si>
  <si>
    <t>ossshndu</t>
  </si>
  <si>
    <t>pberstsl</t>
  </si>
  <si>
    <t>pcifviip</t>
  </si>
  <si>
    <t>pnsxdhqo</t>
  </si>
  <si>
    <t>poohpdwc</t>
  </si>
  <si>
    <t>pswtoazn</t>
  </si>
  <si>
    <t>pxkjcmpp</t>
  </si>
  <si>
    <t>pxzcvvvv</t>
  </si>
  <si>
    <t>pyljmfku</t>
  </si>
  <si>
    <t>pysaclod</t>
  </si>
  <si>
    <t>pywztrno</t>
  </si>
  <si>
    <t>qdqbwhng</t>
  </si>
  <si>
    <t>qexyofhb</t>
  </si>
  <si>
    <t>qhprzdnb</t>
  </si>
  <si>
    <t>qklyndfp</t>
  </si>
  <si>
    <t>qonnwndv</t>
  </si>
  <si>
    <t>rcmrnpig</t>
  </si>
  <si>
    <t>rfngluke</t>
  </si>
  <si>
    <t>rgbcrwet</t>
  </si>
  <si>
    <t>rkupdsbn</t>
  </si>
  <si>
    <t>rxbzlipl</t>
  </si>
  <si>
    <t>rypujago</t>
  </si>
  <si>
    <t>scoljxeg</t>
  </si>
  <si>
    <t>seaeoiib</t>
  </si>
  <si>
    <t>sejklwar</t>
  </si>
  <si>
    <t>seszlhqz</t>
  </si>
  <si>
    <t>sgdkuekd</t>
  </si>
  <si>
    <t>slqawwyu</t>
  </si>
  <si>
    <t>stsjuvrd</t>
  </si>
  <si>
    <t>tazccemg</t>
  </si>
  <si>
    <t>tgayvhvz</t>
  </si>
  <si>
    <t>tiebtpqq</t>
  </si>
  <si>
    <t>tjtyuhoi</t>
  </si>
  <si>
    <t>tsmbtvip</t>
  </si>
  <si>
    <t>tsrjnkjg</t>
  </si>
  <si>
    <t>ttxgpfqy</t>
  </si>
  <si>
    <t>tuneagik</t>
  </si>
  <si>
    <t>twxakkhn</t>
  </si>
  <si>
    <t>txuwmhfn</t>
  </si>
  <si>
    <t>tyoavqhc</t>
  </si>
  <si>
    <t>ucjtvrzo</t>
  </si>
  <si>
    <t>ueoaufxg</t>
  </si>
  <si>
    <t>ugegxjpi</t>
  </si>
  <si>
    <t>uijhzhtp</t>
  </si>
  <si>
    <t>uiytklhp</t>
  </si>
  <si>
    <t>umdvcmek</t>
  </si>
  <si>
    <t>unxxstxp</t>
  </si>
  <si>
    <t>upcbwvls</t>
  </si>
  <si>
    <t>uvenvheh</t>
  </si>
  <si>
    <t>vajwbmmv</t>
  </si>
  <si>
    <t>vggvbbxh</t>
  </si>
  <si>
    <t>vjtxbscg</t>
  </si>
  <si>
    <t>vnkvbrpg</t>
  </si>
  <si>
    <t>vqkagvwm</t>
  </si>
  <si>
    <t>waxzujox</t>
  </si>
  <si>
    <t>wfglkcmq</t>
  </si>
  <si>
    <t>wgpoqytj</t>
  </si>
  <si>
    <t>wgzgfkki</t>
  </si>
  <si>
    <t>wiujcxll</t>
  </si>
  <si>
    <t>wmesgogf</t>
  </si>
  <si>
    <t>wzerurjz</t>
  </si>
  <si>
    <t>xbcdvdtp</t>
  </si>
  <si>
    <t>xgimgqvp</t>
  </si>
  <si>
    <t>xgszegxx</t>
  </si>
  <si>
    <t>xgxazdwr</t>
  </si>
  <si>
    <t>xkdlzakx</t>
  </si>
  <si>
    <t>xmfevyrg</t>
  </si>
  <si>
    <t>xmzhzbvl</t>
  </si>
  <si>
    <t>xslzwome</t>
  </si>
  <si>
    <t>xydeqivj</t>
  </si>
  <si>
    <t>ybasexlh</t>
  </si>
  <si>
    <t>ydcmffnz</t>
  </si>
  <si>
    <t>yjrqvwdc</t>
  </si>
  <si>
    <t>ynqvlbrq</t>
  </si>
  <si>
    <t>ynrcizqr</t>
  </si>
  <si>
    <t>ypdwpcvo</t>
  </si>
  <si>
    <t>yrvvdedn</t>
  </si>
  <si>
    <t>ysndnwiy</t>
  </si>
  <si>
    <t>ywfotaaf</t>
  </si>
  <si>
    <t>yyclexzy</t>
  </si>
  <si>
    <t>zhhtkovi</t>
  </si>
  <si>
    <t>zkxftiop</t>
  </si>
  <si>
    <t>zlqfijoe</t>
  </si>
  <si>
    <t>zrgkwdyf</t>
  </si>
  <si>
    <t>zsbkamjf</t>
  </si>
  <si>
    <t>zsylhezi</t>
  </si>
  <si>
    <t>zvxjotpr</t>
  </si>
  <si>
    <t>​</t>
  </si>
  <si>
    <t>Totale complessivo</t>
  </si>
  <si>
    <t>Profit</t>
  </si>
  <si>
    <t>Num of trades</t>
  </si>
  <si>
    <t>Duration</t>
  </si>
  <si>
    <t xml:space="preserve"> </t>
  </si>
  <si>
    <t>Number of Trades</t>
  </si>
  <si>
    <t>Probabilità=</t>
  </si>
  <si>
    <t>Probabilità percentuale=</t>
  </si>
  <si>
    <t>Probabilità che avvenga un trade in un paese asiatico con quantità &lt;= 8</t>
  </si>
  <si>
    <t>Somma trade paesi asiatici=</t>
  </si>
  <si>
    <t>Probabilità che avvenga un trade nel Regno Unito con quantità uguale a 1</t>
  </si>
  <si>
    <t>TradeID</t>
  </si>
  <si>
    <t>Marginal</t>
  </si>
  <si>
    <t>Australia Totale</t>
  </si>
  <si>
    <t>Brazil Totale</t>
  </si>
  <si>
    <t>Canada Totale</t>
  </si>
  <si>
    <t>China Totale</t>
  </si>
  <si>
    <t>Europe Totale</t>
  </si>
  <si>
    <t>Germany Totale</t>
  </si>
  <si>
    <t>Hong Kong Totale</t>
  </si>
  <si>
    <t>India Totale</t>
  </si>
  <si>
    <t>Iran Totale</t>
  </si>
  <si>
    <t>Japan Totale</t>
  </si>
  <si>
    <t>Saudi Arabia Totale</t>
  </si>
  <si>
    <t>South Africa Totale</t>
  </si>
  <si>
    <t>South Korea Totale</t>
  </si>
  <si>
    <t>Switzerland Totale</t>
  </si>
  <si>
    <t>Taiwan Totale</t>
  </si>
  <si>
    <t>United Kingdom Totale</t>
  </si>
  <si>
    <t>United States Totale</t>
  </si>
  <si>
    <t>Mandatory to pay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</si>
</sst>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$-409]#,##0.00000"/>
    <numFmt numFmtId="166" formatCode="0.0%"/>
  </numFmts>
  <fonts count="13">
    <font>
      <sz val="10"/>
      <color rgb="FF000000"/>
      <name val="Arial"/>
      <scheme val="minor"/>
    </font>
    <font>
      <sz val="10"/>
      <color rgb="FF000000"/>
      <name val="Monospace"/>
    </font>
    <font>
      <sz val="10"/>
      <color rgb="FF000000"/>
      <name val="Calibri"/>
    </font>
    <font>
      <sz val="10"/>
      <color theme="1"/>
      <name val="Calibri"/>
    </font>
    <font>
      <sz val="11"/>
      <color rgb="FF000000"/>
      <name val="Monospace"/>
    </font>
    <font>
      <sz val="10"/>
      <color rgb="FF303F9F"/>
      <name val="Monospace"/>
    </font>
    <font>
      <sz val="10"/>
      <color theme="1"/>
      <name val="Inherit"/>
    </font>
    <font>
      <sz val="10"/>
      <color theme="1"/>
      <name val="Monospace"/>
    </font>
    <font>
      <b/>
      <sz val="12"/>
      <color theme="4"/>
      <name val="Comic Sans MS"/>
      <family val="4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5">
    <xf numFmtId="0" fontId="0" fillId="0" borderId="0" xfId="0"/>
    <xf numFmtId="0" fontId="1" fillId="0" borderId="2" xfId="0" applyFont="1" applyBorder="1" applyAlignment="1">
      <alignment horizontal="left" wrapText="1"/>
    </xf>
    <xf numFmtId="0" fontId="2" fillId="0" borderId="2" xfId="0" applyFont="1" applyBorder="1"/>
    <xf numFmtId="0" fontId="3" fillId="0" borderId="2" xfId="0" applyFont="1" applyBorder="1"/>
    <xf numFmtId="0" fontId="4" fillId="2" borderId="2" xfId="0" applyFont="1" applyFill="1" applyBorder="1" applyAlignment="1">
      <alignment horizontal="left" wrapText="1"/>
    </xf>
    <xf numFmtId="11" fontId="4" fillId="2" borderId="2" xfId="0" applyNumberFormat="1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/>
    <xf numFmtId="0" fontId="3" fillId="0" borderId="3" xfId="0" applyFont="1" applyBorder="1"/>
    <xf numFmtId="0" fontId="4" fillId="2" borderId="3" xfId="0" applyFont="1" applyFill="1" applyBorder="1" applyAlignment="1">
      <alignment horizontal="left" wrapText="1"/>
    </xf>
    <xf numFmtId="164" fontId="1" fillId="0" borderId="3" xfId="0" applyNumberFormat="1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left" wrapText="1"/>
    </xf>
    <xf numFmtId="0" fontId="0" fillId="3" borderId="0" xfId="0" applyFill="1"/>
    <xf numFmtId="0" fontId="3" fillId="3" borderId="0" xfId="0" applyFont="1" applyFill="1"/>
    <xf numFmtId="0" fontId="1" fillId="3" borderId="0" xfId="0" applyFont="1" applyFill="1" applyAlignment="1">
      <alignment horizontal="left" wrapText="1"/>
    </xf>
    <xf numFmtId="0" fontId="2" fillId="3" borderId="0" xfId="0" applyFont="1" applyFill="1"/>
    <xf numFmtId="164" fontId="5" fillId="3" borderId="0" xfId="0" applyNumberFormat="1" applyFont="1" applyFill="1" applyAlignment="1">
      <alignment horizontal="right" wrapText="1"/>
    </xf>
    <xf numFmtId="164" fontId="6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164" fontId="0" fillId="3" borderId="0" xfId="0" applyNumberFormat="1" applyFill="1"/>
    <xf numFmtId="0" fontId="8" fillId="3" borderId="1" xfId="0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8" fillId="0" borderId="1" xfId="0" applyNumberFormat="1" applyFont="1" applyBorder="1"/>
    <xf numFmtId="165" fontId="0" fillId="0" borderId="2" xfId="0" applyNumberFormat="1" applyBorder="1"/>
    <xf numFmtId="0" fontId="8" fillId="0" borderId="1" xfId="0" applyFont="1" applyBorder="1" applyAlignment="1"/>
    <xf numFmtId="165" fontId="0" fillId="3" borderId="0" xfId="0" applyNumberFormat="1" applyFill="1"/>
    <xf numFmtId="0" fontId="0" fillId="3" borderId="0" xfId="0" applyFill="1" applyAlignment="1">
      <alignment wrapText="1"/>
    </xf>
    <xf numFmtId="0" fontId="0" fillId="0" borderId="2" xfId="0" applyNumberFormat="1" applyBorder="1" applyAlignment="1">
      <alignment horizontal="center"/>
    </xf>
    <xf numFmtId="0" fontId="11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0" fillId="3" borderId="0" xfId="0" applyFill="1" applyBorder="1"/>
    <xf numFmtId="0" fontId="8" fillId="0" borderId="3" xfId="0" applyFont="1" applyBorder="1" applyAlignment="1">
      <alignment horizontal="center" vertical="center"/>
    </xf>
    <xf numFmtId="0" fontId="8" fillId="3" borderId="4" xfId="0" applyFont="1" applyFill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  <xf numFmtId="0" fontId="8" fillId="0" borderId="7" xfId="0" applyFont="1" applyBorder="1" applyAlignment="1">
      <alignment horizontal="center" vertical="center" textRotation="90"/>
    </xf>
    <xf numFmtId="0" fontId="10" fillId="5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12" fillId="0" borderId="2" xfId="0" applyFont="1" applyBorder="1" applyAlignment="1">
      <alignment horizontal="left" vertical="center"/>
    </xf>
    <xf numFmtId="166" fontId="12" fillId="0" borderId="2" xfId="1" applyNumberFormat="1" applyFont="1" applyBorder="1" applyAlignment="1">
      <alignment horizontal="left" vertical="center"/>
    </xf>
    <xf numFmtId="0" fontId="12" fillId="0" borderId="2" xfId="1" applyNumberFormat="1" applyFont="1" applyBorder="1" applyAlignment="1">
      <alignment horizontal="left" vertical="center"/>
    </xf>
    <xf numFmtId="9" fontId="12" fillId="0" borderId="2" xfId="0" applyNumberFormat="1" applyFont="1" applyBorder="1" applyAlignment="1">
      <alignment horizontal="left" vertical="center"/>
    </xf>
    <xf numFmtId="0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3" xfId="0" applyNumberFormat="1" applyBorder="1"/>
    <xf numFmtId="0" fontId="10" fillId="0" borderId="2" xfId="0" applyFont="1" applyBorder="1"/>
  </cellXfs>
  <cellStyles count="2">
    <cellStyle name="Normale" xfId="0" builtinId="0"/>
    <cellStyle name="Percentuale" xfId="1" builtinId="5"/>
  </cellStyles>
  <dxfs count="3637"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vertical style="double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alignment horizontal="center"/>
    </dxf>
    <dxf>
      <font>
        <b/>
      </font>
    </dxf>
    <dxf>
      <font>
        <b/>
        <sz val="12"/>
        <color theme="4"/>
        <name val="Comic Sans MS"/>
        <family val="4"/>
        <scheme val="none"/>
      </font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Duration distribution</a:t>
          </a:r>
        </a:p>
      </cx:txPr>
    </cx:title>
    <cx:plotArea>
      <cx:plotAreaRegion>
        <cx:series layoutId="clusteredColumn" uniqueId="{011E692C-0152-41E4-896E-A4FC24BB07E7}">
          <cx:spPr>
            <a:solidFill>
              <a:schemeClr val="accent1">
                <a:lumMod val="60000"/>
                <a:lumOff val="4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tle>
          <cx:tx>
            <cx:txData>
              <cx:v>Duration (days)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Duration (days)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590548</xdr:colOff>
      <xdr:row>1</xdr:row>
      <xdr:rowOff>104774</xdr:rowOff>
    </xdr:from>
    <xdr:to>
      <xdr:col>16</xdr:col>
      <xdr:colOff>9525</xdr:colOff>
      <xdr:row>25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4E694E1A-CE4E-C1E0-E356-55EBA55048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498" y="371474"/>
              <a:ext cx="7248527" cy="3838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oneCellAnchor>
    <xdr:from>
      <xdr:col>4</xdr:col>
      <xdr:colOff>590553</xdr:colOff>
      <xdr:row>26</xdr:row>
      <xdr:rowOff>28575</xdr:rowOff>
    </xdr:from>
    <xdr:ext cx="7258047" cy="1065676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939E2C5D-4B86-1E04-F319-E7F815089020}"/>
            </a:ext>
          </a:extLst>
        </xdr:cNvPr>
        <xdr:cNvSpPr txBox="1"/>
      </xdr:nvSpPr>
      <xdr:spPr>
        <a:xfrm>
          <a:off x="3171828" y="4352925"/>
          <a:ext cx="7258047" cy="1065676"/>
        </a:xfrm>
        <a:prstGeom prst="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 b="0"/>
            <a:t>L'istogramma sopra costruito riporta le frequenze della duration dei trade espresse in giorni. </a:t>
          </a:r>
        </a:p>
        <a:p>
          <a:r>
            <a:rPr lang="it-IT" sz="1100" b="0"/>
            <a:t>In questo caso possiamo fare le seguenti osservazioni: </a:t>
          </a:r>
        </a:p>
        <a:p>
          <a:r>
            <a:rPr lang="it-IT" sz="1100" b="0"/>
            <a:t>la frequenza maggiore della duration si trova all'interno dell'intervallo 600-630 (cioè la moda); </a:t>
          </a:r>
        </a:p>
        <a:p>
          <a:r>
            <a:rPr lang="it-IT" sz="1100" b="0"/>
            <a:t>l'intervallo della duration massimo non si attesta attorno al 50% delle osservazioni; </a:t>
          </a:r>
        </a:p>
        <a:p>
          <a:r>
            <a:rPr lang="it-IT" sz="1100" b="0"/>
            <a:t>la distribuzione delle frequenze non assume una forma a "campana". </a:t>
          </a:r>
        </a:p>
        <a:p>
          <a:r>
            <a:rPr lang="it-IT" sz="1100" b="0"/>
            <a:t>Possiamo concludere quindi che la duration dei trade non asssume una distribuzione normale.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D’aiuto" refreshedDate="45606.844598148149" createdVersion="8" refreshedVersion="8" minRefreshableVersion="3" recordCount="200" xr:uid="{DC11B454-C777-42CC-B61F-4DA5DCB2D504}">
  <cacheSource type="worksheet">
    <worksheetSource ref="A1:H201" sheet="My Trades"/>
  </cacheSource>
  <cacheFields count="8">
    <cacheField name="Trade" numFmtId="0">
      <sharedItems/>
    </cacheField>
    <cacheField name="Stock exchange" numFmtId="0">
      <sharedItems count="21">
        <s v="Bombay Stock Exchange"/>
        <s v="Tehran Stock Exchange"/>
        <s v="National Stock Exchange"/>
        <s v="SIX Swiss Exchange"/>
        <s v="Euronext"/>
        <s v="Korea Exchange"/>
        <s v="Johannesburg Stock Exchange"/>
        <s v="Toronto Stock Exchange"/>
        <s v="Deutsche Börse AG"/>
        <s v="Saudi Stock Exchange (Tadawul)"/>
        <s v="Japan Exchange Group"/>
        <s v="Hong Kong Stock Exchange"/>
        <s v="Shanghai Stock Exchange"/>
        <s v="London Stock Exchange"/>
        <s v="B3 Brasil Bolsa Balcão"/>
        <s v="Nasdaq"/>
        <s v="Shenzhen Stock Exchange"/>
        <s v="Taiwan Stock Exchange"/>
        <s v="New York Stock Exchange"/>
        <s v="Australian Securities Exchange"/>
        <s v="Nasdaq Nordic and Baltic Exchanges"/>
      </sharedItems>
    </cacheField>
    <cacheField name="Region" numFmtId="0">
      <sharedItems count="17">
        <s v="India"/>
        <s v="Iran"/>
        <s v="Switzerland"/>
        <s v="Europe"/>
        <s v="South Korea"/>
        <s v="South Africa"/>
        <s v="Canada"/>
        <s v="Germany"/>
        <s v="Saudi Arabia"/>
        <s v="Japan"/>
        <s v="Hong Kong"/>
        <s v="China"/>
        <s v="United Kingdom"/>
        <s v="Brazil"/>
        <s v="United States"/>
        <s v="Taiwan"/>
        <s v="Australia"/>
      </sharedItems>
    </cacheField>
    <cacheField name="Date added" numFmtId="164">
      <sharedItems containsSemiMixedTypes="0" containsNonDate="0" containsDate="1" containsString="0" minDate="2021-01-02T00:00:00" maxDate="2022-12-31T00:00:00"/>
    </cacheField>
    <cacheField name="Quantity" numFmtId="0">
      <sharedItems containsSemiMixedTypes="0" containsString="0" containsNumber="1" containsInteger="1" minValue="1" maxValue="10"/>
    </cacheField>
    <cacheField name="Buy Price" numFmtId="0">
      <sharedItems containsSemiMixedTypes="0" containsString="0" containsNumber="1" minValue="2.2027610408179498E-3" maxValue="0.98933192835650696"/>
    </cacheField>
    <cacheField name="Date sold" numFmtId="164">
      <sharedItems containsSemiMixedTypes="0" containsNonDate="0" containsDate="1" containsString="0" minDate="2023-01-02T00:00:00" maxDate="2023-06-16T00:00:00"/>
    </cacheField>
    <cacheField name="Sell Price" numFmtId="0">
      <sharedItems containsSemiMixedTypes="0" containsString="0" containsNumber="1" minValue="6.0761804468123501E-5" maxValue="0.99207281995433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gfgcfxt"/>
    <x v="0"/>
    <x v="0"/>
    <d v="2022-10-07T00:00:00"/>
    <n v="7"/>
    <n v="0.28318547112501802"/>
    <d v="2023-06-15T00:00:00"/>
    <n v="0.557129814707503"/>
  </r>
  <r>
    <s v="aieoltom"/>
    <x v="1"/>
    <x v="1"/>
    <d v="2021-01-04T00:00:00"/>
    <n v="2"/>
    <n v="0.64142747007026002"/>
    <d v="2023-04-23T00:00:00"/>
    <n v="0.88983597888511301"/>
  </r>
  <r>
    <s v="almuieaq"/>
    <x v="2"/>
    <x v="0"/>
    <d v="2021-11-19T00:00:00"/>
    <n v="6"/>
    <n v="0.98092817996517101"/>
    <d v="2023-02-11T00:00:00"/>
    <n v="0.72256312699759195"/>
  </r>
  <r>
    <s v="apxkynfx"/>
    <x v="3"/>
    <x v="2"/>
    <d v="2022-04-13T00:00:00"/>
    <n v="1"/>
    <n v="0.46027529609517198"/>
    <d v="2023-02-14T00:00:00"/>
    <n v="0.82793169583258497"/>
  </r>
  <r>
    <s v="bbjeprsq"/>
    <x v="0"/>
    <x v="0"/>
    <d v="2021-06-04T00:00:00"/>
    <n v="9"/>
    <n v="0.55179844990216698"/>
    <d v="2023-02-20T00:00:00"/>
    <n v="0.19789786446941801"/>
  </r>
  <r>
    <s v="bcizkhng"/>
    <x v="4"/>
    <x v="3"/>
    <d v="2021-11-29T00:00:00"/>
    <n v="1"/>
    <n v="0.30386848867018701"/>
    <d v="2023-02-12T00:00:00"/>
    <n v="0.97814412656590199"/>
  </r>
  <r>
    <s v="bdkloegq"/>
    <x v="5"/>
    <x v="4"/>
    <d v="2021-10-31T00:00:00"/>
    <n v="3"/>
    <n v="0.100945559071712"/>
    <d v="2023-01-04T00:00:00"/>
    <n v="0.407405377776074"/>
  </r>
  <r>
    <s v="beszhcyh"/>
    <x v="6"/>
    <x v="5"/>
    <d v="2022-01-23T00:00:00"/>
    <n v="4"/>
    <n v="0.13652069785058399"/>
    <d v="2023-03-06T00:00:00"/>
    <n v="0.38969057106772598"/>
  </r>
  <r>
    <s v="bjfxoyxb"/>
    <x v="7"/>
    <x v="6"/>
    <d v="2021-10-03T00:00:00"/>
    <n v="10"/>
    <n v="0.41670439236003598"/>
    <d v="2023-04-29T00:00:00"/>
    <n v="0.54934508287877304"/>
  </r>
  <r>
    <s v="bpjmrhjo"/>
    <x v="4"/>
    <x v="3"/>
    <d v="2022-01-26T00:00:00"/>
    <n v="6"/>
    <n v="0.24316986891245501"/>
    <d v="2023-03-02T00:00:00"/>
    <n v="0.420232824731951"/>
  </r>
  <r>
    <s v="brxwzrct"/>
    <x v="8"/>
    <x v="7"/>
    <d v="2021-07-30T00:00:00"/>
    <n v="5"/>
    <n v="0.80079383386161695"/>
    <d v="2023-03-11T00:00:00"/>
    <n v="0.89666229529100405"/>
  </r>
  <r>
    <s v="bumcnvke"/>
    <x v="0"/>
    <x v="0"/>
    <d v="2021-12-13T00:00:00"/>
    <n v="10"/>
    <n v="0.638981266676107"/>
    <d v="2023-04-15T00:00:00"/>
    <n v="0.77496721699985804"/>
  </r>
  <r>
    <s v="cesjzpbs"/>
    <x v="0"/>
    <x v="0"/>
    <d v="2022-12-30T00:00:00"/>
    <n v="8"/>
    <n v="0.34625418958602699"/>
    <d v="2023-04-18T00:00:00"/>
    <n v="0.71065052633396197"/>
  </r>
  <r>
    <s v="cetffxgx"/>
    <x v="9"/>
    <x v="8"/>
    <d v="2021-06-08T00:00:00"/>
    <n v="6"/>
    <n v="0.36584758654187899"/>
    <d v="2023-04-07T00:00:00"/>
    <n v="0.45311698845143"/>
  </r>
  <r>
    <s v="chhqshvn"/>
    <x v="6"/>
    <x v="5"/>
    <d v="2022-05-29T00:00:00"/>
    <n v="6"/>
    <n v="0.379060395757914"/>
    <d v="2023-02-20T00:00:00"/>
    <n v="0.31616207722275602"/>
  </r>
  <r>
    <s v="ciykrilb"/>
    <x v="10"/>
    <x v="9"/>
    <d v="2022-12-27T00:00:00"/>
    <n v="8"/>
    <n v="0.72895214290311094"/>
    <d v="2023-03-15T00:00:00"/>
    <n v="0.22418004410534101"/>
  </r>
  <r>
    <s v="cnitsbpk"/>
    <x v="11"/>
    <x v="10"/>
    <d v="2021-04-08T00:00:00"/>
    <n v="5"/>
    <n v="0.42202075102150899"/>
    <d v="2023-05-10T00:00:00"/>
    <n v="0.38793156543941099"/>
  </r>
  <r>
    <s v="cntrbotn"/>
    <x v="12"/>
    <x v="11"/>
    <d v="2021-05-25T00:00:00"/>
    <n v="4"/>
    <n v="0.221183884694959"/>
    <d v="2023-02-07T00:00:00"/>
    <n v="0.33188863151931702"/>
  </r>
  <r>
    <s v="cwuqczya"/>
    <x v="2"/>
    <x v="0"/>
    <d v="2021-01-09T00:00:00"/>
    <n v="1"/>
    <n v="0.33608049957319502"/>
    <d v="2023-05-21T00:00:00"/>
    <n v="0.632173644236244"/>
  </r>
  <r>
    <s v="cymioqte"/>
    <x v="10"/>
    <x v="9"/>
    <d v="2021-07-08T00:00:00"/>
    <n v="1"/>
    <n v="0.66879924137456503"/>
    <d v="2023-04-03T00:00:00"/>
    <n v="0.97050369055421803"/>
  </r>
  <r>
    <s v="dcnexoao"/>
    <x v="13"/>
    <x v="12"/>
    <d v="2021-08-10T00:00:00"/>
    <n v="1"/>
    <n v="0.94855371414201095"/>
    <d v="2023-02-07T00:00:00"/>
    <n v="0.335795433783181"/>
  </r>
  <r>
    <s v="dcplrgaa"/>
    <x v="0"/>
    <x v="0"/>
    <d v="2021-04-17T00:00:00"/>
    <n v="9"/>
    <n v="0.84008770787604403"/>
    <d v="2023-03-26T00:00:00"/>
    <n v="0.55247139186324401"/>
  </r>
  <r>
    <s v="dieionnl"/>
    <x v="14"/>
    <x v="13"/>
    <d v="2021-09-30T00:00:00"/>
    <n v="2"/>
    <n v="2.2027610408179498E-3"/>
    <d v="2023-03-31T00:00:00"/>
    <n v="0.38274839978632802"/>
  </r>
  <r>
    <s v="dlgsjszn"/>
    <x v="15"/>
    <x v="14"/>
    <d v="2022-08-13T00:00:00"/>
    <n v="3"/>
    <n v="0.70520735936114698"/>
    <d v="2023-04-07T00:00:00"/>
    <n v="0.85427426099032899"/>
  </r>
  <r>
    <s v="dpaxyvrx"/>
    <x v="7"/>
    <x v="6"/>
    <d v="2022-11-17T00:00:00"/>
    <n v="2"/>
    <n v="0.83894286337563995"/>
    <d v="2023-01-07T00:00:00"/>
    <n v="0.67630232908539301"/>
  </r>
  <r>
    <s v="dspetbsq"/>
    <x v="14"/>
    <x v="13"/>
    <d v="2022-06-13T00:00:00"/>
    <n v="8"/>
    <n v="0.87889715359181098"/>
    <d v="2023-01-06T00:00:00"/>
    <n v="0.20020556920871699"/>
  </r>
  <r>
    <s v="ebkkmqbi"/>
    <x v="5"/>
    <x v="4"/>
    <d v="2022-02-07T00:00:00"/>
    <n v="7"/>
    <n v="0.81200798012546904"/>
    <d v="2023-05-18T00:00:00"/>
    <n v="0.26150647842758601"/>
  </r>
  <r>
    <s v="egvfikiy"/>
    <x v="0"/>
    <x v="0"/>
    <d v="2021-10-23T00:00:00"/>
    <n v="1"/>
    <n v="0.27554760755730201"/>
    <d v="2023-05-03T00:00:00"/>
    <n v="0.19858809226913399"/>
  </r>
  <r>
    <s v="eknpqcge"/>
    <x v="0"/>
    <x v="0"/>
    <d v="2021-11-23T00:00:00"/>
    <n v="3"/>
    <n v="0.15183590676997499"/>
    <d v="2023-04-20T00:00:00"/>
    <n v="0.96263635120934099"/>
  </r>
  <r>
    <s v="ekteqlhb"/>
    <x v="8"/>
    <x v="7"/>
    <d v="2021-03-26T00:00:00"/>
    <n v="1"/>
    <n v="0.31751651418006399"/>
    <d v="2023-02-10T00:00:00"/>
    <n v="0.47080505116614901"/>
  </r>
  <r>
    <s v="emjmheht"/>
    <x v="13"/>
    <x v="12"/>
    <d v="2022-02-02T00:00:00"/>
    <n v="7"/>
    <n v="8.2508842921547004E-2"/>
    <d v="2023-02-24T00:00:00"/>
    <n v="0.90723039307728803"/>
  </r>
  <r>
    <s v="eodhevfz"/>
    <x v="16"/>
    <x v="11"/>
    <d v="2021-02-12T00:00:00"/>
    <n v="9"/>
    <n v="3.8415611438702597E-2"/>
    <d v="2023-04-18T00:00:00"/>
    <n v="0.69214535069910299"/>
  </r>
  <r>
    <s v="ewzlrcco"/>
    <x v="17"/>
    <x v="15"/>
    <d v="2021-12-11T00:00:00"/>
    <n v="9"/>
    <n v="0.215773738787989"/>
    <d v="2023-04-24T00:00:00"/>
    <n v="0.54884364241615202"/>
  </r>
  <r>
    <s v="fenldjbq"/>
    <x v="8"/>
    <x v="7"/>
    <d v="2021-09-07T00:00:00"/>
    <n v="5"/>
    <n v="0.72585135876436702"/>
    <d v="2023-05-07T00:00:00"/>
    <n v="0.173994592694031"/>
  </r>
  <r>
    <s v="fipcayvv"/>
    <x v="3"/>
    <x v="2"/>
    <d v="2021-12-24T00:00:00"/>
    <n v="8"/>
    <n v="0.68255570090641804"/>
    <d v="2023-03-03T00:00:00"/>
    <n v="0.60454082217188998"/>
  </r>
  <r>
    <s v="fjcdzhde"/>
    <x v="4"/>
    <x v="3"/>
    <d v="2021-01-02T00:00:00"/>
    <n v="3"/>
    <n v="0.80123839065137303"/>
    <d v="2023-05-03T00:00:00"/>
    <n v="0.30527628395158701"/>
  </r>
  <r>
    <s v="fjhbimle"/>
    <x v="17"/>
    <x v="15"/>
    <d v="2022-10-04T00:00:00"/>
    <n v="4"/>
    <n v="0.86036052556079601"/>
    <d v="2023-02-11T00:00:00"/>
    <n v="0.75556235613803402"/>
  </r>
  <r>
    <s v="fkgjitio"/>
    <x v="8"/>
    <x v="7"/>
    <d v="2021-11-03T00:00:00"/>
    <n v="3"/>
    <n v="0.89411437906362101"/>
    <d v="2023-01-25T00:00:00"/>
    <n v="0.15236785201696099"/>
  </r>
  <r>
    <s v="frlnnmpc"/>
    <x v="18"/>
    <x v="14"/>
    <d v="2022-01-18T00:00:00"/>
    <n v="10"/>
    <n v="0.93792316902615502"/>
    <d v="2023-05-15T00:00:00"/>
    <n v="0.45551581516099299"/>
  </r>
  <r>
    <s v="fucpzbpk"/>
    <x v="1"/>
    <x v="1"/>
    <d v="2022-12-03T00:00:00"/>
    <n v="4"/>
    <n v="0.70777097045034598"/>
    <d v="2023-02-12T00:00:00"/>
    <n v="0.29010240599643"/>
  </r>
  <r>
    <s v="fzpkolfu"/>
    <x v="18"/>
    <x v="14"/>
    <d v="2021-04-29T00:00:00"/>
    <n v="10"/>
    <n v="0.32809052787687998"/>
    <d v="2023-05-12T00:00:00"/>
    <n v="0.53620178529362506"/>
  </r>
  <r>
    <s v="gcndrwci"/>
    <x v="1"/>
    <x v="1"/>
    <d v="2022-12-26T00:00:00"/>
    <n v="10"/>
    <n v="0.20148931810460499"/>
    <d v="2023-04-11T00:00:00"/>
    <n v="0.37346939187061601"/>
  </r>
  <r>
    <s v="gfiuzniq"/>
    <x v="10"/>
    <x v="9"/>
    <d v="2022-05-27T00:00:00"/>
    <n v="6"/>
    <n v="3.5993791246495099E-2"/>
    <d v="2023-02-28T00:00:00"/>
    <n v="0.97861539568179701"/>
  </r>
  <r>
    <s v="giuqiukz"/>
    <x v="0"/>
    <x v="0"/>
    <d v="2022-08-22T00:00:00"/>
    <n v="1"/>
    <n v="0.71704537744139196"/>
    <d v="2023-04-06T00:00:00"/>
    <n v="0.16233553287650401"/>
  </r>
  <r>
    <s v="gnghjpok"/>
    <x v="12"/>
    <x v="11"/>
    <d v="2021-05-22T00:00:00"/>
    <n v="9"/>
    <n v="0.71155870482197403"/>
    <d v="2023-04-29T00:00:00"/>
    <n v="0.15390650537949099"/>
  </r>
  <r>
    <s v="goxmkirb"/>
    <x v="8"/>
    <x v="7"/>
    <d v="2021-03-19T00:00:00"/>
    <n v="6"/>
    <n v="6.4033223650055093E-2"/>
    <d v="2023-03-19T00:00:00"/>
    <n v="4.2104998611888203E-3"/>
  </r>
  <r>
    <s v="gsarsxnf"/>
    <x v="11"/>
    <x v="10"/>
    <d v="2022-06-13T00:00:00"/>
    <n v="7"/>
    <n v="0.97988976578176401"/>
    <d v="2023-05-05T00:00:00"/>
    <n v="4.3763329833777703E-2"/>
  </r>
  <r>
    <s v="hafqyymf"/>
    <x v="7"/>
    <x v="6"/>
    <d v="2021-05-24T00:00:00"/>
    <n v="10"/>
    <n v="0.702645841021446"/>
    <d v="2023-01-02T00:00:00"/>
    <n v="0.369783832169231"/>
  </r>
  <r>
    <s v="hdpggnqd"/>
    <x v="5"/>
    <x v="4"/>
    <d v="2021-11-02T00:00:00"/>
    <n v="3"/>
    <n v="6.7860349366877903E-2"/>
    <d v="2023-04-10T00:00:00"/>
    <n v="0.67274821533457596"/>
  </r>
  <r>
    <s v="hdslpwul"/>
    <x v="13"/>
    <x v="12"/>
    <d v="2021-12-30T00:00:00"/>
    <n v="9"/>
    <n v="0.407593318710052"/>
    <d v="2023-03-03T00:00:00"/>
    <n v="0.63816582309695902"/>
  </r>
  <r>
    <s v="heuzjzpi"/>
    <x v="15"/>
    <x v="14"/>
    <d v="2021-06-14T00:00:00"/>
    <n v="4"/>
    <n v="0.52920695915069904"/>
    <d v="2023-02-19T00:00:00"/>
    <n v="0.13238552807963799"/>
  </r>
  <r>
    <s v="hfdavabb"/>
    <x v="3"/>
    <x v="2"/>
    <d v="2021-05-27T00:00:00"/>
    <n v="1"/>
    <n v="0.83003541427247696"/>
    <d v="2023-02-08T00:00:00"/>
    <n v="0.52621974753425005"/>
  </r>
  <r>
    <s v="hfjghpbq"/>
    <x v="3"/>
    <x v="2"/>
    <d v="2021-07-05T00:00:00"/>
    <n v="9"/>
    <n v="0.13503720101241901"/>
    <d v="2023-04-01T00:00:00"/>
    <n v="0.85749627053317901"/>
  </r>
  <r>
    <s v="hflsqchs"/>
    <x v="13"/>
    <x v="12"/>
    <d v="2022-04-29T00:00:00"/>
    <n v="2"/>
    <n v="0.18457397753690899"/>
    <d v="2023-03-19T00:00:00"/>
    <n v="0.74032989684219797"/>
  </r>
  <r>
    <s v="hfwtmipz"/>
    <x v="5"/>
    <x v="4"/>
    <d v="2022-09-12T00:00:00"/>
    <n v="7"/>
    <n v="1.4827494446379701E-2"/>
    <d v="2023-02-21T00:00:00"/>
    <n v="0.41833053891377597"/>
  </r>
  <r>
    <s v="hkesgmfj"/>
    <x v="6"/>
    <x v="5"/>
    <d v="2021-03-23T00:00:00"/>
    <n v="4"/>
    <n v="0.27577765609607802"/>
    <d v="2023-05-25T00:00:00"/>
    <n v="0.84349820990746505"/>
  </r>
  <r>
    <s v="hmtiybmi"/>
    <x v="10"/>
    <x v="9"/>
    <d v="2022-04-16T00:00:00"/>
    <n v="2"/>
    <n v="1.4798370860461801E-2"/>
    <d v="2023-03-26T00:00:00"/>
    <n v="0.65581817056759795"/>
  </r>
  <r>
    <s v="hnmvqkxv"/>
    <x v="16"/>
    <x v="11"/>
    <d v="2021-08-12T00:00:00"/>
    <n v="4"/>
    <n v="0.71929697815108395"/>
    <d v="2023-04-13T00:00:00"/>
    <n v="5.4091466872212501E-2"/>
  </r>
  <r>
    <s v="hpvfzslv"/>
    <x v="8"/>
    <x v="7"/>
    <d v="2022-12-27T00:00:00"/>
    <n v="6"/>
    <n v="0.45894107528788403"/>
    <d v="2023-01-26T00:00:00"/>
    <n v="0.64879966285478297"/>
  </r>
  <r>
    <s v="hrfilyua"/>
    <x v="19"/>
    <x v="16"/>
    <d v="2021-06-09T00:00:00"/>
    <n v="6"/>
    <n v="0.75369284563293804"/>
    <d v="2023-03-15T00:00:00"/>
    <n v="0.95310350121023102"/>
  </r>
  <r>
    <s v="hutszssu"/>
    <x v="9"/>
    <x v="8"/>
    <d v="2021-04-29T00:00:00"/>
    <n v="7"/>
    <n v="0.73835370024837998"/>
    <d v="2023-04-04T00:00:00"/>
    <n v="0.10264222958663"/>
  </r>
  <r>
    <s v="iagrfath"/>
    <x v="1"/>
    <x v="1"/>
    <d v="2022-10-26T00:00:00"/>
    <n v="8"/>
    <n v="0.585256316656942"/>
    <d v="2023-04-25T00:00:00"/>
    <n v="0.63534355964006295"/>
  </r>
  <r>
    <s v="icbmbfqb"/>
    <x v="14"/>
    <x v="13"/>
    <d v="2021-05-24T00:00:00"/>
    <n v="9"/>
    <n v="0.87646719833682096"/>
    <d v="2023-01-31T00:00:00"/>
    <n v="0.32932752883912297"/>
  </r>
  <r>
    <s v="icgddrqk"/>
    <x v="8"/>
    <x v="7"/>
    <d v="2022-07-31T00:00:00"/>
    <n v="5"/>
    <n v="0.68720157697523698"/>
    <d v="2023-05-08T00:00:00"/>
    <n v="0.79990973215818495"/>
  </r>
  <r>
    <s v="ifomvwpk"/>
    <x v="6"/>
    <x v="5"/>
    <d v="2021-05-31T00:00:00"/>
    <n v="1"/>
    <n v="0.48588703608226103"/>
    <d v="2023-04-19T00:00:00"/>
    <n v="0.45518918214522902"/>
  </r>
  <r>
    <s v="ifskxsgr"/>
    <x v="16"/>
    <x v="11"/>
    <d v="2022-04-08T00:00:00"/>
    <n v="2"/>
    <n v="0.68555193640676504"/>
    <d v="2023-03-29T00:00:00"/>
    <n v="0.40035912772023502"/>
  </r>
  <r>
    <s v="ivnpgban"/>
    <x v="14"/>
    <x v="13"/>
    <d v="2022-04-28T00:00:00"/>
    <n v="1"/>
    <n v="0.574831092396204"/>
    <d v="2023-01-10T00:00:00"/>
    <n v="0.14703843884491"/>
  </r>
  <r>
    <s v="iztdnkqz"/>
    <x v="18"/>
    <x v="14"/>
    <d v="2022-08-27T00:00:00"/>
    <n v="4"/>
    <n v="0.89057060464664195"/>
    <d v="2023-03-19T00:00:00"/>
    <n v="0.24766978894018499"/>
  </r>
  <r>
    <s v="jarhgmub"/>
    <x v="0"/>
    <x v="0"/>
    <d v="2022-11-24T00:00:00"/>
    <n v="4"/>
    <n v="0.64606533640427699"/>
    <d v="2023-02-20T00:00:00"/>
    <n v="0.75502767909149604"/>
  </r>
  <r>
    <s v="jgrpnvil"/>
    <x v="19"/>
    <x v="16"/>
    <d v="2022-01-13T00:00:00"/>
    <n v="5"/>
    <n v="2.4408043245797401E-2"/>
    <d v="2023-04-25T00:00:00"/>
    <n v="0.11842008103757801"/>
  </r>
  <r>
    <s v="jhrvrggo"/>
    <x v="15"/>
    <x v="14"/>
    <d v="2022-07-10T00:00:00"/>
    <n v="1"/>
    <n v="0.144587962809021"/>
    <d v="2023-02-17T00:00:00"/>
    <n v="0.22337306376263399"/>
  </r>
  <r>
    <s v="jszxcuxx"/>
    <x v="11"/>
    <x v="10"/>
    <d v="2022-08-13T00:00:00"/>
    <n v="7"/>
    <n v="1.31744392227479E-2"/>
    <d v="2023-04-14T00:00:00"/>
    <n v="0.97185682841004495"/>
  </r>
  <r>
    <s v="jvcllvko"/>
    <x v="4"/>
    <x v="3"/>
    <d v="2022-03-24T00:00:00"/>
    <n v="4"/>
    <n v="0.81530857906975795"/>
    <d v="2023-01-28T00:00:00"/>
    <n v="0.48260987316073201"/>
  </r>
  <r>
    <s v="jxgqnvpx"/>
    <x v="3"/>
    <x v="2"/>
    <d v="2021-12-24T00:00:00"/>
    <n v="6"/>
    <n v="0.15491081045699601"/>
    <d v="2023-05-18T00:00:00"/>
    <n v="0.76802453424894601"/>
  </r>
  <r>
    <s v="jyrrbwon"/>
    <x v="14"/>
    <x v="13"/>
    <d v="2022-05-25T00:00:00"/>
    <n v="1"/>
    <n v="0.269555056043635"/>
    <d v="2023-03-15T00:00:00"/>
    <n v="0.122182361751799"/>
  </r>
  <r>
    <s v="kcqqvvon"/>
    <x v="2"/>
    <x v="0"/>
    <d v="2022-08-21T00:00:00"/>
    <n v="3"/>
    <n v="0.71512622981990404"/>
    <d v="2023-04-07T00:00:00"/>
    <n v="2.82332058926804E-3"/>
  </r>
  <r>
    <s v="kdxpqsjj"/>
    <x v="8"/>
    <x v="7"/>
    <d v="2021-08-15T00:00:00"/>
    <n v="5"/>
    <n v="0.517478802978105"/>
    <d v="2023-03-06T00:00:00"/>
    <n v="0.194941670945359"/>
  </r>
  <r>
    <s v="kltxxoqv"/>
    <x v="14"/>
    <x v="13"/>
    <d v="2021-03-15T00:00:00"/>
    <n v="3"/>
    <n v="0.98933192835650696"/>
    <d v="2023-01-26T00:00:00"/>
    <n v="0.116747383128981"/>
  </r>
  <r>
    <s v="kmlcsefq"/>
    <x v="17"/>
    <x v="15"/>
    <d v="2022-10-18T00:00:00"/>
    <n v="5"/>
    <n v="0.32415684712172899"/>
    <d v="2023-05-05T00:00:00"/>
    <n v="0.28398523541759901"/>
  </r>
  <r>
    <s v="knifvikn"/>
    <x v="0"/>
    <x v="0"/>
    <d v="2021-05-27T00:00:00"/>
    <n v="6"/>
    <n v="0.64559425958074801"/>
    <d v="2023-05-11T00:00:00"/>
    <n v="0.74976354481356899"/>
  </r>
  <r>
    <s v="knrhgdai"/>
    <x v="19"/>
    <x v="16"/>
    <d v="2022-03-23T00:00:00"/>
    <n v="10"/>
    <n v="0.13502577444900801"/>
    <d v="2023-05-04T00:00:00"/>
    <n v="9.7289928257875094E-2"/>
  </r>
  <r>
    <s v="koqfbdwf"/>
    <x v="10"/>
    <x v="9"/>
    <d v="2021-06-06T00:00:00"/>
    <n v="8"/>
    <n v="0.74864767306151003"/>
    <d v="2023-05-29T00:00:00"/>
    <n v="0.91487830622236999"/>
  </r>
  <r>
    <s v="kpoujdyl"/>
    <x v="12"/>
    <x v="11"/>
    <d v="2022-05-22T00:00:00"/>
    <n v="1"/>
    <n v="0.105161391848884"/>
    <d v="2023-05-08T00:00:00"/>
    <n v="0.22690729464404399"/>
  </r>
  <r>
    <s v="kqbdcljv"/>
    <x v="20"/>
    <x v="3"/>
    <d v="2022-06-30T00:00:00"/>
    <n v="6"/>
    <n v="0.11408685507641"/>
    <d v="2023-01-28T00:00:00"/>
    <n v="0.33571676903915298"/>
  </r>
  <r>
    <s v="krqkwnaw"/>
    <x v="15"/>
    <x v="14"/>
    <d v="2022-02-08T00:00:00"/>
    <n v="1"/>
    <n v="0.58372843681935904"/>
    <d v="2023-03-12T00:00:00"/>
    <n v="0.38186645762982302"/>
  </r>
  <r>
    <s v="kwbxqlin"/>
    <x v="20"/>
    <x v="3"/>
    <d v="2022-06-09T00:00:00"/>
    <n v="6"/>
    <n v="1.6069181318315098E-2"/>
    <d v="2023-01-02T00:00:00"/>
    <n v="0.93551003990677095"/>
  </r>
  <r>
    <s v="kweyaukr"/>
    <x v="19"/>
    <x v="16"/>
    <d v="2021-12-14T00:00:00"/>
    <n v="7"/>
    <n v="0.77483286137645402"/>
    <d v="2023-02-20T00:00:00"/>
    <n v="0.83972936204120796"/>
  </r>
  <r>
    <s v="ldjllwvy"/>
    <x v="8"/>
    <x v="7"/>
    <d v="2021-04-18T00:00:00"/>
    <n v="6"/>
    <n v="0.83415711448827101"/>
    <d v="2023-04-16T00:00:00"/>
    <n v="0.73754903864989096"/>
  </r>
  <r>
    <s v="lenpuaop"/>
    <x v="2"/>
    <x v="0"/>
    <d v="2021-03-30T00:00:00"/>
    <n v="7"/>
    <n v="0.27349998025771599"/>
    <d v="2023-05-10T00:00:00"/>
    <n v="0.398707058551939"/>
  </r>
  <r>
    <s v="lkxgzzvq"/>
    <x v="4"/>
    <x v="3"/>
    <d v="2021-03-24T00:00:00"/>
    <n v="10"/>
    <n v="0.17894362318854701"/>
    <d v="2023-04-10T00:00:00"/>
    <n v="0.27983535659688702"/>
  </r>
  <r>
    <s v="loffykcg"/>
    <x v="0"/>
    <x v="0"/>
    <d v="2021-01-10T00:00:00"/>
    <n v="2"/>
    <n v="0.90504227111458202"/>
    <d v="2023-01-31T00:00:00"/>
    <n v="0.45883084719257899"/>
  </r>
  <r>
    <s v="lpzjhtkm"/>
    <x v="14"/>
    <x v="13"/>
    <d v="2021-12-27T00:00:00"/>
    <n v="4"/>
    <n v="3.6105377236760302E-3"/>
    <d v="2023-03-08T00:00:00"/>
    <n v="0.430410454177235"/>
  </r>
  <r>
    <s v="maizvkuo"/>
    <x v="18"/>
    <x v="14"/>
    <d v="2021-06-19T00:00:00"/>
    <n v="2"/>
    <n v="0.256532208615462"/>
    <d v="2023-02-18T00:00:00"/>
    <n v="0.25683090454434099"/>
  </r>
  <r>
    <s v="mfdlyjqb"/>
    <x v="19"/>
    <x v="16"/>
    <d v="2021-02-23T00:00:00"/>
    <n v="5"/>
    <n v="0.70021844930653598"/>
    <d v="2023-03-23T00:00:00"/>
    <n v="0.61187665279577597"/>
  </r>
  <r>
    <s v="mfwvjgje"/>
    <x v="4"/>
    <x v="3"/>
    <d v="2021-02-08T00:00:00"/>
    <n v="2"/>
    <n v="0.86236623667253698"/>
    <d v="2023-03-30T00:00:00"/>
    <n v="0.56413054876588398"/>
  </r>
  <r>
    <s v="mghfyjbr"/>
    <x v="20"/>
    <x v="3"/>
    <d v="2022-08-01T00:00:00"/>
    <n v="5"/>
    <n v="0.309379274915278"/>
    <d v="2023-03-30T00:00:00"/>
    <n v="6.4512653240185102E-3"/>
  </r>
  <r>
    <s v="mjbwcafl"/>
    <x v="19"/>
    <x v="16"/>
    <d v="2021-07-19T00:00:00"/>
    <n v="7"/>
    <n v="0.55211790295911001"/>
    <d v="2023-03-26T00:00:00"/>
    <n v="0.33871055216854301"/>
  </r>
  <r>
    <s v="mjyuxzvj"/>
    <x v="20"/>
    <x v="3"/>
    <d v="2021-10-22T00:00:00"/>
    <n v="4"/>
    <n v="0.20150989296011099"/>
    <d v="2023-05-21T00:00:00"/>
    <n v="0.23936851527945999"/>
  </r>
  <r>
    <s v="mkxkerbr"/>
    <x v="2"/>
    <x v="0"/>
    <d v="2021-12-04T00:00:00"/>
    <n v="5"/>
    <n v="0.18484009932934201"/>
    <d v="2023-01-26T00:00:00"/>
    <n v="0.17511595791935999"/>
  </r>
  <r>
    <s v="mxmztjnk"/>
    <x v="7"/>
    <x v="6"/>
    <d v="2022-11-07T00:00:00"/>
    <n v="6"/>
    <n v="0.34955930087119302"/>
    <d v="2023-01-03T00:00:00"/>
    <n v="0.53327527116873796"/>
  </r>
  <r>
    <s v="mxpzparg"/>
    <x v="19"/>
    <x v="16"/>
    <d v="2021-09-29T00:00:00"/>
    <n v="3"/>
    <n v="0.93189165277683395"/>
    <d v="2023-02-05T00:00:00"/>
    <n v="2.43785689040747E-2"/>
  </r>
  <r>
    <s v="nheepbxg"/>
    <x v="17"/>
    <x v="15"/>
    <d v="2022-12-26T00:00:00"/>
    <n v="10"/>
    <n v="0.68735083469695002"/>
    <d v="2023-03-05T00:00:00"/>
    <n v="0.41787841201432302"/>
  </r>
  <r>
    <s v="njxhycea"/>
    <x v="9"/>
    <x v="8"/>
    <d v="2022-02-13T00:00:00"/>
    <n v="5"/>
    <n v="0.17493546348643599"/>
    <d v="2023-03-16T00:00:00"/>
    <n v="0.83666855090333903"/>
  </r>
  <r>
    <s v="nklszbdc"/>
    <x v="19"/>
    <x v="16"/>
    <d v="2022-04-08T00:00:00"/>
    <n v="7"/>
    <n v="0.75215132834364595"/>
    <d v="2023-05-05T00:00:00"/>
    <n v="2.6168363795351798E-2"/>
  </r>
  <r>
    <s v="nqgoiuik"/>
    <x v="9"/>
    <x v="8"/>
    <d v="2021-03-08T00:00:00"/>
    <n v="1"/>
    <n v="0.30953917056170199"/>
    <d v="2023-05-12T00:00:00"/>
    <n v="0.66043948995340296"/>
  </r>
  <r>
    <s v="nriklgrf"/>
    <x v="15"/>
    <x v="14"/>
    <d v="2021-08-14T00:00:00"/>
    <n v="10"/>
    <n v="0.62147829765565299"/>
    <d v="2023-04-29T00:00:00"/>
    <n v="0.44466276095616802"/>
  </r>
  <r>
    <s v="nuleyiit"/>
    <x v="14"/>
    <x v="13"/>
    <d v="2022-12-08T00:00:00"/>
    <n v="7"/>
    <n v="0.60752716500644899"/>
    <d v="2023-04-13T00:00:00"/>
    <n v="0.90286839870973001"/>
  </r>
  <r>
    <s v="nzyednpn"/>
    <x v="11"/>
    <x v="10"/>
    <d v="2022-09-06T00:00:00"/>
    <n v="10"/>
    <n v="8.0126723415399101E-2"/>
    <d v="2023-02-16T00:00:00"/>
    <n v="0.51635999068168204"/>
  </r>
  <r>
    <s v="ogszgnpm"/>
    <x v="4"/>
    <x v="3"/>
    <d v="2022-06-04T00:00:00"/>
    <n v="1"/>
    <n v="0.165768699711766"/>
    <d v="2023-02-01T00:00:00"/>
    <n v="0.35219920122081899"/>
  </r>
  <r>
    <s v="ohtzxhrm"/>
    <x v="14"/>
    <x v="13"/>
    <d v="2021-03-21T00:00:00"/>
    <n v="7"/>
    <n v="0.95038285910889397"/>
    <d v="2023-05-21T00:00:00"/>
    <n v="0.493774747227402"/>
  </r>
  <r>
    <s v="olnjegug"/>
    <x v="3"/>
    <x v="2"/>
    <d v="2022-05-28T00:00:00"/>
    <n v="8"/>
    <n v="0.34324624551472199"/>
    <d v="2023-02-23T00:00:00"/>
    <n v="5.5941217861464797E-2"/>
  </r>
  <r>
    <s v="oplgqwal"/>
    <x v="14"/>
    <x v="13"/>
    <d v="2022-12-12T00:00:00"/>
    <n v="9"/>
    <n v="0.88394112549340798"/>
    <d v="2023-01-23T00:00:00"/>
    <n v="0.170650898099275"/>
  </r>
  <r>
    <s v="orgnwenh"/>
    <x v="1"/>
    <x v="1"/>
    <d v="2022-01-17T00:00:00"/>
    <n v="2"/>
    <n v="0.19124266932346201"/>
    <d v="2023-01-27T00:00:00"/>
    <n v="0.44988838372928502"/>
  </r>
  <r>
    <s v="ossshndu"/>
    <x v="10"/>
    <x v="9"/>
    <d v="2021-05-08T00:00:00"/>
    <n v="9"/>
    <n v="0.70237024955138705"/>
    <d v="2023-04-23T00:00:00"/>
    <n v="0.23474526869976101"/>
  </r>
  <r>
    <s v="pberstsl"/>
    <x v="5"/>
    <x v="4"/>
    <d v="2021-09-25T00:00:00"/>
    <n v="1"/>
    <n v="0.47664293083306503"/>
    <d v="2023-03-13T00:00:00"/>
    <n v="0.23032087534575099"/>
  </r>
  <r>
    <s v="pcifviip"/>
    <x v="15"/>
    <x v="14"/>
    <d v="2022-01-20T00:00:00"/>
    <n v="8"/>
    <n v="0.52894618812607497"/>
    <d v="2023-03-13T00:00:00"/>
    <n v="0.14894391596640999"/>
  </r>
  <r>
    <s v="pnsxdhqo"/>
    <x v="19"/>
    <x v="16"/>
    <d v="2022-02-03T00:00:00"/>
    <n v="1"/>
    <n v="0.90771622925444195"/>
    <d v="2023-01-30T00:00:00"/>
    <n v="0.76439006848756197"/>
  </r>
  <r>
    <s v="poohpdwc"/>
    <x v="13"/>
    <x v="12"/>
    <d v="2022-03-05T00:00:00"/>
    <n v="4"/>
    <n v="0.93532778717298004"/>
    <d v="2023-01-07T00:00:00"/>
    <n v="2.9378328012187802E-2"/>
  </r>
  <r>
    <s v="pswtoazn"/>
    <x v="0"/>
    <x v="0"/>
    <d v="2022-08-28T00:00:00"/>
    <n v="6"/>
    <n v="0.103932010083317"/>
    <d v="2023-02-28T00:00:00"/>
    <n v="6.0761804468123501E-5"/>
  </r>
  <r>
    <s v="pxkjcmpp"/>
    <x v="2"/>
    <x v="0"/>
    <d v="2022-01-28T00:00:00"/>
    <n v="3"/>
    <n v="0.33696098865178298"/>
    <d v="2023-04-18T00:00:00"/>
    <n v="0.68587611661549097"/>
  </r>
  <r>
    <s v="pxzcvvvv"/>
    <x v="11"/>
    <x v="10"/>
    <d v="2022-06-21T00:00:00"/>
    <n v="9"/>
    <n v="0.32825674154548301"/>
    <d v="2023-02-24T00:00:00"/>
    <n v="0.48045519677837101"/>
  </r>
  <r>
    <s v="pyljmfku"/>
    <x v="3"/>
    <x v="2"/>
    <d v="2022-11-14T00:00:00"/>
    <n v="10"/>
    <n v="0.47307005712237998"/>
    <d v="2023-01-11T00:00:00"/>
    <n v="0.10169187940690801"/>
  </r>
  <r>
    <s v="pysaclod"/>
    <x v="8"/>
    <x v="7"/>
    <d v="2021-06-24T00:00:00"/>
    <n v="9"/>
    <n v="0.71248835178386805"/>
    <d v="2023-02-18T00:00:00"/>
    <n v="0.42914106932160101"/>
  </r>
  <r>
    <s v="pywztrno"/>
    <x v="6"/>
    <x v="5"/>
    <d v="2022-08-19T00:00:00"/>
    <n v="1"/>
    <n v="0.87147093954098998"/>
    <d v="2023-02-10T00:00:00"/>
    <n v="0.35443622359295701"/>
  </r>
  <r>
    <s v="qdqbwhng"/>
    <x v="1"/>
    <x v="1"/>
    <d v="2021-03-17T00:00:00"/>
    <n v="6"/>
    <n v="5.4464754581670202E-2"/>
    <d v="2023-03-28T00:00:00"/>
    <n v="0.49434155447053002"/>
  </r>
  <r>
    <s v="qexyofhb"/>
    <x v="19"/>
    <x v="16"/>
    <d v="2022-11-21T00:00:00"/>
    <n v="8"/>
    <n v="0.46539821567982897"/>
    <d v="2023-04-22T00:00:00"/>
    <n v="0.39766402949830199"/>
  </r>
  <r>
    <s v="qhprzdnb"/>
    <x v="14"/>
    <x v="13"/>
    <d v="2021-07-03T00:00:00"/>
    <n v="2"/>
    <n v="0.41769016811982401"/>
    <d v="2023-03-05T00:00:00"/>
    <n v="0.67060305745283799"/>
  </r>
  <r>
    <s v="qklyndfp"/>
    <x v="11"/>
    <x v="10"/>
    <d v="2022-04-10T00:00:00"/>
    <n v="5"/>
    <n v="0.90898321519765801"/>
    <d v="2023-05-21T00:00:00"/>
    <n v="0.71076510162728801"/>
  </r>
  <r>
    <s v="qonnwndv"/>
    <x v="19"/>
    <x v="16"/>
    <d v="2021-04-11T00:00:00"/>
    <n v="2"/>
    <n v="2.2277472344418001E-2"/>
    <d v="2023-05-07T00:00:00"/>
    <n v="0.31572522679826798"/>
  </r>
  <r>
    <s v="rcmrnpig"/>
    <x v="2"/>
    <x v="0"/>
    <d v="2021-01-27T00:00:00"/>
    <n v="10"/>
    <n v="4.84656763549157E-2"/>
    <d v="2023-04-25T00:00:00"/>
    <n v="0.76568330987062005"/>
  </r>
  <r>
    <s v="rfngluke"/>
    <x v="17"/>
    <x v="15"/>
    <d v="2022-02-24T00:00:00"/>
    <n v="10"/>
    <n v="0.29076178482231801"/>
    <d v="2023-01-19T00:00:00"/>
    <n v="0.33143123502147698"/>
  </r>
  <r>
    <s v="rgbcrwet"/>
    <x v="18"/>
    <x v="14"/>
    <d v="2021-07-21T00:00:00"/>
    <n v="6"/>
    <n v="0.74483031602755301"/>
    <d v="2023-05-21T00:00:00"/>
    <n v="0.45618689536000101"/>
  </r>
  <r>
    <s v="rkupdsbn"/>
    <x v="7"/>
    <x v="6"/>
    <d v="2021-02-17T00:00:00"/>
    <n v="2"/>
    <n v="0.55145811024395297"/>
    <d v="2023-01-12T00:00:00"/>
    <n v="0.43942741221319298"/>
  </r>
  <r>
    <s v="rxbzlipl"/>
    <x v="8"/>
    <x v="7"/>
    <d v="2022-06-03T00:00:00"/>
    <n v="2"/>
    <n v="0.75204781971908696"/>
    <d v="2023-03-31T00:00:00"/>
    <n v="0.46296822834011098"/>
  </r>
  <r>
    <s v="rypujago"/>
    <x v="15"/>
    <x v="14"/>
    <d v="2021-01-29T00:00:00"/>
    <n v="7"/>
    <n v="0.47691846634392299"/>
    <d v="2023-02-24T00:00:00"/>
    <n v="0.46204966570717498"/>
  </r>
  <r>
    <s v="scoljxeg"/>
    <x v="20"/>
    <x v="3"/>
    <d v="2021-09-03T00:00:00"/>
    <n v="9"/>
    <n v="0.351563700735118"/>
    <d v="2023-04-07T00:00:00"/>
    <n v="0.95442216883254405"/>
  </r>
  <r>
    <s v="seaeoiib"/>
    <x v="8"/>
    <x v="7"/>
    <d v="2022-11-13T00:00:00"/>
    <n v="3"/>
    <n v="0.708252824575899"/>
    <d v="2023-05-01T00:00:00"/>
    <n v="0.25743349659995701"/>
  </r>
  <r>
    <s v="sejklwar"/>
    <x v="13"/>
    <x v="12"/>
    <d v="2021-12-05T00:00:00"/>
    <n v="6"/>
    <n v="8.1168066351901699E-2"/>
    <d v="2023-03-19T00:00:00"/>
    <n v="0.51544985308443603"/>
  </r>
  <r>
    <s v="seszlhqz"/>
    <x v="17"/>
    <x v="15"/>
    <d v="2022-09-11T00:00:00"/>
    <n v="3"/>
    <n v="0.44727279397540398"/>
    <d v="2023-02-04T00:00:00"/>
    <n v="0.72124646028638995"/>
  </r>
  <r>
    <s v="sgdkuekd"/>
    <x v="7"/>
    <x v="6"/>
    <d v="2022-05-09T00:00:00"/>
    <n v="5"/>
    <n v="0.55996144918041602"/>
    <d v="2023-02-25T00:00:00"/>
    <n v="4.0845294204603297E-3"/>
  </r>
  <r>
    <s v="slqawwyu"/>
    <x v="20"/>
    <x v="3"/>
    <d v="2021-11-21T00:00:00"/>
    <n v="4"/>
    <n v="0.56230632063577901"/>
    <d v="2023-05-14T00:00:00"/>
    <n v="0.68743114384612203"/>
  </r>
  <r>
    <s v="stsjuvrd"/>
    <x v="7"/>
    <x v="6"/>
    <d v="2022-07-27T00:00:00"/>
    <n v="5"/>
    <n v="0.72618042932337601"/>
    <d v="2023-03-28T00:00:00"/>
    <n v="0.31138195774945998"/>
  </r>
  <r>
    <s v="tazccemg"/>
    <x v="16"/>
    <x v="11"/>
    <d v="2021-01-10T00:00:00"/>
    <n v="3"/>
    <n v="0.113699112632604"/>
    <d v="2023-03-27T00:00:00"/>
    <n v="3.0869795040312301E-2"/>
  </r>
  <r>
    <s v="tgayvhvz"/>
    <x v="20"/>
    <x v="3"/>
    <d v="2022-09-18T00:00:00"/>
    <n v="1"/>
    <n v="8.6409222229514596E-2"/>
    <d v="2023-01-19T00:00:00"/>
    <n v="0.720395287309052"/>
  </r>
  <r>
    <s v="tiebtpqq"/>
    <x v="16"/>
    <x v="11"/>
    <d v="2021-10-15T00:00:00"/>
    <n v="4"/>
    <n v="0.573839853564304"/>
    <d v="2023-05-04T00:00:00"/>
    <n v="0.74143260510805697"/>
  </r>
  <r>
    <s v="tjtyuhoi"/>
    <x v="6"/>
    <x v="5"/>
    <d v="2022-06-22T00:00:00"/>
    <n v="10"/>
    <n v="5.8312359538940997E-2"/>
    <d v="2023-04-25T00:00:00"/>
    <n v="0.50418526458823998"/>
  </r>
  <r>
    <s v="tsmbtvip"/>
    <x v="13"/>
    <x v="12"/>
    <d v="2021-10-11T00:00:00"/>
    <n v="7"/>
    <n v="0.717702757066082"/>
    <d v="2023-01-10T00:00:00"/>
    <n v="0.1182538345041"/>
  </r>
  <r>
    <s v="tsrjnkjg"/>
    <x v="5"/>
    <x v="4"/>
    <d v="2021-12-04T00:00:00"/>
    <n v="1"/>
    <n v="0.29181649358212502"/>
    <d v="2023-01-18T00:00:00"/>
    <n v="0.59525600260086198"/>
  </r>
  <r>
    <s v="ttxgpfqy"/>
    <x v="14"/>
    <x v="13"/>
    <d v="2022-02-24T00:00:00"/>
    <n v="7"/>
    <n v="0.41475447056245102"/>
    <d v="2023-03-07T00:00:00"/>
    <n v="0.41302964862980401"/>
  </r>
  <r>
    <s v="tuneagik"/>
    <x v="1"/>
    <x v="1"/>
    <d v="2022-07-24T00:00:00"/>
    <n v="3"/>
    <n v="0.273622029983696"/>
    <d v="2023-04-10T00:00:00"/>
    <n v="0.28004873586635498"/>
  </r>
  <r>
    <s v="twxakkhn"/>
    <x v="19"/>
    <x v="16"/>
    <d v="2022-10-23T00:00:00"/>
    <n v="5"/>
    <n v="0.36944159210677702"/>
    <d v="2023-01-18T00:00:00"/>
    <n v="0.83598479662907399"/>
  </r>
  <r>
    <s v="txuwmhfn"/>
    <x v="19"/>
    <x v="16"/>
    <d v="2022-02-15T00:00:00"/>
    <n v="1"/>
    <n v="0.58311714000128001"/>
    <d v="2023-03-01T00:00:00"/>
    <n v="0.132094119226041"/>
  </r>
  <r>
    <s v="tyoavqhc"/>
    <x v="8"/>
    <x v="7"/>
    <d v="2021-04-26T00:00:00"/>
    <n v="6"/>
    <n v="0.65300297719761102"/>
    <d v="2023-03-28T00:00:00"/>
    <n v="0.67542025364515701"/>
  </r>
  <r>
    <s v="ucjtvrzo"/>
    <x v="16"/>
    <x v="11"/>
    <d v="2022-05-03T00:00:00"/>
    <n v="8"/>
    <n v="0.29111039384551202"/>
    <d v="2023-03-18T00:00:00"/>
    <n v="0.67736656660512595"/>
  </r>
  <r>
    <s v="ueoaufxg"/>
    <x v="16"/>
    <x v="11"/>
    <d v="2021-02-13T00:00:00"/>
    <n v="4"/>
    <n v="0.112536236136402"/>
    <d v="2023-05-05T00:00:00"/>
    <n v="0.73892418680528005"/>
  </r>
  <r>
    <s v="ugegxjpi"/>
    <x v="8"/>
    <x v="7"/>
    <d v="2022-01-18T00:00:00"/>
    <n v="9"/>
    <n v="0.15192205963339001"/>
    <d v="2023-03-14T00:00:00"/>
    <n v="0.20150857478536399"/>
  </r>
  <r>
    <s v="uijhzhtp"/>
    <x v="19"/>
    <x v="16"/>
    <d v="2022-09-26T00:00:00"/>
    <n v="2"/>
    <n v="0.28151547287029699"/>
    <d v="2023-02-14T00:00:00"/>
    <n v="0.112845737208008"/>
  </r>
  <r>
    <s v="uiytklhp"/>
    <x v="0"/>
    <x v="0"/>
    <d v="2022-01-19T00:00:00"/>
    <n v="2"/>
    <n v="0.47294292208057698"/>
    <d v="2023-04-07T00:00:00"/>
    <n v="0.79212265204075905"/>
  </r>
  <r>
    <s v="umdvcmek"/>
    <x v="0"/>
    <x v="0"/>
    <d v="2022-02-13T00:00:00"/>
    <n v="2"/>
    <n v="0.95827680251471803"/>
    <d v="2023-03-24T00:00:00"/>
    <n v="0.89660265479322399"/>
  </r>
  <r>
    <s v="unxxstxp"/>
    <x v="9"/>
    <x v="8"/>
    <d v="2022-02-12T00:00:00"/>
    <n v="2"/>
    <n v="0.27963347908695002"/>
    <d v="2023-01-23T00:00:00"/>
    <n v="0.24854191017697499"/>
  </r>
  <r>
    <s v="upcbwvls"/>
    <x v="15"/>
    <x v="14"/>
    <d v="2021-03-02T00:00:00"/>
    <n v="8"/>
    <n v="0.434644149591145"/>
    <d v="2023-01-29T00:00:00"/>
    <n v="0.625342854199327"/>
  </r>
  <r>
    <s v="uvenvheh"/>
    <x v="12"/>
    <x v="11"/>
    <d v="2022-07-03T00:00:00"/>
    <n v="5"/>
    <n v="0.74838580953710099"/>
    <d v="2023-02-23T00:00:00"/>
    <n v="0.56239389347784197"/>
  </r>
  <r>
    <s v="vajwbmmv"/>
    <x v="7"/>
    <x v="6"/>
    <d v="2022-12-21T00:00:00"/>
    <n v="6"/>
    <n v="0.48045901029779903"/>
    <d v="2023-05-18T00:00:00"/>
    <n v="0.433788778732414"/>
  </r>
  <r>
    <s v="vggvbbxh"/>
    <x v="14"/>
    <x v="13"/>
    <d v="2021-06-07T00:00:00"/>
    <n v="7"/>
    <n v="0.98744929724646802"/>
    <d v="2023-05-03T00:00:00"/>
    <n v="0.21163360381443899"/>
  </r>
  <r>
    <s v="vjtxbscg"/>
    <x v="0"/>
    <x v="0"/>
    <d v="2022-05-30T00:00:00"/>
    <n v="3"/>
    <n v="5.2479096578398297E-2"/>
    <d v="2023-05-23T00:00:00"/>
    <n v="5.8390055671951401E-2"/>
  </r>
  <r>
    <s v="vnkvbrpg"/>
    <x v="12"/>
    <x v="11"/>
    <d v="2022-08-28T00:00:00"/>
    <n v="4"/>
    <n v="6.3638338964366797E-2"/>
    <d v="2023-03-29T00:00:00"/>
    <n v="0.82222519151117301"/>
  </r>
  <r>
    <s v="vqkagvwm"/>
    <x v="4"/>
    <x v="3"/>
    <d v="2021-11-15T00:00:00"/>
    <n v="3"/>
    <n v="7.0327700844507193E-2"/>
    <d v="2023-02-17T00:00:00"/>
    <n v="9.4112460113233404E-2"/>
  </r>
  <r>
    <s v="waxzujox"/>
    <x v="18"/>
    <x v="14"/>
    <d v="2022-12-02T00:00:00"/>
    <n v="3"/>
    <n v="0.95057620706778501"/>
    <d v="2023-04-24T00:00:00"/>
    <n v="0.96163422719710601"/>
  </r>
  <r>
    <s v="wfglkcmq"/>
    <x v="19"/>
    <x v="16"/>
    <d v="2022-12-08T00:00:00"/>
    <n v="1"/>
    <n v="0.48177369539871401"/>
    <d v="2023-04-30T00:00:00"/>
    <n v="0.92834498334210402"/>
  </r>
  <r>
    <s v="wgpoqytj"/>
    <x v="13"/>
    <x v="12"/>
    <d v="2021-01-08T00:00:00"/>
    <n v="2"/>
    <n v="0.43098053100217298"/>
    <d v="2023-01-22T00:00:00"/>
    <n v="0.43731221847381901"/>
  </r>
  <r>
    <s v="wgzgfkki"/>
    <x v="5"/>
    <x v="4"/>
    <d v="2021-08-31T00:00:00"/>
    <n v="8"/>
    <n v="0.59735476523394404"/>
    <d v="2023-02-25T00:00:00"/>
    <n v="0.16822758298431501"/>
  </r>
  <r>
    <s v="wiujcxll"/>
    <x v="5"/>
    <x v="4"/>
    <d v="2021-09-10T00:00:00"/>
    <n v="6"/>
    <n v="0.26280269378864801"/>
    <d v="2023-03-29T00:00:00"/>
    <n v="0.14823080489066301"/>
  </r>
  <r>
    <s v="wmesgogf"/>
    <x v="12"/>
    <x v="11"/>
    <d v="2022-08-06T00:00:00"/>
    <n v="4"/>
    <n v="0.90284110874477896"/>
    <d v="2023-03-23T00:00:00"/>
    <n v="0.63507569454438495"/>
  </r>
  <r>
    <s v="wzerurjz"/>
    <x v="3"/>
    <x v="2"/>
    <d v="2021-02-14T00:00:00"/>
    <n v="6"/>
    <n v="0.98199261995326603"/>
    <d v="2023-03-09T00:00:00"/>
    <n v="0.54481123922804697"/>
  </r>
  <r>
    <s v="xbcdvdtp"/>
    <x v="10"/>
    <x v="9"/>
    <d v="2021-02-02T00:00:00"/>
    <n v="3"/>
    <n v="0.84716039463076198"/>
    <d v="2023-05-21T00:00:00"/>
    <n v="1.3086187744415801E-2"/>
  </r>
  <r>
    <s v="xgimgqvp"/>
    <x v="20"/>
    <x v="3"/>
    <d v="2022-10-02T00:00:00"/>
    <n v="5"/>
    <n v="0.30637569785375002"/>
    <d v="2023-03-23T00:00:00"/>
    <n v="1.25503463839893E-3"/>
  </r>
  <r>
    <s v="xgszegxx"/>
    <x v="12"/>
    <x v="11"/>
    <d v="2021-01-15T00:00:00"/>
    <n v="6"/>
    <n v="0.76879912576772802"/>
    <d v="2023-03-21T00:00:00"/>
    <n v="0.86548533755676105"/>
  </r>
  <r>
    <s v="xgxazdwr"/>
    <x v="8"/>
    <x v="7"/>
    <d v="2021-11-14T00:00:00"/>
    <n v="7"/>
    <n v="0.38563992038543599"/>
    <d v="2023-03-19T00:00:00"/>
    <n v="0.508902669316179"/>
  </r>
  <r>
    <s v="xkdlzakx"/>
    <x v="18"/>
    <x v="14"/>
    <d v="2021-04-23T00:00:00"/>
    <n v="8"/>
    <n v="0.85335977277591302"/>
    <d v="2023-04-05T00:00:00"/>
    <n v="0.99207281995433205"/>
  </r>
  <r>
    <s v="xmfevyrg"/>
    <x v="1"/>
    <x v="1"/>
    <d v="2021-04-03T00:00:00"/>
    <n v="5"/>
    <n v="0.28334897654743202"/>
    <d v="2023-02-08T00:00:00"/>
    <n v="0.63454053513977304"/>
  </r>
  <r>
    <s v="xmzhzbvl"/>
    <x v="18"/>
    <x v="14"/>
    <d v="2022-01-11T00:00:00"/>
    <n v="3"/>
    <n v="0.117748642112043"/>
    <d v="2023-05-27T00:00:00"/>
    <n v="0.67092430905617095"/>
  </r>
  <r>
    <s v="xslzwome"/>
    <x v="9"/>
    <x v="8"/>
    <d v="2022-08-17T00:00:00"/>
    <n v="5"/>
    <n v="0.76783916519082696"/>
    <d v="2023-04-05T00:00:00"/>
    <n v="0.24099871039557799"/>
  </r>
  <r>
    <s v="xydeqivj"/>
    <x v="9"/>
    <x v="8"/>
    <d v="2022-07-24T00:00:00"/>
    <n v="2"/>
    <n v="0.14806713315151801"/>
    <d v="2023-05-05T00:00:00"/>
    <n v="0.312315972509696"/>
  </r>
  <r>
    <s v="ybasexlh"/>
    <x v="9"/>
    <x v="8"/>
    <d v="2022-01-16T00:00:00"/>
    <n v="7"/>
    <n v="7.8885651390256904E-3"/>
    <d v="2023-04-21T00:00:00"/>
    <n v="0.42001946730883299"/>
  </r>
  <r>
    <s v="ydcmffnz"/>
    <x v="17"/>
    <x v="15"/>
    <d v="2021-08-08T00:00:00"/>
    <n v="7"/>
    <n v="6.5026558074850402E-2"/>
    <d v="2023-03-20T00:00:00"/>
    <n v="0.566596656084567"/>
  </r>
  <r>
    <s v="yjrqvwdc"/>
    <x v="2"/>
    <x v="0"/>
    <d v="2022-11-18T00:00:00"/>
    <n v="1"/>
    <n v="0.30777843623572698"/>
    <d v="2023-02-06T00:00:00"/>
    <n v="0.172453184843159"/>
  </r>
  <r>
    <s v="ynqvlbrq"/>
    <x v="6"/>
    <x v="5"/>
    <d v="2021-01-18T00:00:00"/>
    <n v="5"/>
    <n v="0.1874453216227"/>
    <d v="2023-02-04T00:00:00"/>
    <n v="0.22911064366850301"/>
  </r>
  <r>
    <s v="ynrcizqr"/>
    <x v="10"/>
    <x v="9"/>
    <d v="2021-07-26T00:00:00"/>
    <n v="6"/>
    <n v="0.83300140406454304"/>
    <d v="2023-04-10T00:00:00"/>
    <n v="0.70242147925557197"/>
  </r>
  <r>
    <s v="ypdwpcvo"/>
    <x v="8"/>
    <x v="7"/>
    <d v="2022-05-13T00:00:00"/>
    <n v="3"/>
    <n v="0.27727516856333601"/>
    <d v="2023-04-20T00:00:00"/>
    <n v="0.34199564672456301"/>
  </r>
  <r>
    <s v="yrvvdedn"/>
    <x v="0"/>
    <x v="0"/>
    <d v="2021-01-03T00:00:00"/>
    <n v="2"/>
    <n v="0.22356266053190499"/>
    <d v="2023-01-25T00:00:00"/>
    <n v="0.43217504342818902"/>
  </r>
  <r>
    <s v="ysndnwiy"/>
    <x v="11"/>
    <x v="10"/>
    <d v="2022-02-14T00:00:00"/>
    <n v="6"/>
    <n v="0.64447099494037297"/>
    <d v="2023-02-18T00:00:00"/>
    <n v="0.96567027076396705"/>
  </r>
  <r>
    <s v="ywfotaaf"/>
    <x v="12"/>
    <x v="11"/>
    <d v="2022-07-18T00:00:00"/>
    <n v="6"/>
    <n v="0.91937449423976403"/>
    <d v="2023-01-15T00:00:00"/>
    <n v="0.80855685548065803"/>
  </r>
  <r>
    <s v="yyclexzy"/>
    <x v="16"/>
    <x v="11"/>
    <d v="2021-07-14T00:00:00"/>
    <n v="1"/>
    <n v="0.26377783191771698"/>
    <d v="2023-01-17T00:00:00"/>
    <n v="0.53464391868976202"/>
  </r>
  <r>
    <s v="zhhtkovi"/>
    <x v="6"/>
    <x v="5"/>
    <d v="2021-09-18T00:00:00"/>
    <n v="3"/>
    <n v="0.48376018648020602"/>
    <d v="2023-02-26T00:00:00"/>
    <n v="0.28976743361438201"/>
  </r>
  <r>
    <s v="zkxftiop"/>
    <x v="14"/>
    <x v="13"/>
    <d v="2021-08-01T00:00:00"/>
    <n v="2"/>
    <n v="0.56649641364178105"/>
    <d v="2023-01-22T00:00:00"/>
    <n v="0.76019400248091895"/>
  </r>
  <r>
    <s v="zlqfijoe"/>
    <x v="19"/>
    <x v="16"/>
    <d v="2021-02-02T00:00:00"/>
    <n v="10"/>
    <n v="0.81758392927810297"/>
    <d v="2023-01-11T00:00:00"/>
    <n v="0.16419798109251399"/>
  </r>
  <r>
    <s v="zrgkwdyf"/>
    <x v="11"/>
    <x v="10"/>
    <d v="2021-08-04T00:00:00"/>
    <n v="5"/>
    <n v="0.24147425161639699"/>
    <d v="2023-03-20T00:00:00"/>
    <n v="0.23302367858983999"/>
  </r>
  <r>
    <s v="zsbkamjf"/>
    <x v="14"/>
    <x v="13"/>
    <d v="2022-09-24T00:00:00"/>
    <n v="6"/>
    <n v="0.51291771398490105"/>
    <d v="2023-03-02T00:00:00"/>
    <n v="0.755021488484095"/>
  </r>
  <r>
    <s v="zsylhezi"/>
    <x v="17"/>
    <x v="15"/>
    <d v="2022-06-30T00:00:00"/>
    <n v="9"/>
    <n v="0.30094368268289601"/>
    <d v="2023-04-21T00:00:00"/>
    <n v="0.55983002083455202"/>
  </r>
  <r>
    <s v="zvxjotpr"/>
    <x v="14"/>
    <x v="13"/>
    <d v="2021-11-02T00:00:00"/>
    <n v="8"/>
    <n v="0.91352809441905303"/>
    <d v="2023-02-21T00:00:00"/>
    <n v="0.137985792121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4D69F-55C7-46B0-81CE-8D98B767803F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rowHeaderCaption="Region">
  <location ref="A1:C40" firstHeaderRow="1" firstDataRow="1" firstDataCol="2"/>
  <pivotFields count="8">
    <pivotField compact="0" outline="0" showAll="0"/>
    <pivotField axis="axisRow" compact="0" outline="0" showAll="0">
      <items count="22">
        <item x="19"/>
        <item x="14"/>
        <item x="0"/>
        <item x="8"/>
        <item x="4"/>
        <item x="11"/>
        <item x="10"/>
        <item x="6"/>
        <item x="5"/>
        <item x="13"/>
        <item x="15"/>
        <item x="20"/>
        <item x="2"/>
        <item x="18"/>
        <item x="9"/>
        <item x="12"/>
        <item x="16"/>
        <item x="3"/>
        <item x="17"/>
        <item x="1"/>
        <item x="7"/>
        <item t="default"/>
      </items>
    </pivotField>
    <pivotField axis="axisRow" compact="0" outline="0" showAll="0">
      <items count="18">
        <item x="16"/>
        <item x="13"/>
        <item x="6"/>
        <item x="11"/>
        <item x="3"/>
        <item x="7"/>
        <item x="10"/>
        <item x="0"/>
        <item x="1"/>
        <item x="9"/>
        <item x="8"/>
        <item x="5"/>
        <item x="4"/>
        <item x="2"/>
        <item x="15"/>
        <item x="12"/>
        <item x="14"/>
        <item t="default"/>
      </items>
    </pivotField>
    <pivotField compact="0" numFmtId="164" outline="0" showAll="0"/>
    <pivotField dataField="1" compact="0" outline="0" showAll="0"/>
    <pivotField compact="0" outline="0" showAll="0"/>
    <pivotField compact="0" numFmtId="164" outline="0" showAll="0"/>
    <pivotField compact="0" outline="0" showAll="0"/>
  </pivotFields>
  <rowFields count="2">
    <field x="2"/>
    <field x="1"/>
  </rowFields>
  <rowItems count="39">
    <i>
      <x/>
      <x/>
    </i>
    <i t="default">
      <x/>
    </i>
    <i>
      <x v="1"/>
      <x v="1"/>
    </i>
    <i t="default">
      <x v="1"/>
    </i>
    <i>
      <x v="2"/>
      <x v="20"/>
    </i>
    <i t="default">
      <x v="2"/>
    </i>
    <i>
      <x v="3"/>
      <x v="15"/>
    </i>
    <i r="1">
      <x v="16"/>
    </i>
    <i t="default">
      <x v="3"/>
    </i>
    <i>
      <x v="4"/>
      <x v="4"/>
    </i>
    <i r="1">
      <x v="11"/>
    </i>
    <i t="default">
      <x v="4"/>
    </i>
    <i>
      <x v="5"/>
      <x v="3"/>
    </i>
    <i t="default">
      <x v="5"/>
    </i>
    <i>
      <x v="6"/>
      <x v="5"/>
    </i>
    <i t="default">
      <x v="6"/>
    </i>
    <i>
      <x v="7"/>
      <x v="2"/>
    </i>
    <i r="1">
      <x v="12"/>
    </i>
    <i t="default">
      <x v="7"/>
    </i>
    <i>
      <x v="8"/>
      <x v="19"/>
    </i>
    <i t="default">
      <x v="8"/>
    </i>
    <i>
      <x v="9"/>
      <x v="6"/>
    </i>
    <i t="default">
      <x v="9"/>
    </i>
    <i>
      <x v="10"/>
      <x v="14"/>
    </i>
    <i t="default">
      <x v="10"/>
    </i>
    <i>
      <x v="11"/>
      <x v="7"/>
    </i>
    <i t="default">
      <x v="11"/>
    </i>
    <i>
      <x v="12"/>
      <x v="8"/>
    </i>
    <i t="default">
      <x v="12"/>
    </i>
    <i>
      <x v="13"/>
      <x v="17"/>
    </i>
    <i t="default">
      <x v="13"/>
    </i>
    <i>
      <x v="14"/>
      <x v="18"/>
    </i>
    <i t="default">
      <x v="14"/>
    </i>
    <i>
      <x v="15"/>
      <x v="9"/>
    </i>
    <i t="default">
      <x v="15"/>
    </i>
    <i>
      <x v="16"/>
      <x v="10"/>
    </i>
    <i r="1">
      <x v="13"/>
    </i>
    <i t="default">
      <x v="16"/>
    </i>
    <i t="grand">
      <x/>
    </i>
  </rowItems>
  <colItems count="1">
    <i/>
  </colItems>
  <dataFields count="1">
    <dataField name="Num of trades" fld="4" baseField="2" baseItem="0"/>
  </dataFields>
  <formats count="114">
    <format dxfId="1840">
      <pivotArea field="2" type="button" dataOnly="0" labelOnly="1" outline="0" axis="axisRow" fieldPosition="0"/>
    </format>
    <format dxfId="1841">
      <pivotArea dataOnly="0" labelOnly="1" outline="0" axis="axisValues" fieldPosition="0"/>
    </format>
    <format dxfId="1842">
      <pivotArea field="2" type="button" dataOnly="0" labelOnly="1" outline="0" axis="axisRow" fieldPosition="0"/>
    </format>
    <format dxfId="1843">
      <pivotArea dataOnly="0" labelOnly="1" outline="0" axis="axisValues" fieldPosition="0"/>
    </format>
    <format dxfId="1844">
      <pivotArea field="2" type="button" dataOnly="0" labelOnly="1" outline="0" axis="axisRow" fieldPosition="0"/>
    </format>
    <format dxfId="1845">
      <pivotArea dataOnly="0" labelOnly="1" outline="0" axis="axisValues" fieldPosition="0"/>
    </format>
    <format dxfId="1846">
      <pivotArea field="2" type="button" dataOnly="0" labelOnly="1" outline="0" axis="axisRow" fieldPosition="0"/>
    </format>
    <format dxfId="1847">
      <pivotArea dataOnly="0" labelOnly="1" outline="0" axis="axisValues" fieldPosition="0"/>
    </format>
    <format dxfId="1848">
      <pivotArea dataOnly="0" labelOnly="1" outline="0" axis="axisValues" fieldPosition="0"/>
    </format>
    <format dxfId="1849">
      <pivotArea field="2" type="button" dataOnly="0" labelOnly="1" outline="0" axis="axisRow" fieldPosition="0"/>
    </format>
    <format dxfId="1850">
      <pivotArea field="2" type="button" dataOnly="0" labelOnly="1" outline="0" axis="axisRow" fieldPosition="0"/>
    </format>
    <format dxfId="1851">
      <pivotArea dataOnly="0" labelOnly="1" outline="0" axis="axisValues" fieldPosition="0"/>
    </format>
    <format dxfId="1852">
      <pivotArea field="2" type="button" dataOnly="0" labelOnly="1" outline="0" axis="axisRow" fieldPosition="0"/>
    </format>
    <format dxfId="1853">
      <pivotArea dataOnly="0" labelOnly="1" outline="0" axis="axisValues" fieldPosition="0"/>
    </format>
    <format dxfId="1854">
      <pivotArea dataOnly="0" fieldPosition="0">
        <references count="1">
          <reference field="2" count="0"/>
        </references>
      </pivotArea>
    </format>
    <format dxfId="1855">
      <pivotArea field="2" type="button" dataOnly="0" labelOnly="1" outline="0" axis="axisRow" fieldPosition="0"/>
    </format>
    <format dxfId="1856">
      <pivotArea dataOnly="0" labelOnly="1" outline="0" axis="axisValues" fieldPosition="0"/>
    </format>
    <format dxfId="1857">
      <pivotArea collapsedLevelsAreSubtotals="1" fieldPosition="0">
        <references count="1">
          <reference field="2" count="0"/>
        </references>
      </pivotArea>
    </format>
    <format dxfId="1858">
      <pivotArea collapsedLevelsAreSubtotals="1" fieldPosition="0">
        <references count="1">
          <reference field="2" count="0"/>
        </references>
      </pivotArea>
    </format>
    <format dxfId="1859">
      <pivotArea field="2" type="button" dataOnly="0" labelOnly="1" outline="0" axis="axisRow" fieldPosition="0"/>
    </format>
    <format dxfId="1860">
      <pivotArea field="1" type="button" dataOnly="0" labelOnly="1" outline="0" axis="axisRow" fieldPosition="1"/>
    </format>
    <format dxfId="1861">
      <pivotArea outline="0" fieldPosition="0">
        <references count="1">
          <reference field="2" count="0" selected="0" defaultSubtotal="1"/>
        </references>
      </pivotArea>
    </format>
    <format dxfId="1862">
      <pivotArea dataOnly="0" labelOnly="1" outline="0" fieldPosition="0">
        <references count="1">
          <reference field="2" count="0"/>
        </references>
      </pivotArea>
    </format>
    <format dxfId="1863">
      <pivotArea dataOnly="0" labelOnly="1" outline="0" fieldPosition="0">
        <references count="1">
          <reference field="2" count="0" defaultSubtotal="1"/>
        </references>
      </pivotArea>
    </format>
    <format dxfId="1864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865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1866">
      <pivotArea dataOnly="0" labelOnly="1" outline="0"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1867">
      <pivotArea dataOnly="0" labelOnly="1" outline="0"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1868">
      <pivotArea dataOnly="0" labelOnly="1" outline="0"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1869">
      <pivotArea dataOnly="0" labelOnly="1" outline="0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1870">
      <pivotArea dataOnly="0" labelOnly="1" outline="0" fieldPosition="0">
        <references count="2">
          <reference field="1" count="1">
            <x v="5"/>
          </reference>
          <reference field="2" count="1" selected="0">
            <x v="6"/>
          </reference>
        </references>
      </pivotArea>
    </format>
    <format dxfId="1871">
      <pivotArea dataOnly="0" labelOnly="1" outline="0"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1872">
      <pivotArea dataOnly="0" labelOnly="1" outline="0"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1873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1874">
      <pivotArea dataOnly="0" labelOnly="1" outline="0"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1875">
      <pivotArea dataOnly="0" labelOnly="1" outline="0"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1876">
      <pivotArea dataOnly="0" labelOnly="1" outline="0"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1877">
      <pivotArea dataOnly="0" labelOnly="1" outline="0"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1878">
      <pivotArea dataOnly="0" labelOnly="1" outline="0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1879">
      <pivotArea dataOnly="0" labelOnly="1" outline="0"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1880">
      <pivotArea dataOnly="0" labelOnly="1" outline="0"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  <format dxfId="1881">
      <pivotArea field="2" type="button" dataOnly="0" labelOnly="1" outline="0" axis="axisRow" fieldPosition="0"/>
    </format>
    <format dxfId="1882">
      <pivotArea grandRow="1" outline="0" collapsedLevelsAreSubtotals="1" fieldPosition="0"/>
    </format>
    <format dxfId="1883">
      <pivotArea dataOnly="0" labelOnly="1" grandRow="1" outline="0" fieldPosition="0"/>
    </format>
    <format dxfId="1884">
      <pivotArea grandRow="1" outline="0" collapsedLevelsAreSubtotals="1" fieldPosition="0"/>
    </format>
    <format dxfId="550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549">
      <pivotArea dataOnly="0" labelOnly="1" outline="0" offset="IV256" fieldPosition="0">
        <references count="1">
          <reference field="2" count="1" defaultSubtotal="1">
            <x v="1"/>
          </reference>
        </references>
      </pivotArea>
    </format>
    <format dxfId="548">
      <pivotArea dataOnly="0" labelOnly="1" outline="0" offset="IV256" fieldPosition="0">
        <references count="1">
          <reference field="2" count="1" defaultSubtotal="1">
            <x v="2"/>
          </reference>
        </references>
      </pivotArea>
    </format>
    <format dxfId="547">
      <pivotArea dataOnly="0" labelOnly="1" outline="0" offset="IV256" fieldPosition="0">
        <references count="1">
          <reference field="2" count="1" defaultSubtotal="1">
            <x v="3"/>
          </reference>
        </references>
      </pivotArea>
    </format>
    <format dxfId="546">
      <pivotArea dataOnly="0" labelOnly="1" outline="0" offset="IV256" fieldPosition="0">
        <references count="1">
          <reference field="2" count="1" defaultSubtotal="1">
            <x v="4"/>
          </reference>
        </references>
      </pivotArea>
    </format>
    <format dxfId="545">
      <pivotArea dataOnly="0" labelOnly="1" outline="0" offset="IV256" fieldPosition="0">
        <references count="1">
          <reference field="2" count="1" defaultSubtotal="1">
            <x v="5"/>
          </reference>
        </references>
      </pivotArea>
    </format>
    <format dxfId="544">
      <pivotArea dataOnly="0" labelOnly="1" outline="0" offset="IV256" fieldPosition="0">
        <references count="1">
          <reference field="2" count="1" defaultSubtotal="1">
            <x v="6"/>
          </reference>
        </references>
      </pivotArea>
    </format>
    <format dxfId="543">
      <pivotArea dataOnly="0" labelOnly="1" outline="0" offset="IV256" fieldPosition="0">
        <references count="1">
          <reference field="2" count="1" defaultSubtotal="1">
            <x v="7"/>
          </reference>
        </references>
      </pivotArea>
    </format>
    <format dxfId="542">
      <pivotArea dataOnly="0" labelOnly="1" outline="0" offset="IV256" fieldPosition="0">
        <references count="1">
          <reference field="2" count="1" defaultSubtotal="1">
            <x v="8"/>
          </reference>
        </references>
      </pivotArea>
    </format>
    <format dxfId="541">
      <pivotArea dataOnly="0" labelOnly="1" outline="0" offset="IV256" fieldPosition="0">
        <references count="1">
          <reference field="2" count="1" defaultSubtotal="1">
            <x v="9"/>
          </reference>
        </references>
      </pivotArea>
    </format>
    <format dxfId="540">
      <pivotArea dataOnly="0" labelOnly="1" outline="0" offset="IV256" fieldPosition="0">
        <references count="1">
          <reference field="2" count="1" defaultSubtotal="1">
            <x v="10"/>
          </reference>
        </references>
      </pivotArea>
    </format>
    <format dxfId="539">
      <pivotArea dataOnly="0" labelOnly="1" outline="0" offset="IV256" fieldPosition="0">
        <references count="1">
          <reference field="2" count="1" defaultSubtotal="1">
            <x v="11"/>
          </reference>
        </references>
      </pivotArea>
    </format>
    <format dxfId="538">
      <pivotArea dataOnly="0" labelOnly="1" outline="0" offset="IV256" fieldPosition="0">
        <references count="1">
          <reference field="2" count="1" defaultSubtotal="1">
            <x v="12"/>
          </reference>
        </references>
      </pivotArea>
    </format>
    <format dxfId="537">
      <pivotArea dataOnly="0" labelOnly="1" outline="0" offset="IV256" fieldPosition="0">
        <references count="1">
          <reference field="2" count="1" defaultSubtotal="1">
            <x v="13"/>
          </reference>
        </references>
      </pivotArea>
    </format>
    <format dxfId="536">
      <pivotArea dataOnly="0" labelOnly="1" outline="0" offset="IV256" fieldPosition="0">
        <references count="1">
          <reference field="2" count="1" defaultSubtotal="1">
            <x v="14"/>
          </reference>
        </references>
      </pivotArea>
    </format>
    <format dxfId="535">
      <pivotArea dataOnly="0" labelOnly="1" outline="0" offset="IV256" fieldPosition="0">
        <references count="1">
          <reference field="2" count="1" defaultSubtotal="1">
            <x v="15"/>
          </reference>
        </references>
      </pivotArea>
    </format>
    <format dxfId="534">
      <pivotArea dataOnly="0" labelOnly="1" outline="0" offset="IV256" fieldPosition="0">
        <references count="1">
          <reference field="2" count="1" defaultSubtotal="1">
            <x v="16"/>
          </reference>
        </references>
      </pivotArea>
    </format>
    <format dxfId="533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532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531">
      <pivotArea dataOnly="0" labelOnly="1" outline="0"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530">
      <pivotArea dataOnly="0" labelOnly="1" outline="0"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529">
      <pivotArea dataOnly="0" labelOnly="1" outline="0"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528">
      <pivotArea dataOnly="0" labelOnly="1" outline="0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527">
      <pivotArea dataOnly="0" labelOnly="1" outline="0" fieldPosition="0">
        <references count="2">
          <reference field="1" count="1">
            <x v="5"/>
          </reference>
          <reference field="2" count="1" selected="0">
            <x v="6"/>
          </reference>
        </references>
      </pivotArea>
    </format>
    <format dxfId="526">
      <pivotArea dataOnly="0" labelOnly="1" outline="0"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525">
      <pivotArea dataOnly="0" labelOnly="1" outline="0"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524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523">
      <pivotArea dataOnly="0" labelOnly="1" outline="0"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522">
      <pivotArea dataOnly="0" labelOnly="1" outline="0"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521">
      <pivotArea dataOnly="0" labelOnly="1" outline="0"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520">
      <pivotArea dataOnly="0" labelOnly="1" outline="0"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519">
      <pivotArea dataOnly="0" labelOnly="1" outline="0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518">
      <pivotArea dataOnly="0" labelOnly="1" outline="0"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517">
      <pivotArea dataOnly="0" labelOnly="1" outline="0"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  <format dxfId="35">
      <pivotArea outline="0" fieldPosition="0">
        <references count="1">
          <reference field="2" count="0" selected="0" defaultSubtotal="1"/>
        </references>
      </pivotArea>
    </format>
    <format dxfId="33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32">
      <pivotArea dataOnly="0" labelOnly="1" outline="0" offset="IV256" fieldPosition="0">
        <references count="1">
          <reference field="2" count="1" defaultSubtotal="1">
            <x v="1"/>
          </reference>
        </references>
      </pivotArea>
    </format>
    <format dxfId="31">
      <pivotArea dataOnly="0" labelOnly="1" outline="0" offset="IV256" fieldPosition="0">
        <references count="1">
          <reference field="2" count="1" defaultSubtotal="1">
            <x v="2"/>
          </reference>
        </references>
      </pivotArea>
    </format>
    <format dxfId="30">
      <pivotArea dataOnly="0" labelOnly="1" outline="0" offset="IV256" fieldPosition="0">
        <references count="1">
          <reference field="2" count="1" defaultSubtotal="1">
            <x v="3"/>
          </reference>
        </references>
      </pivotArea>
    </format>
    <format dxfId="29">
      <pivotArea dataOnly="0" labelOnly="1" outline="0" offset="IV256" fieldPosition="0">
        <references count="1">
          <reference field="2" count="1" defaultSubtotal="1">
            <x v="4"/>
          </reference>
        </references>
      </pivotArea>
    </format>
    <format dxfId="28">
      <pivotArea dataOnly="0" labelOnly="1" outline="0" offset="IV256" fieldPosition="0">
        <references count="1">
          <reference field="2" count="1" defaultSubtotal="1">
            <x v="5"/>
          </reference>
        </references>
      </pivotArea>
    </format>
    <format dxfId="27">
      <pivotArea dataOnly="0" labelOnly="1" outline="0" offset="IV256" fieldPosition="0">
        <references count="1">
          <reference field="2" count="1" defaultSubtotal="1">
            <x v="6"/>
          </reference>
        </references>
      </pivotArea>
    </format>
    <format dxfId="26">
      <pivotArea dataOnly="0" labelOnly="1" outline="0" offset="IV256" fieldPosition="0">
        <references count="1">
          <reference field="2" count="1" defaultSubtotal="1">
            <x v="7"/>
          </reference>
        </references>
      </pivotArea>
    </format>
    <format dxfId="25">
      <pivotArea dataOnly="0" labelOnly="1" outline="0" offset="IV256" fieldPosition="0">
        <references count="1">
          <reference field="2" count="1" defaultSubtotal="1">
            <x v="8"/>
          </reference>
        </references>
      </pivotArea>
    </format>
    <format dxfId="24">
      <pivotArea dataOnly="0" labelOnly="1" outline="0" offset="IV256" fieldPosition="0">
        <references count="1">
          <reference field="2" count="1" defaultSubtotal="1">
            <x v="9"/>
          </reference>
        </references>
      </pivotArea>
    </format>
    <format dxfId="23">
      <pivotArea dataOnly="0" labelOnly="1" outline="0" offset="IV256" fieldPosition="0">
        <references count="1">
          <reference field="2" count="1" defaultSubtotal="1">
            <x v="10"/>
          </reference>
        </references>
      </pivotArea>
    </format>
    <format dxfId="22">
      <pivotArea dataOnly="0" labelOnly="1" outline="0" offset="IV256" fieldPosition="0">
        <references count="1">
          <reference field="2" count="1" defaultSubtotal="1">
            <x v="11"/>
          </reference>
        </references>
      </pivotArea>
    </format>
    <format dxfId="21">
      <pivotArea dataOnly="0" labelOnly="1" outline="0" offset="IV256" fieldPosition="0">
        <references count="1">
          <reference field="2" count="1" defaultSubtotal="1">
            <x v="12"/>
          </reference>
        </references>
      </pivotArea>
    </format>
    <format dxfId="20">
      <pivotArea dataOnly="0" labelOnly="1" outline="0" offset="IV256" fieldPosition="0">
        <references count="1">
          <reference field="2" count="1" defaultSubtotal="1">
            <x v="13"/>
          </reference>
        </references>
      </pivotArea>
    </format>
    <format dxfId="19">
      <pivotArea dataOnly="0" labelOnly="1" outline="0" offset="IV256" fieldPosition="0">
        <references count="1">
          <reference field="2" count="1" defaultSubtotal="1">
            <x v="14"/>
          </reference>
        </references>
      </pivotArea>
    </format>
    <format dxfId="18">
      <pivotArea dataOnly="0" labelOnly="1" outline="0" offset="IV256" fieldPosition="0">
        <references count="1">
          <reference field="2" count="1" defaultSubtotal="1">
            <x v="15"/>
          </reference>
        </references>
      </pivotArea>
    </format>
    <format dxfId="17">
      <pivotArea dataOnly="0" labelOnly="1" outline="0" offset="IV256" fieldPosition="0">
        <references count="1">
          <reference field="2" count="1" defaultSubtotal="1">
            <x v="16"/>
          </reference>
        </references>
      </pivotArea>
    </format>
    <format dxfId="16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13">
      <pivotArea dataOnly="0" labelOnly="1" outline="0"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12">
      <pivotArea dataOnly="0" labelOnly="1" outline="0"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11">
      <pivotArea dataOnly="0" labelOnly="1" outline="0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10">
      <pivotArea dataOnly="0" labelOnly="1" outline="0" fieldPosition="0">
        <references count="2">
          <reference field="1" count="1">
            <x v="5"/>
          </reference>
          <reference field="2" count="1" selected="0">
            <x v="6"/>
          </reference>
        </references>
      </pivotArea>
    </format>
    <format dxfId="9">
      <pivotArea dataOnly="0" labelOnly="1" outline="0"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8">
      <pivotArea dataOnly="0" labelOnly="1" outline="0"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7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6">
      <pivotArea dataOnly="0" labelOnly="1" outline="0"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5">
      <pivotArea dataOnly="0" labelOnly="1" outline="0"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4">
      <pivotArea dataOnly="0" labelOnly="1" outline="0"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3">
      <pivotArea dataOnly="0" labelOnly="1" outline="0"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2">
      <pivotArea dataOnly="0" labelOnly="1" outline="0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1">
      <pivotArea dataOnly="0" labelOnly="1" outline="0"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0">
      <pivotArea dataOnly="0" labelOnly="1" outline="0"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3_(stock_exchange)" TargetMode="External"/><Relationship Id="rId21" Type="http://schemas.openxmlformats.org/officeDocument/2006/relationships/hyperlink" Target="https://en.wikipedia.org/wiki/London_Stock_Exchange" TargetMode="External"/><Relationship Id="rId42" Type="http://schemas.openxmlformats.org/officeDocument/2006/relationships/hyperlink" Target="https://en.wikipedia.org/wiki/Tehran_Stock_Exchange" TargetMode="External"/><Relationship Id="rId63" Type="http://schemas.openxmlformats.org/officeDocument/2006/relationships/hyperlink" Target="https://en.wikipedia.org/wiki/Deutsche_B%C3%B6rse" TargetMode="External"/><Relationship Id="rId84" Type="http://schemas.openxmlformats.org/officeDocument/2006/relationships/hyperlink" Target="https://en.wikipedia.org/wiki/Deutsche_B%C3%B6rse" TargetMode="External"/><Relationship Id="rId138" Type="http://schemas.openxmlformats.org/officeDocument/2006/relationships/hyperlink" Target="https://en.wikipedia.org/wiki/B3_(stock_exchange)" TargetMode="External"/><Relationship Id="rId159" Type="http://schemas.openxmlformats.org/officeDocument/2006/relationships/hyperlink" Target="https://en.wikipedia.org/wiki/SIX_Swiss_Exchange" TargetMode="External"/><Relationship Id="rId170" Type="http://schemas.openxmlformats.org/officeDocument/2006/relationships/hyperlink" Target="https://en.wikipedia.org/wiki/Taiwan_Stock_Exchange" TargetMode="External"/><Relationship Id="rId107" Type="http://schemas.openxmlformats.org/officeDocument/2006/relationships/hyperlink" Target="https://en.wikipedia.org/wiki/Korea_Exchange" TargetMode="External"/><Relationship Id="rId11" Type="http://schemas.openxmlformats.org/officeDocument/2006/relationships/hyperlink" Target="https://en.wikipedia.org/wiki/Deutsche_B%C3%B6rse" TargetMode="External"/><Relationship Id="rId32" Type="http://schemas.openxmlformats.org/officeDocument/2006/relationships/hyperlink" Target="https://en.wikipedia.org/wiki/Shenzhen_Stock_Exchange" TargetMode="External"/><Relationship Id="rId53" Type="http://schemas.openxmlformats.org/officeDocument/2006/relationships/hyperlink" Target="https://en.wikipedia.org/wiki/SIX_Swiss_Exchange" TargetMode="External"/><Relationship Id="rId74" Type="http://schemas.openxmlformats.org/officeDocument/2006/relationships/hyperlink" Target="https://en.wikipedia.org/wiki/National_Stock_Exchange_of_India" TargetMode="External"/><Relationship Id="rId128" Type="http://schemas.openxmlformats.org/officeDocument/2006/relationships/hyperlink" Target="https://en.wikipedia.org/wiki/Taiwan_Stock_Exchange" TargetMode="External"/><Relationship Id="rId149" Type="http://schemas.openxmlformats.org/officeDocument/2006/relationships/hyperlink" Target="https://en.wikipedia.org/wiki/Toronto_Stock_Exchange" TargetMode="External"/><Relationship Id="rId5" Type="http://schemas.openxmlformats.org/officeDocument/2006/relationships/hyperlink" Target="https://en.wikipedia.org/wiki/Bombay_Stock_Exchange" TargetMode="External"/><Relationship Id="rId95" Type="http://schemas.openxmlformats.org/officeDocument/2006/relationships/hyperlink" Target="https://en.wikipedia.org/wiki/Taiwan_Stock_Exchange" TargetMode="External"/><Relationship Id="rId160" Type="http://schemas.openxmlformats.org/officeDocument/2006/relationships/hyperlink" Target="https://en.wikipedia.org/wiki/Japan_Exchange_Group" TargetMode="External"/><Relationship Id="rId181" Type="http://schemas.openxmlformats.org/officeDocument/2006/relationships/hyperlink" Target="https://en.wikipedia.org/wiki/Hong_Kong_Stock_Exchange" TargetMode="External"/><Relationship Id="rId22" Type="http://schemas.openxmlformats.org/officeDocument/2006/relationships/hyperlink" Target="https://en.wikipedia.org/wiki/Bombay_Stock_Exchange" TargetMode="External"/><Relationship Id="rId43" Type="http://schemas.openxmlformats.org/officeDocument/2006/relationships/hyperlink" Target="https://en.wikipedia.org/wiki/Japan_Exchange_Group" TargetMode="External"/><Relationship Id="rId64" Type="http://schemas.openxmlformats.org/officeDocument/2006/relationships/hyperlink" Target="https://en.wikipedia.org/wiki/JSE_Limited" TargetMode="External"/><Relationship Id="rId118" Type="http://schemas.openxmlformats.org/officeDocument/2006/relationships/hyperlink" Target="https://en.wikipedia.org/wiki/Hong_Kong_Stock_Exchange" TargetMode="External"/><Relationship Id="rId139" Type="http://schemas.openxmlformats.org/officeDocument/2006/relationships/hyperlink" Target="https://en.wikipedia.org/wiki/Tehran_Stock_Exchange" TargetMode="External"/><Relationship Id="rId85" Type="http://schemas.openxmlformats.org/officeDocument/2006/relationships/hyperlink" Target="https://en.wikipedia.org/wiki/National_Stock_Exchange_of_India" TargetMode="External"/><Relationship Id="rId150" Type="http://schemas.openxmlformats.org/officeDocument/2006/relationships/hyperlink" Target="https://en.wikipedia.org/wiki/B3_(stock_exchange)" TargetMode="External"/><Relationship Id="rId171" Type="http://schemas.openxmlformats.org/officeDocument/2006/relationships/hyperlink" Target="https://en.wikipedia.org/wiki/National_Stock_Exchange_of_India" TargetMode="External"/><Relationship Id="rId12" Type="http://schemas.openxmlformats.org/officeDocument/2006/relationships/hyperlink" Target="https://en.wikipedia.org/wiki/Bombay_Stock_Exchange" TargetMode="External"/><Relationship Id="rId33" Type="http://schemas.openxmlformats.org/officeDocument/2006/relationships/hyperlink" Target="https://en.wikipedia.org/wiki/Taiwan_Stock_Exchange" TargetMode="External"/><Relationship Id="rId108" Type="http://schemas.openxmlformats.org/officeDocument/2006/relationships/hyperlink" Target="https://en.wikipedia.org/wiki/Nasdaq" TargetMode="External"/><Relationship Id="rId129" Type="http://schemas.openxmlformats.org/officeDocument/2006/relationships/hyperlink" Target="https://en.wikipedia.org/wiki/Toronto_Stock_Exchange" TargetMode="External"/><Relationship Id="rId54" Type="http://schemas.openxmlformats.org/officeDocument/2006/relationships/hyperlink" Target="https://en.wikipedia.org/wiki/London_Stock_Exchange" TargetMode="External"/><Relationship Id="rId75" Type="http://schemas.openxmlformats.org/officeDocument/2006/relationships/hyperlink" Target="https://en.wikipedia.org/wiki/Deutsche_B%C3%B6rse" TargetMode="External"/><Relationship Id="rId96" Type="http://schemas.openxmlformats.org/officeDocument/2006/relationships/hyperlink" Target="https://en.wikipedia.org/wiki/Tadawul" TargetMode="External"/><Relationship Id="rId140" Type="http://schemas.openxmlformats.org/officeDocument/2006/relationships/hyperlink" Target="https://en.wikipedia.org/wiki/Deutsche_B%C3%B6rse" TargetMode="External"/><Relationship Id="rId161" Type="http://schemas.openxmlformats.org/officeDocument/2006/relationships/hyperlink" Target="https://en.wikipedia.org/wiki/Nasdaq_Nordic" TargetMode="External"/><Relationship Id="rId182" Type="http://schemas.openxmlformats.org/officeDocument/2006/relationships/hyperlink" Target="https://en.wikipedia.org/wiki/B3_(stock_exchange)" TargetMode="External"/><Relationship Id="rId6" Type="http://schemas.openxmlformats.org/officeDocument/2006/relationships/hyperlink" Target="https://en.wikipedia.org/wiki/Euronext" TargetMode="External"/><Relationship Id="rId23" Type="http://schemas.openxmlformats.org/officeDocument/2006/relationships/hyperlink" Target="https://en.wikipedia.org/wiki/B3_(stock_exchange)" TargetMode="External"/><Relationship Id="rId119" Type="http://schemas.openxmlformats.org/officeDocument/2006/relationships/hyperlink" Target="https://en.wikipedia.org/wiki/National_Stock_Exchange_of_India" TargetMode="External"/><Relationship Id="rId44" Type="http://schemas.openxmlformats.org/officeDocument/2006/relationships/hyperlink" Target="https://en.wikipedia.org/wiki/Bombay_Stock_Exchange" TargetMode="External"/><Relationship Id="rId60" Type="http://schemas.openxmlformats.org/officeDocument/2006/relationships/hyperlink" Target="https://en.wikipedia.org/wiki/Tadawul" TargetMode="External"/><Relationship Id="rId65" Type="http://schemas.openxmlformats.org/officeDocument/2006/relationships/hyperlink" Target="https://en.wikipedia.org/wiki/Shenzhen_Stock_Exchange" TargetMode="External"/><Relationship Id="rId81" Type="http://schemas.openxmlformats.org/officeDocument/2006/relationships/hyperlink" Target="https://en.wikipedia.org/wiki/Nasdaq_Nordic" TargetMode="External"/><Relationship Id="rId86" Type="http://schemas.openxmlformats.org/officeDocument/2006/relationships/hyperlink" Target="https://en.wikipedia.org/wiki/Euronext" TargetMode="External"/><Relationship Id="rId130" Type="http://schemas.openxmlformats.org/officeDocument/2006/relationships/hyperlink" Target="https://en.wikipedia.org/wiki/Nasdaq_Nordic" TargetMode="External"/><Relationship Id="rId135" Type="http://schemas.openxmlformats.org/officeDocument/2006/relationships/hyperlink" Target="https://en.wikipedia.org/wiki/JSE_Limited" TargetMode="External"/><Relationship Id="rId151" Type="http://schemas.openxmlformats.org/officeDocument/2006/relationships/hyperlink" Target="https://en.wikipedia.org/wiki/Bombay_Stock_Exchange" TargetMode="External"/><Relationship Id="rId156" Type="http://schemas.openxmlformats.org/officeDocument/2006/relationships/hyperlink" Target="https://en.wikipedia.org/wiki/Korea_Exchange" TargetMode="External"/><Relationship Id="rId177" Type="http://schemas.openxmlformats.org/officeDocument/2006/relationships/hyperlink" Target="https://en.wikipedia.org/wiki/Shanghai_Stock_Exchange" TargetMode="External"/><Relationship Id="rId172" Type="http://schemas.openxmlformats.org/officeDocument/2006/relationships/hyperlink" Target="https://en.wikipedia.org/wiki/JSE_Limited" TargetMode="External"/><Relationship Id="rId13" Type="http://schemas.openxmlformats.org/officeDocument/2006/relationships/hyperlink" Target="https://en.wikipedia.org/wiki/Bombay_Stock_Exchange" TargetMode="External"/><Relationship Id="rId18" Type="http://schemas.openxmlformats.org/officeDocument/2006/relationships/hyperlink" Target="https://en.wikipedia.org/wiki/Shanghai_Stock_Exchange" TargetMode="External"/><Relationship Id="rId39" Type="http://schemas.openxmlformats.org/officeDocument/2006/relationships/hyperlink" Target="https://en.wikipedia.org/wiki/New_York_Stock_Exchange" TargetMode="External"/><Relationship Id="rId109" Type="http://schemas.openxmlformats.org/officeDocument/2006/relationships/hyperlink" Target="https://en.wikipedia.org/wiki/London_Stock_Exchange" TargetMode="External"/><Relationship Id="rId34" Type="http://schemas.openxmlformats.org/officeDocument/2006/relationships/hyperlink" Target="https://en.wikipedia.org/wiki/Deutsche_B%C3%B6rse" TargetMode="External"/><Relationship Id="rId50" Type="http://schemas.openxmlformats.org/officeDocument/2006/relationships/hyperlink" Target="https://en.wikipedia.org/wiki/London_Stock_Exchange" TargetMode="External"/><Relationship Id="rId55" Type="http://schemas.openxmlformats.org/officeDocument/2006/relationships/hyperlink" Target="https://en.wikipedia.org/wiki/Korea_Exchange" TargetMode="External"/><Relationship Id="rId76" Type="http://schemas.openxmlformats.org/officeDocument/2006/relationships/hyperlink" Target="https://en.wikipedia.org/wiki/B3_(stock_exchange)" TargetMode="External"/><Relationship Id="rId97" Type="http://schemas.openxmlformats.org/officeDocument/2006/relationships/hyperlink" Target="https://en.wikipedia.org/wiki/Tadawul" TargetMode="External"/><Relationship Id="rId104" Type="http://schemas.openxmlformats.org/officeDocument/2006/relationships/hyperlink" Target="https://en.wikipedia.org/wiki/B3_(stock_exchange)" TargetMode="External"/><Relationship Id="rId120" Type="http://schemas.openxmlformats.org/officeDocument/2006/relationships/hyperlink" Target="https://en.wikipedia.org/wiki/Taiwan_Stock_Exchange" TargetMode="External"/><Relationship Id="rId125" Type="http://schemas.openxmlformats.org/officeDocument/2006/relationships/hyperlink" Target="https://en.wikipedia.org/wiki/Nasdaq_Nordic" TargetMode="External"/><Relationship Id="rId141" Type="http://schemas.openxmlformats.org/officeDocument/2006/relationships/hyperlink" Target="https://en.wikipedia.org/wiki/Shenzhen_Stock_Exchange" TargetMode="External"/><Relationship Id="rId146" Type="http://schemas.openxmlformats.org/officeDocument/2006/relationships/hyperlink" Target="https://en.wikipedia.org/wiki/Tadawul" TargetMode="External"/><Relationship Id="rId167" Type="http://schemas.openxmlformats.org/officeDocument/2006/relationships/hyperlink" Target="https://en.wikipedia.org/wiki/Tadawul" TargetMode="External"/><Relationship Id="rId7" Type="http://schemas.openxmlformats.org/officeDocument/2006/relationships/hyperlink" Target="https://en.wikipedia.org/wiki/Korea_Exchange" TargetMode="External"/><Relationship Id="rId71" Type="http://schemas.openxmlformats.org/officeDocument/2006/relationships/hyperlink" Target="https://en.wikipedia.org/wiki/Euronext" TargetMode="External"/><Relationship Id="rId92" Type="http://schemas.openxmlformats.org/officeDocument/2006/relationships/hyperlink" Target="https://en.wikipedia.org/wiki/Nasdaq_Nordic" TargetMode="External"/><Relationship Id="rId162" Type="http://schemas.openxmlformats.org/officeDocument/2006/relationships/hyperlink" Target="https://en.wikipedia.org/wiki/Shanghai_Stock_Exchange" TargetMode="External"/><Relationship Id="rId183" Type="http://schemas.openxmlformats.org/officeDocument/2006/relationships/hyperlink" Target="https://en.wikipedia.org/wiki/Taiwan_Stock_Exchange" TargetMode="External"/><Relationship Id="rId2" Type="http://schemas.openxmlformats.org/officeDocument/2006/relationships/hyperlink" Target="https://en.wikipedia.org/wiki/Tehran_Stock_Exchange" TargetMode="External"/><Relationship Id="rId29" Type="http://schemas.openxmlformats.org/officeDocument/2006/relationships/hyperlink" Target="https://en.wikipedia.org/wiki/Bombay_Stock_Exchange" TargetMode="External"/><Relationship Id="rId24" Type="http://schemas.openxmlformats.org/officeDocument/2006/relationships/hyperlink" Target="https://en.wikipedia.org/wiki/Nasdaq" TargetMode="External"/><Relationship Id="rId40" Type="http://schemas.openxmlformats.org/officeDocument/2006/relationships/hyperlink" Target="https://en.wikipedia.org/wiki/Tehran_Stock_Exchange" TargetMode="External"/><Relationship Id="rId45" Type="http://schemas.openxmlformats.org/officeDocument/2006/relationships/hyperlink" Target="https://en.wikipedia.org/wiki/Shanghai_Stock_Exchange" TargetMode="External"/><Relationship Id="rId66" Type="http://schemas.openxmlformats.org/officeDocument/2006/relationships/hyperlink" Target="https://en.wikipedia.org/wiki/B3_(stock_exchange)" TargetMode="External"/><Relationship Id="rId87" Type="http://schemas.openxmlformats.org/officeDocument/2006/relationships/hyperlink" Target="https://en.wikipedia.org/wiki/Bombay_Stock_Exchange" TargetMode="External"/><Relationship Id="rId110" Type="http://schemas.openxmlformats.org/officeDocument/2006/relationships/hyperlink" Target="https://en.wikipedia.org/wiki/Bombay_Stock_Exchange" TargetMode="External"/><Relationship Id="rId115" Type="http://schemas.openxmlformats.org/officeDocument/2006/relationships/hyperlink" Target="https://en.wikipedia.org/wiki/JSE_Limited" TargetMode="External"/><Relationship Id="rId131" Type="http://schemas.openxmlformats.org/officeDocument/2006/relationships/hyperlink" Target="https://en.wikipedia.org/wiki/Toronto_Stock_Exchange" TargetMode="External"/><Relationship Id="rId136" Type="http://schemas.openxmlformats.org/officeDocument/2006/relationships/hyperlink" Target="https://en.wikipedia.org/wiki/London_Stock_Exchange" TargetMode="External"/><Relationship Id="rId157" Type="http://schemas.openxmlformats.org/officeDocument/2006/relationships/hyperlink" Target="https://en.wikipedia.org/wiki/Korea_Exchange" TargetMode="External"/><Relationship Id="rId178" Type="http://schemas.openxmlformats.org/officeDocument/2006/relationships/hyperlink" Target="https://en.wikipedia.org/wiki/Shenzhen_Stock_Exchange" TargetMode="External"/><Relationship Id="rId61" Type="http://schemas.openxmlformats.org/officeDocument/2006/relationships/hyperlink" Target="https://en.wikipedia.org/wiki/Tehran_Stock_Exchange" TargetMode="External"/><Relationship Id="rId82" Type="http://schemas.openxmlformats.org/officeDocument/2006/relationships/hyperlink" Target="https://en.wikipedia.org/wiki/Nasdaq" TargetMode="External"/><Relationship Id="rId152" Type="http://schemas.openxmlformats.org/officeDocument/2006/relationships/hyperlink" Target="https://en.wikipedia.org/wiki/Shanghai_Stock_Exchange" TargetMode="External"/><Relationship Id="rId173" Type="http://schemas.openxmlformats.org/officeDocument/2006/relationships/hyperlink" Target="https://en.wikipedia.org/wiki/Japan_Exchange_Group" TargetMode="External"/><Relationship Id="rId19" Type="http://schemas.openxmlformats.org/officeDocument/2006/relationships/hyperlink" Target="https://en.wikipedia.org/wiki/National_Stock_Exchange_of_India" TargetMode="External"/><Relationship Id="rId14" Type="http://schemas.openxmlformats.org/officeDocument/2006/relationships/hyperlink" Target="https://en.wikipedia.org/wiki/Tadawul" TargetMode="External"/><Relationship Id="rId30" Type="http://schemas.openxmlformats.org/officeDocument/2006/relationships/hyperlink" Target="https://en.wikipedia.org/wiki/Deutsche_B%C3%B6rse" TargetMode="External"/><Relationship Id="rId35" Type="http://schemas.openxmlformats.org/officeDocument/2006/relationships/hyperlink" Target="https://en.wikipedia.org/wiki/SIX_Swiss_Exchange" TargetMode="External"/><Relationship Id="rId56" Type="http://schemas.openxmlformats.org/officeDocument/2006/relationships/hyperlink" Target="https://en.wikipedia.org/wiki/JSE_Limited" TargetMode="External"/><Relationship Id="rId77" Type="http://schemas.openxmlformats.org/officeDocument/2006/relationships/hyperlink" Target="https://en.wikipedia.org/wiki/Taiwan_Stock_Exchange" TargetMode="External"/><Relationship Id="rId100" Type="http://schemas.openxmlformats.org/officeDocument/2006/relationships/hyperlink" Target="https://en.wikipedia.org/wiki/Hong_Kong_Stock_Exchange" TargetMode="External"/><Relationship Id="rId105" Type="http://schemas.openxmlformats.org/officeDocument/2006/relationships/hyperlink" Target="https://en.wikipedia.org/wiki/Tehran_Stock_Exchange" TargetMode="External"/><Relationship Id="rId126" Type="http://schemas.openxmlformats.org/officeDocument/2006/relationships/hyperlink" Target="https://en.wikipedia.org/wiki/Deutsche_B%C3%B6rse" TargetMode="External"/><Relationship Id="rId147" Type="http://schemas.openxmlformats.org/officeDocument/2006/relationships/hyperlink" Target="https://en.wikipedia.org/wiki/Nasdaq" TargetMode="External"/><Relationship Id="rId168" Type="http://schemas.openxmlformats.org/officeDocument/2006/relationships/hyperlink" Target="https://en.wikipedia.org/wiki/Tadawul" TargetMode="External"/><Relationship Id="rId8" Type="http://schemas.openxmlformats.org/officeDocument/2006/relationships/hyperlink" Target="https://en.wikipedia.org/wiki/JSE_Limited" TargetMode="External"/><Relationship Id="rId51" Type="http://schemas.openxmlformats.org/officeDocument/2006/relationships/hyperlink" Target="https://en.wikipedia.org/wiki/Nasdaq" TargetMode="External"/><Relationship Id="rId72" Type="http://schemas.openxmlformats.org/officeDocument/2006/relationships/hyperlink" Target="https://en.wikipedia.org/wiki/SIX_Swiss_Exchange" TargetMode="External"/><Relationship Id="rId93" Type="http://schemas.openxmlformats.org/officeDocument/2006/relationships/hyperlink" Target="https://en.wikipedia.org/wiki/National_Stock_Exchange_of_India" TargetMode="External"/><Relationship Id="rId98" Type="http://schemas.openxmlformats.org/officeDocument/2006/relationships/hyperlink" Target="https://en.wikipedia.org/wiki/Nasdaq" TargetMode="External"/><Relationship Id="rId121" Type="http://schemas.openxmlformats.org/officeDocument/2006/relationships/hyperlink" Target="https://en.wikipedia.org/wiki/New_York_Stock_Exchange" TargetMode="External"/><Relationship Id="rId142" Type="http://schemas.openxmlformats.org/officeDocument/2006/relationships/hyperlink" Target="https://en.wikipedia.org/wiki/Shenzhen_Stock_Exchange" TargetMode="External"/><Relationship Id="rId163" Type="http://schemas.openxmlformats.org/officeDocument/2006/relationships/hyperlink" Target="https://en.wikipedia.org/wiki/Deutsche_B%C3%B6rse" TargetMode="External"/><Relationship Id="rId184" Type="http://schemas.openxmlformats.org/officeDocument/2006/relationships/hyperlink" Target="https://en.wikipedia.org/wiki/B3_(stock_exchange)" TargetMode="External"/><Relationship Id="rId3" Type="http://schemas.openxmlformats.org/officeDocument/2006/relationships/hyperlink" Target="https://en.wikipedia.org/wiki/National_Stock_Exchange_of_India" TargetMode="External"/><Relationship Id="rId25" Type="http://schemas.openxmlformats.org/officeDocument/2006/relationships/hyperlink" Target="https://en.wikipedia.org/wiki/Toronto_Stock_Exchange" TargetMode="External"/><Relationship Id="rId46" Type="http://schemas.openxmlformats.org/officeDocument/2006/relationships/hyperlink" Target="https://en.wikipedia.org/wiki/Deutsche_B%C3%B6rse" TargetMode="External"/><Relationship Id="rId67" Type="http://schemas.openxmlformats.org/officeDocument/2006/relationships/hyperlink" Target="https://en.wikipedia.org/wiki/New_York_Stock_Exchange" TargetMode="External"/><Relationship Id="rId116" Type="http://schemas.openxmlformats.org/officeDocument/2006/relationships/hyperlink" Target="https://en.wikipedia.org/wiki/Tehran_Stock_Exchange" TargetMode="External"/><Relationship Id="rId137" Type="http://schemas.openxmlformats.org/officeDocument/2006/relationships/hyperlink" Target="https://en.wikipedia.org/wiki/Korea_Exchange" TargetMode="External"/><Relationship Id="rId158" Type="http://schemas.openxmlformats.org/officeDocument/2006/relationships/hyperlink" Target="https://en.wikipedia.org/wiki/Shanghai_Stock_Exchange" TargetMode="External"/><Relationship Id="rId20" Type="http://schemas.openxmlformats.org/officeDocument/2006/relationships/hyperlink" Target="https://en.wikipedia.org/wiki/Japan_Exchange_Group" TargetMode="External"/><Relationship Id="rId41" Type="http://schemas.openxmlformats.org/officeDocument/2006/relationships/hyperlink" Target="https://en.wikipedia.org/wiki/New_York_Stock_Exchange" TargetMode="External"/><Relationship Id="rId62" Type="http://schemas.openxmlformats.org/officeDocument/2006/relationships/hyperlink" Target="https://en.wikipedia.org/wiki/B3_(stock_exchange)" TargetMode="External"/><Relationship Id="rId83" Type="http://schemas.openxmlformats.org/officeDocument/2006/relationships/hyperlink" Target="https://en.wikipedia.org/wiki/Nasdaq_Nordic" TargetMode="External"/><Relationship Id="rId88" Type="http://schemas.openxmlformats.org/officeDocument/2006/relationships/hyperlink" Target="https://en.wikipedia.org/wiki/B3_(stock_exchange)" TargetMode="External"/><Relationship Id="rId111" Type="http://schemas.openxmlformats.org/officeDocument/2006/relationships/hyperlink" Target="https://en.wikipedia.org/wiki/National_Stock_Exchange_of_India" TargetMode="External"/><Relationship Id="rId132" Type="http://schemas.openxmlformats.org/officeDocument/2006/relationships/hyperlink" Target="https://en.wikipedia.org/wiki/Shenzhen_Stock_Exchange" TargetMode="External"/><Relationship Id="rId153" Type="http://schemas.openxmlformats.org/officeDocument/2006/relationships/hyperlink" Target="https://en.wikipedia.org/wiki/Euronext" TargetMode="External"/><Relationship Id="rId174" Type="http://schemas.openxmlformats.org/officeDocument/2006/relationships/hyperlink" Target="https://en.wikipedia.org/wiki/Deutsche_B%C3%B6rse" TargetMode="External"/><Relationship Id="rId179" Type="http://schemas.openxmlformats.org/officeDocument/2006/relationships/hyperlink" Target="https://en.wikipedia.org/wiki/JSE_Limited" TargetMode="External"/><Relationship Id="rId15" Type="http://schemas.openxmlformats.org/officeDocument/2006/relationships/hyperlink" Target="https://en.wikipedia.org/wiki/JSE_Limited" TargetMode="External"/><Relationship Id="rId36" Type="http://schemas.openxmlformats.org/officeDocument/2006/relationships/hyperlink" Target="https://en.wikipedia.org/wiki/Euronext" TargetMode="External"/><Relationship Id="rId57" Type="http://schemas.openxmlformats.org/officeDocument/2006/relationships/hyperlink" Target="https://en.wikipedia.org/wiki/Japan_Exchange_Group" TargetMode="External"/><Relationship Id="rId106" Type="http://schemas.openxmlformats.org/officeDocument/2006/relationships/hyperlink" Target="https://en.wikipedia.org/wiki/Japan_Exchange_Group" TargetMode="External"/><Relationship Id="rId127" Type="http://schemas.openxmlformats.org/officeDocument/2006/relationships/hyperlink" Target="https://en.wikipedia.org/wiki/London_Stock_Exchange" TargetMode="External"/><Relationship Id="rId10" Type="http://schemas.openxmlformats.org/officeDocument/2006/relationships/hyperlink" Target="https://en.wikipedia.org/wiki/Euronext" TargetMode="External"/><Relationship Id="rId31" Type="http://schemas.openxmlformats.org/officeDocument/2006/relationships/hyperlink" Target="https://en.wikipedia.org/wiki/London_Stock_Exchange" TargetMode="External"/><Relationship Id="rId52" Type="http://schemas.openxmlformats.org/officeDocument/2006/relationships/hyperlink" Target="https://en.wikipedia.org/wiki/SIX_Swiss_Exchange" TargetMode="External"/><Relationship Id="rId73" Type="http://schemas.openxmlformats.org/officeDocument/2006/relationships/hyperlink" Target="https://en.wikipedia.org/wiki/B3_(stock_exchange)" TargetMode="External"/><Relationship Id="rId78" Type="http://schemas.openxmlformats.org/officeDocument/2006/relationships/hyperlink" Target="https://en.wikipedia.org/wiki/Bombay_Stock_Exchange" TargetMode="External"/><Relationship Id="rId94" Type="http://schemas.openxmlformats.org/officeDocument/2006/relationships/hyperlink" Target="https://en.wikipedia.org/wiki/Toronto_Stock_Exchange" TargetMode="External"/><Relationship Id="rId99" Type="http://schemas.openxmlformats.org/officeDocument/2006/relationships/hyperlink" Target="https://en.wikipedia.org/wiki/B3_(stock_exchange)" TargetMode="External"/><Relationship Id="rId101" Type="http://schemas.openxmlformats.org/officeDocument/2006/relationships/hyperlink" Target="https://en.wikipedia.org/wiki/Euronext" TargetMode="External"/><Relationship Id="rId122" Type="http://schemas.openxmlformats.org/officeDocument/2006/relationships/hyperlink" Target="https://en.wikipedia.org/wiki/Toronto_Stock_Exchange" TargetMode="External"/><Relationship Id="rId143" Type="http://schemas.openxmlformats.org/officeDocument/2006/relationships/hyperlink" Target="https://en.wikipedia.org/wiki/Deutsche_B%C3%B6rse" TargetMode="External"/><Relationship Id="rId148" Type="http://schemas.openxmlformats.org/officeDocument/2006/relationships/hyperlink" Target="https://en.wikipedia.org/wiki/Shanghai_Stock_Exchange" TargetMode="External"/><Relationship Id="rId164" Type="http://schemas.openxmlformats.org/officeDocument/2006/relationships/hyperlink" Target="https://en.wikipedia.org/wiki/New_York_Stock_Exchange" TargetMode="External"/><Relationship Id="rId169" Type="http://schemas.openxmlformats.org/officeDocument/2006/relationships/hyperlink" Target="https://en.wikipedia.org/wiki/Tadawul" TargetMode="External"/><Relationship Id="rId4" Type="http://schemas.openxmlformats.org/officeDocument/2006/relationships/hyperlink" Target="https://en.wikipedia.org/wiki/SIX_Swiss_Exchange" TargetMode="External"/><Relationship Id="rId9" Type="http://schemas.openxmlformats.org/officeDocument/2006/relationships/hyperlink" Target="https://en.wikipedia.org/wiki/Toronto_Stock_Exchange" TargetMode="External"/><Relationship Id="rId180" Type="http://schemas.openxmlformats.org/officeDocument/2006/relationships/hyperlink" Target="https://en.wikipedia.org/wiki/B3_(stock_exchange)" TargetMode="External"/><Relationship Id="rId26" Type="http://schemas.openxmlformats.org/officeDocument/2006/relationships/hyperlink" Target="https://en.wikipedia.org/wiki/B3_(stock_exchange)" TargetMode="External"/><Relationship Id="rId47" Type="http://schemas.openxmlformats.org/officeDocument/2006/relationships/hyperlink" Target="https://en.wikipedia.org/wiki/Hong_Kong_Stock_Exchange" TargetMode="External"/><Relationship Id="rId68" Type="http://schemas.openxmlformats.org/officeDocument/2006/relationships/hyperlink" Target="https://en.wikipedia.org/wiki/Bombay_Stock_Exchange" TargetMode="External"/><Relationship Id="rId89" Type="http://schemas.openxmlformats.org/officeDocument/2006/relationships/hyperlink" Target="https://en.wikipedia.org/wiki/New_York_Stock_Exchange" TargetMode="External"/><Relationship Id="rId112" Type="http://schemas.openxmlformats.org/officeDocument/2006/relationships/hyperlink" Target="https://en.wikipedia.org/wiki/Hong_Kong_Stock_Exchange" TargetMode="External"/><Relationship Id="rId133" Type="http://schemas.openxmlformats.org/officeDocument/2006/relationships/hyperlink" Target="https://en.wikipedia.org/wiki/Nasdaq_Nordic" TargetMode="External"/><Relationship Id="rId154" Type="http://schemas.openxmlformats.org/officeDocument/2006/relationships/hyperlink" Target="https://en.wikipedia.org/wiki/New_York_Stock_Exchange" TargetMode="External"/><Relationship Id="rId175" Type="http://schemas.openxmlformats.org/officeDocument/2006/relationships/hyperlink" Target="https://en.wikipedia.org/wiki/Bombay_Stock_Exchange" TargetMode="External"/><Relationship Id="rId16" Type="http://schemas.openxmlformats.org/officeDocument/2006/relationships/hyperlink" Target="https://en.wikipedia.org/wiki/Japan_Exchange_Group" TargetMode="External"/><Relationship Id="rId37" Type="http://schemas.openxmlformats.org/officeDocument/2006/relationships/hyperlink" Target="https://en.wikipedia.org/wiki/Taiwan_Stock_Exchange" TargetMode="External"/><Relationship Id="rId58" Type="http://schemas.openxmlformats.org/officeDocument/2006/relationships/hyperlink" Target="https://en.wikipedia.org/wiki/Shenzhen_Stock_Exchange" TargetMode="External"/><Relationship Id="rId79" Type="http://schemas.openxmlformats.org/officeDocument/2006/relationships/hyperlink" Target="https://en.wikipedia.org/wiki/Japan_Exchange_Group" TargetMode="External"/><Relationship Id="rId102" Type="http://schemas.openxmlformats.org/officeDocument/2006/relationships/hyperlink" Target="https://en.wikipedia.org/wiki/B3_(stock_exchange)" TargetMode="External"/><Relationship Id="rId123" Type="http://schemas.openxmlformats.org/officeDocument/2006/relationships/hyperlink" Target="https://en.wikipedia.org/wiki/Deutsche_B%C3%B6rse" TargetMode="External"/><Relationship Id="rId144" Type="http://schemas.openxmlformats.org/officeDocument/2006/relationships/hyperlink" Target="https://en.wikipedia.org/wiki/Bombay_Stock_Exchange" TargetMode="External"/><Relationship Id="rId90" Type="http://schemas.openxmlformats.org/officeDocument/2006/relationships/hyperlink" Target="https://en.wikipedia.org/wiki/Euronext" TargetMode="External"/><Relationship Id="rId165" Type="http://schemas.openxmlformats.org/officeDocument/2006/relationships/hyperlink" Target="https://en.wikipedia.org/wiki/Tehran_Stock_Exchange" TargetMode="External"/><Relationship Id="rId27" Type="http://schemas.openxmlformats.org/officeDocument/2006/relationships/hyperlink" Target="https://en.wikipedia.org/wiki/Korea_Exchange" TargetMode="External"/><Relationship Id="rId48" Type="http://schemas.openxmlformats.org/officeDocument/2006/relationships/hyperlink" Target="https://en.wikipedia.org/wiki/Toronto_Stock_Exchange" TargetMode="External"/><Relationship Id="rId69" Type="http://schemas.openxmlformats.org/officeDocument/2006/relationships/hyperlink" Target="https://en.wikipedia.org/wiki/Nasdaq" TargetMode="External"/><Relationship Id="rId113" Type="http://schemas.openxmlformats.org/officeDocument/2006/relationships/hyperlink" Target="https://en.wikipedia.org/wiki/SIX_Swiss_Exchange" TargetMode="External"/><Relationship Id="rId134" Type="http://schemas.openxmlformats.org/officeDocument/2006/relationships/hyperlink" Target="https://en.wikipedia.org/wiki/Shenzhen_Stock_Exchange" TargetMode="External"/><Relationship Id="rId80" Type="http://schemas.openxmlformats.org/officeDocument/2006/relationships/hyperlink" Target="https://en.wikipedia.org/wiki/Shanghai_Stock_Exchange" TargetMode="External"/><Relationship Id="rId155" Type="http://schemas.openxmlformats.org/officeDocument/2006/relationships/hyperlink" Target="https://en.wikipedia.org/wiki/London_Stock_Exchange" TargetMode="External"/><Relationship Id="rId176" Type="http://schemas.openxmlformats.org/officeDocument/2006/relationships/hyperlink" Target="https://en.wikipedia.org/wiki/Hong_Kong_Stock_Exchange" TargetMode="External"/><Relationship Id="rId17" Type="http://schemas.openxmlformats.org/officeDocument/2006/relationships/hyperlink" Target="https://en.wikipedia.org/wiki/Hong_Kong_Stock_Exchange" TargetMode="External"/><Relationship Id="rId38" Type="http://schemas.openxmlformats.org/officeDocument/2006/relationships/hyperlink" Target="https://en.wikipedia.org/wiki/Deutsche_B%C3%B6rse" TargetMode="External"/><Relationship Id="rId59" Type="http://schemas.openxmlformats.org/officeDocument/2006/relationships/hyperlink" Target="https://en.wikipedia.org/wiki/Deutsche_B%C3%B6rse" TargetMode="External"/><Relationship Id="rId103" Type="http://schemas.openxmlformats.org/officeDocument/2006/relationships/hyperlink" Target="https://en.wikipedia.org/wiki/SIX_Swiss_Exchange" TargetMode="External"/><Relationship Id="rId124" Type="http://schemas.openxmlformats.org/officeDocument/2006/relationships/hyperlink" Target="https://en.wikipedia.org/wiki/Nasdaq" TargetMode="External"/><Relationship Id="rId70" Type="http://schemas.openxmlformats.org/officeDocument/2006/relationships/hyperlink" Target="https://en.wikipedia.org/wiki/Hong_Kong_Stock_Exchange" TargetMode="External"/><Relationship Id="rId91" Type="http://schemas.openxmlformats.org/officeDocument/2006/relationships/hyperlink" Target="https://en.wikipedia.org/wiki/Nasdaq_Nordic" TargetMode="External"/><Relationship Id="rId145" Type="http://schemas.openxmlformats.org/officeDocument/2006/relationships/hyperlink" Target="https://en.wikipedia.org/wiki/Bombay_Stock_Exchange" TargetMode="External"/><Relationship Id="rId166" Type="http://schemas.openxmlformats.org/officeDocument/2006/relationships/hyperlink" Target="https://en.wikipedia.org/wiki/New_York_Stock_Exchange" TargetMode="External"/><Relationship Id="rId1" Type="http://schemas.openxmlformats.org/officeDocument/2006/relationships/hyperlink" Target="https://en.wikipedia.org/wiki/Bombay_Stock_Exchange" TargetMode="External"/><Relationship Id="rId28" Type="http://schemas.openxmlformats.org/officeDocument/2006/relationships/hyperlink" Target="https://en.wikipedia.org/wiki/Bombay_Stock_Exchange" TargetMode="External"/><Relationship Id="rId49" Type="http://schemas.openxmlformats.org/officeDocument/2006/relationships/hyperlink" Target="https://en.wikipedia.org/wiki/Korea_Exchange" TargetMode="External"/><Relationship Id="rId114" Type="http://schemas.openxmlformats.org/officeDocument/2006/relationships/hyperlink" Target="https://en.wikipedia.org/wiki/Deutsche_B%C3%B6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4"/>
  <sheetViews>
    <sheetView showGridLines="0" tabSelected="1" zoomScaleNormal="100" workbookViewId="0">
      <pane ySplit="1" topLeftCell="A2" activePane="bottomLeft" state="frozen"/>
      <selection pane="bottomLeft" activeCell="K26" sqref="K26"/>
    </sheetView>
  </sheetViews>
  <sheetFormatPr defaultColWidth="12.5703125" defaultRowHeight="15.75" customHeight="1"/>
  <cols>
    <col min="1" max="1" width="9.85546875" style="12" bestFit="1" customWidth="1"/>
    <col min="2" max="2" width="30.42578125" style="12" bestFit="1" customWidth="1"/>
    <col min="3" max="3" width="13.5703125" style="12" bestFit="1" customWidth="1"/>
    <col min="4" max="4" width="14.28515625" style="19" bestFit="1" customWidth="1"/>
    <col min="5" max="5" width="11" style="12" bestFit="1" customWidth="1"/>
    <col min="6" max="6" width="13.140625" style="12" bestFit="1" customWidth="1"/>
    <col min="7" max="7" width="11.85546875" style="19" bestFit="1" customWidth="1"/>
    <col min="8" max="8" width="13.140625" style="12" bestFit="1" customWidth="1"/>
    <col min="9" max="16384" width="12.5703125" style="12"/>
  </cols>
  <sheetData>
    <row r="1" spans="1:11" ht="21" thickTop="1" thickBot="1">
      <c r="A1" s="21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2" t="s">
        <v>6</v>
      </c>
      <c r="H1" s="21" t="s">
        <v>7</v>
      </c>
    </row>
    <row r="2" spans="1:11" ht="15" thickTop="1">
      <c r="A2" s="6" t="s">
        <v>8</v>
      </c>
      <c r="B2" s="7" t="s">
        <v>9</v>
      </c>
      <c r="C2" s="8" t="s">
        <v>10</v>
      </c>
      <c r="D2" s="10">
        <v>44841</v>
      </c>
      <c r="E2" s="9">
        <v>7</v>
      </c>
      <c r="F2" s="9">
        <v>0.28318547112501802</v>
      </c>
      <c r="G2" s="10">
        <v>45092</v>
      </c>
      <c r="H2" s="9">
        <v>0.557129814707503</v>
      </c>
    </row>
    <row r="3" spans="1:11" ht="14.25">
      <c r="A3" s="1" t="s">
        <v>11</v>
      </c>
      <c r="B3" s="2" t="s">
        <v>12</v>
      </c>
      <c r="C3" s="3" t="s">
        <v>13</v>
      </c>
      <c r="D3" s="11">
        <v>44200</v>
      </c>
      <c r="E3" s="4">
        <v>2</v>
      </c>
      <c r="F3" s="4">
        <v>0.64142747007026002</v>
      </c>
      <c r="G3" s="11">
        <v>45039</v>
      </c>
      <c r="H3" s="4">
        <v>0.88983597888511301</v>
      </c>
    </row>
    <row r="4" spans="1:11" ht="14.25">
      <c r="A4" s="1" t="s">
        <v>14</v>
      </c>
      <c r="B4" s="2" t="s">
        <v>15</v>
      </c>
      <c r="C4" s="3" t="s">
        <v>10</v>
      </c>
      <c r="D4" s="11">
        <v>44519</v>
      </c>
      <c r="E4" s="4">
        <v>6</v>
      </c>
      <c r="F4" s="4">
        <v>0.98092817996517101</v>
      </c>
      <c r="G4" s="11">
        <v>44968</v>
      </c>
      <c r="H4" s="4">
        <v>0.72256312699759195</v>
      </c>
      <c r="K4" s="12" t="s">
        <v>251</v>
      </c>
    </row>
    <row r="5" spans="1:11" ht="14.25">
      <c r="A5" s="1" t="s">
        <v>16</v>
      </c>
      <c r="B5" s="2" t="s">
        <v>17</v>
      </c>
      <c r="C5" s="3" t="s">
        <v>18</v>
      </c>
      <c r="D5" s="11">
        <v>44664</v>
      </c>
      <c r="E5" s="4">
        <v>1</v>
      </c>
      <c r="F5" s="4">
        <v>0.46027529609517198</v>
      </c>
      <c r="G5" s="11">
        <v>44971</v>
      </c>
      <c r="H5" s="4">
        <v>0.82793169583258497</v>
      </c>
    </row>
    <row r="6" spans="1:11" ht="14.25">
      <c r="A6" s="1" t="s">
        <v>19</v>
      </c>
      <c r="B6" s="2" t="s">
        <v>9</v>
      </c>
      <c r="C6" s="3" t="s">
        <v>10</v>
      </c>
      <c r="D6" s="11">
        <v>44351</v>
      </c>
      <c r="E6" s="4">
        <v>9</v>
      </c>
      <c r="F6" s="4">
        <v>0.55179844990216698</v>
      </c>
      <c r="G6" s="11">
        <v>44977</v>
      </c>
      <c r="H6" s="4">
        <v>0.19789786446941801</v>
      </c>
    </row>
    <row r="7" spans="1:11" ht="14.25">
      <c r="A7" s="1" t="s">
        <v>20</v>
      </c>
      <c r="B7" s="2" t="s">
        <v>21</v>
      </c>
      <c r="C7" s="3" t="s">
        <v>22</v>
      </c>
      <c r="D7" s="11">
        <v>44529</v>
      </c>
      <c r="E7" s="4">
        <v>1</v>
      </c>
      <c r="F7" s="4">
        <v>0.30386848867018701</v>
      </c>
      <c r="G7" s="11">
        <v>44969</v>
      </c>
      <c r="H7" s="4">
        <v>0.97814412656590199</v>
      </c>
    </row>
    <row r="8" spans="1:11" ht="14.25">
      <c r="A8" s="1" t="s">
        <v>23</v>
      </c>
      <c r="B8" s="2" t="s">
        <v>24</v>
      </c>
      <c r="C8" s="3" t="s">
        <v>25</v>
      </c>
      <c r="D8" s="11">
        <v>44500</v>
      </c>
      <c r="E8" s="4">
        <v>3</v>
      </c>
      <c r="F8" s="4">
        <v>0.100945559071712</v>
      </c>
      <c r="G8" s="11">
        <v>44930</v>
      </c>
      <c r="H8" s="4">
        <v>0.407405377776074</v>
      </c>
    </row>
    <row r="9" spans="1:11" ht="14.25">
      <c r="A9" s="1" t="s">
        <v>26</v>
      </c>
      <c r="B9" s="2" t="s">
        <v>27</v>
      </c>
      <c r="C9" s="3" t="s">
        <v>28</v>
      </c>
      <c r="D9" s="11">
        <v>44584</v>
      </c>
      <c r="E9" s="4">
        <v>4</v>
      </c>
      <c r="F9" s="4">
        <v>0.13652069785058399</v>
      </c>
      <c r="G9" s="11">
        <v>44991</v>
      </c>
      <c r="H9" s="4">
        <v>0.38969057106772598</v>
      </c>
    </row>
    <row r="10" spans="1:11" ht="14.25">
      <c r="A10" s="1" t="s">
        <v>29</v>
      </c>
      <c r="B10" s="2" t="s">
        <v>30</v>
      </c>
      <c r="C10" s="3" t="s">
        <v>31</v>
      </c>
      <c r="D10" s="11">
        <v>44472</v>
      </c>
      <c r="E10" s="4">
        <v>10</v>
      </c>
      <c r="F10" s="4">
        <v>0.41670439236003598</v>
      </c>
      <c r="G10" s="11">
        <v>45045</v>
      </c>
      <c r="H10" s="4">
        <v>0.54934508287877304</v>
      </c>
    </row>
    <row r="11" spans="1:11" ht="14.25">
      <c r="A11" s="1" t="s">
        <v>32</v>
      </c>
      <c r="B11" s="2" t="s">
        <v>21</v>
      </c>
      <c r="C11" s="3" t="s">
        <v>22</v>
      </c>
      <c r="D11" s="11">
        <v>44587</v>
      </c>
      <c r="E11" s="4">
        <v>6</v>
      </c>
      <c r="F11" s="4">
        <v>0.24316986891245501</v>
      </c>
      <c r="G11" s="11">
        <v>44987</v>
      </c>
      <c r="H11" s="4">
        <v>0.420232824731951</v>
      </c>
    </row>
    <row r="12" spans="1:11" ht="14.25">
      <c r="A12" s="1" t="s">
        <v>33</v>
      </c>
      <c r="B12" s="2" t="s">
        <v>34</v>
      </c>
      <c r="C12" s="3" t="s">
        <v>35</v>
      </c>
      <c r="D12" s="11">
        <v>44407</v>
      </c>
      <c r="E12" s="4">
        <v>5</v>
      </c>
      <c r="F12" s="4">
        <v>0.80079383386161695</v>
      </c>
      <c r="G12" s="11">
        <v>44996</v>
      </c>
      <c r="H12" s="4">
        <v>0.89666229529100405</v>
      </c>
    </row>
    <row r="13" spans="1:11" ht="14.25">
      <c r="A13" s="1" t="s">
        <v>36</v>
      </c>
      <c r="B13" s="2" t="s">
        <v>9</v>
      </c>
      <c r="C13" s="3" t="s">
        <v>10</v>
      </c>
      <c r="D13" s="11">
        <v>44543</v>
      </c>
      <c r="E13" s="4">
        <v>10</v>
      </c>
      <c r="F13" s="4">
        <v>0.638981266676107</v>
      </c>
      <c r="G13" s="11">
        <v>45031</v>
      </c>
      <c r="H13" s="4">
        <v>0.77496721699985804</v>
      </c>
    </row>
    <row r="14" spans="1:11" ht="14.25">
      <c r="A14" s="1" t="s">
        <v>37</v>
      </c>
      <c r="B14" s="2" t="s">
        <v>9</v>
      </c>
      <c r="C14" s="3" t="s">
        <v>10</v>
      </c>
      <c r="D14" s="11">
        <v>44925</v>
      </c>
      <c r="E14" s="4">
        <v>8</v>
      </c>
      <c r="F14" s="4">
        <v>0.34625418958602699</v>
      </c>
      <c r="G14" s="11">
        <v>45034</v>
      </c>
      <c r="H14" s="4">
        <v>0.71065052633396197</v>
      </c>
    </row>
    <row r="15" spans="1:11" ht="14.25">
      <c r="A15" s="1" t="s">
        <v>38</v>
      </c>
      <c r="B15" s="2" t="s">
        <v>39</v>
      </c>
      <c r="C15" s="3" t="s">
        <v>40</v>
      </c>
      <c r="D15" s="11">
        <v>44355</v>
      </c>
      <c r="E15" s="4">
        <v>6</v>
      </c>
      <c r="F15" s="4">
        <v>0.36584758654187899</v>
      </c>
      <c r="G15" s="11">
        <v>45023</v>
      </c>
      <c r="H15" s="4">
        <v>0.45311698845143</v>
      </c>
    </row>
    <row r="16" spans="1:11" ht="14.25">
      <c r="A16" s="1" t="s">
        <v>41</v>
      </c>
      <c r="B16" s="2" t="s">
        <v>27</v>
      </c>
      <c r="C16" s="3" t="s">
        <v>28</v>
      </c>
      <c r="D16" s="11">
        <v>44710</v>
      </c>
      <c r="E16" s="4">
        <v>6</v>
      </c>
      <c r="F16" s="4">
        <v>0.379060395757914</v>
      </c>
      <c r="G16" s="11">
        <v>44977</v>
      </c>
      <c r="H16" s="4">
        <v>0.31616207722275602</v>
      </c>
    </row>
    <row r="17" spans="1:8" ht="14.25">
      <c r="A17" s="1" t="s">
        <v>42</v>
      </c>
      <c r="B17" s="2" t="s">
        <v>43</v>
      </c>
      <c r="C17" s="3" t="s">
        <v>44</v>
      </c>
      <c r="D17" s="11">
        <v>44922</v>
      </c>
      <c r="E17" s="4">
        <v>8</v>
      </c>
      <c r="F17" s="4">
        <v>0.72895214290311094</v>
      </c>
      <c r="G17" s="11">
        <v>45000</v>
      </c>
      <c r="H17" s="4">
        <v>0.22418004410534101</v>
      </c>
    </row>
    <row r="18" spans="1:8" ht="14.25">
      <c r="A18" s="1" t="s">
        <v>45</v>
      </c>
      <c r="B18" s="2" t="s">
        <v>46</v>
      </c>
      <c r="C18" s="3" t="s">
        <v>47</v>
      </c>
      <c r="D18" s="11">
        <v>44294</v>
      </c>
      <c r="E18" s="4">
        <v>5</v>
      </c>
      <c r="F18" s="4">
        <v>0.42202075102150899</v>
      </c>
      <c r="G18" s="11">
        <v>45056</v>
      </c>
      <c r="H18" s="4">
        <v>0.38793156543941099</v>
      </c>
    </row>
    <row r="19" spans="1:8" ht="14.25">
      <c r="A19" s="1" t="s">
        <v>48</v>
      </c>
      <c r="B19" s="2" t="s">
        <v>49</v>
      </c>
      <c r="C19" s="3" t="s">
        <v>50</v>
      </c>
      <c r="D19" s="11">
        <v>44341</v>
      </c>
      <c r="E19" s="4">
        <v>4</v>
      </c>
      <c r="F19" s="4">
        <v>0.221183884694959</v>
      </c>
      <c r="G19" s="11">
        <v>44964</v>
      </c>
      <c r="H19" s="4">
        <v>0.33188863151931702</v>
      </c>
    </row>
    <row r="20" spans="1:8" ht="14.25">
      <c r="A20" s="1" t="s">
        <v>51</v>
      </c>
      <c r="B20" s="2" t="s">
        <v>15</v>
      </c>
      <c r="C20" s="3" t="s">
        <v>10</v>
      </c>
      <c r="D20" s="11">
        <v>44205</v>
      </c>
      <c r="E20" s="4">
        <v>1</v>
      </c>
      <c r="F20" s="4">
        <v>0.33608049957319502</v>
      </c>
      <c r="G20" s="11">
        <v>45067</v>
      </c>
      <c r="H20" s="4">
        <v>0.632173644236244</v>
      </c>
    </row>
    <row r="21" spans="1:8" ht="14.25">
      <c r="A21" s="1" t="s">
        <v>52</v>
      </c>
      <c r="B21" s="2" t="s">
        <v>43</v>
      </c>
      <c r="C21" s="3" t="s">
        <v>44</v>
      </c>
      <c r="D21" s="11">
        <v>44385</v>
      </c>
      <c r="E21" s="4">
        <v>1</v>
      </c>
      <c r="F21" s="4">
        <v>0.66879924137456503</v>
      </c>
      <c r="G21" s="11">
        <v>45019</v>
      </c>
      <c r="H21" s="4">
        <v>0.97050369055421803</v>
      </c>
    </row>
    <row r="22" spans="1:8" ht="14.25">
      <c r="A22" s="1" t="s">
        <v>53</v>
      </c>
      <c r="B22" s="2" t="s">
        <v>54</v>
      </c>
      <c r="C22" s="3" t="s">
        <v>55</v>
      </c>
      <c r="D22" s="11">
        <v>44418</v>
      </c>
      <c r="E22" s="4">
        <v>1</v>
      </c>
      <c r="F22" s="4">
        <v>0.94855371414201095</v>
      </c>
      <c r="G22" s="11">
        <v>44964</v>
      </c>
      <c r="H22" s="4">
        <v>0.335795433783181</v>
      </c>
    </row>
    <row r="23" spans="1:8" ht="14.25">
      <c r="A23" s="1" t="s">
        <v>56</v>
      </c>
      <c r="B23" s="2" t="s">
        <v>9</v>
      </c>
      <c r="C23" s="3" t="s">
        <v>10</v>
      </c>
      <c r="D23" s="11">
        <v>44303</v>
      </c>
      <c r="E23" s="4">
        <v>9</v>
      </c>
      <c r="F23" s="4">
        <v>0.84008770787604403</v>
      </c>
      <c r="G23" s="11">
        <v>45011</v>
      </c>
      <c r="H23" s="4">
        <v>0.55247139186324401</v>
      </c>
    </row>
    <row r="24" spans="1:8" ht="14.25">
      <c r="A24" s="1" t="s">
        <v>57</v>
      </c>
      <c r="B24" s="2" t="s">
        <v>58</v>
      </c>
      <c r="C24" s="3" t="s">
        <v>59</v>
      </c>
      <c r="D24" s="11">
        <v>44469</v>
      </c>
      <c r="E24" s="4">
        <v>2</v>
      </c>
      <c r="F24" s="4">
        <v>2.2027610408179498E-3</v>
      </c>
      <c r="G24" s="11">
        <v>45016</v>
      </c>
      <c r="H24" s="4">
        <v>0.38274839978632802</v>
      </c>
    </row>
    <row r="25" spans="1:8" ht="14.25">
      <c r="A25" s="1" t="s">
        <v>60</v>
      </c>
      <c r="B25" s="2" t="s">
        <v>61</v>
      </c>
      <c r="C25" s="3" t="s">
        <v>62</v>
      </c>
      <c r="D25" s="11">
        <v>44786</v>
      </c>
      <c r="E25" s="4">
        <v>3</v>
      </c>
      <c r="F25" s="4">
        <v>0.70520735936114698</v>
      </c>
      <c r="G25" s="11">
        <v>45023</v>
      </c>
      <c r="H25" s="4">
        <v>0.85427426099032899</v>
      </c>
    </row>
    <row r="26" spans="1:8" ht="14.25">
      <c r="A26" s="1" t="s">
        <v>63</v>
      </c>
      <c r="B26" s="2" t="s">
        <v>30</v>
      </c>
      <c r="C26" s="3" t="s">
        <v>31</v>
      </c>
      <c r="D26" s="11">
        <v>44882</v>
      </c>
      <c r="E26" s="4">
        <v>2</v>
      </c>
      <c r="F26" s="4">
        <v>0.83894286337563995</v>
      </c>
      <c r="G26" s="11">
        <v>44933</v>
      </c>
      <c r="H26" s="4">
        <v>0.67630232908539301</v>
      </c>
    </row>
    <row r="27" spans="1:8" ht="14.25">
      <c r="A27" s="1" t="s">
        <v>64</v>
      </c>
      <c r="B27" s="2" t="s">
        <v>58</v>
      </c>
      <c r="C27" s="3" t="s">
        <v>59</v>
      </c>
      <c r="D27" s="11">
        <v>44725</v>
      </c>
      <c r="E27" s="4">
        <v>8</v>
      </c>
      <c r="F27" s="4">
        <v>0.87889715359181098</v>
      </c>
      <c r="G27" s="11">
        <v>44932</v>
      </c>
      <c r="H27" s="4">
        <v>0.20020556920871699</v>
      </c>
    </row>
    <row r="28" spans="1:8" ht="14.25">
      <c r="A28" s="1" t="s">
        <v>65</v>
      </c>
      <c r="B28" s="2" t="s">
        <v>24</v>
      </c>
      <c r="C28" s="3" t="s">
        <v>25</v>
      </c>
      <c r="D28" s="11">
        <v>44599</v>
      </c>
      <c r="E28" s="4">
        <v>7</v>
      </c>
      <c r="F28" s="4">
        <v>0.81200798012546904</v>
      </c>
      <c r="G28" s="11">
        <v>45064</v>
      </c>
      <c r="H28" s="4">
        <v>0.26150647842758601</v>
      </c>
    </row>
    <row r="29" spans="1:8" ht="14.25">
      <c r="A29" s="1" t="s">
        <v>66</v>
      </c>
      <c r="B29" s="2" t="s">
        <v>9</v>
      </c>
      <c r="C29" s="3" t="s">
        <v>10</v>
      </c>
      <c r="D29" s="11">
        <v>44492</v>
      </c>
      <c r="E29" s="4">
        <v>1</v>
      </c>
      <c r="F29" s="4">
        <v>0.27554760755730201</v>
      </c>
      <c r="G29" s="11">
        <v>45049</v>
      </c>
      <c r="H29" s="4">
        <v>0.19858809226913399</v>
      </c>
    </row>
    <row r="30" spans="1:8" ht="14.25">
      <c r="A30" s="1" t="s">
        <v>67</v>
      </c>
      <c r="B30" s="2" t="s">
        <v>9</v>
      </c>
      <c r="C30" s="3" t="s">
        <v>10</v>
      </c>
      <c r="D30" s="11">
        <v>44523</v>
      </c>
      <c r="E30" s="4">
        <v>3</v>
      </c>
      <c r="F30" s="4">
        <v>0.15183590676997499</v>
      </c>
      <c r="G30" s="11">
        <v>45036</v>
      </c>
      <c r="H30" s="4">
        <v>0.96263635120934099</v>
      </c>
    </row>
    <row r="31" spans="1:8" ht="14.25">
      <c r="A31" s="1" t="s">
        <v>68</v>
      </c>
      <c r="B31" s="2" t="s">
        <v>34</v>
      </c>
      <c r="C31" s="3" t="s">
        <v>35</v>
      </c>
      <c r="D31" s="11">
        <v>44281</v>
      </c>
      <c r="E31" s="4">
        <v>1</v>
      </c>
      <c r="F31" s="4">
        <v>0.31751651418006399</v>
      </c>
      <c r="G31" s="11">
        <v>44967</v>
      </c>
      <c r="H31" s="4">
        <v>0.47080505116614901</v>
      </c>
    </row>
    <row r="32" spans="1:8" ht="14.25">
      <c r="A32" s="1" t="s">
        <v>69</v>
      </c>
      <c r="B32" s="2" t="s">
        <v>54</v>
      </c>
      <c r="C32" s="3" t="s">
        <v>55</v>
      </c>
      <c r="D32" s="11">
        <v>44594</v>
      </c>
      <c r="E32" s="4">
        <v>7</v>
      </c>
      <c r="F32" s="4">
        <v>8.2508842921547004E-2</v>
      </c>
      <c r="G32" s="11">
        <v>44981</v>
      </c>
      <c r="H32" s="4">
        <v>0.90723039307728803</v>
      </c>
    </row>
    <row r="33" spans="1:8" ht="14.25">
      <c r="A33" s="1" t="s">
        <v>70</v>
      </c>
      <c r="B33" s="2" t="s">
        <v>71</v>
      </c>
      <c r="C33" s="3" t="s">
        <v>50</v>
      </c>
      <c r="D33" s="11">
        <v>44239</v>
      </c>
      <c r="E33" s="4">
        <v>9</v>
      </c>
      <c r="F33" s="4">
        <v>3.8415611438702597E-2</v>
      </c>
      <c r="G33" s="11">
        <v>45034</v>
      </c>
      <c r="H33" s="4">
        <v>0.69214535069910299</v>
      </c>
    </row>
    <row r="34" spans="1:8" ht="14.25">
      <c r="A34" s="1" t="s">
        <v>72</v>
      </c>
      <c r="B34" s="2" t="s">
        <v>73</v>
      </c>
      <c r="C34" s="3" t="s">
        <v>74</v>
      </c>
      <c r="D34" s="11">
        <v>44541</v>
      </c>
      <c r="E34" s="4">
        <v>9</v>
      </c>
      <c r="F34" s="4">
        <v>0.215773738787989</v>
      </c>
      <c r="G34" s="11">
        <v>45040</v>
      </c>
      <c r="H34" s="4">
        <v>0.54884364241615202</v>
      </c>
    </row>
    <row r="35" spans="1:8" ht="14.25">
      <c r="A35" s="1" t="s">
        <v>75</v>
      </c>
      <c r="B35" s="2" t="s">
        <v>34</v>
      </c>
      <c r="C35" s="3" t="s">
        <v>35</v>
      </c>
      <c r="D35" s="11">
        <v>44446</v>
      </c>
      <c r="E35" s="4">
        <v>5</v>
      </c>
      <c r="F35" s="4">
        <v>0.72585135876436702</v>
      </c>
      <c r="G35" s="11">
        <v>45053</v>
      </c>
      <c r="H35" s="4">
        <v>0.173994592694031</v>
      </c>
    </row>
    <row r="36" spans="1:8" ht="14.25">
      <c r="A36" s="1" t="s">
        <v>76</v>
      </c>
      <c r="B36" s="2" t="s">
        <v>17</v>
      </c>
      <c r="C36" s="3" t="s">
        <v>18</v>
      </c>
      <c r="D36" s="11">
        <v>44554</v>
      </c>
      <c r="E36" s="4">
        <v>8</v>
      </c>
      <c r="F36" s="4">
        <v>0.68255570090641804</v>
      </c>
      <c r="G36" s="11">
        <v>44988</v>
      </c>
      <c r="H36" s="4">
        <v>0.60454082217188998</v>
      </c>
    </row>
    <row r="37" spans="1:8" ht="14.25">
      <c r="A37" s="1" t="s">
        <v>77</v>
      </c>
      <c r="B37" s="2" t="s">
        <v>21</v>
      </c>
      <c r="C37" s="3" t="s">
        <v>22</v>
      </c>
      <c r="D37" s="11">
        <v>44198</v>
      </c>
      <c r="E37" s="4">
        <v>3</v>
      </c>
      <c r="F37" s="4">
        <v>0.80123839065137303</v>
      </c>
      <c r="G37" s="11">
        <v>45049</v>
      </c>
      <c r="H37" s="4">
        <v>0.30527628395158701</v>
      </c>
    </row>
    <row r="38" spans="1:8" ht="14.25">
      <c r="A38" s="1" t="s">
        <v>78</v>
      </c>
      <c r="B38" s="2" t="s">
        <v>73</v>
      </c>
      <c r="C38" s="3" t="s">
        <v>74</v>
      </c>
      <c r="D38" s="11">
        <v>44838</v>
      </c>
      <c r="E38" s="4">
        <v>4</v>
      </c>
      <c r="F38" s="4">
        <v>0.86036052556079601</v>
      </c>
      <c r="G38" s="11">
        <v>44968</v>
      </c>
      <c r="H38" s="4">
        <v>0.75556235613803402</v>
      </c>
    </row>
    <row r="39" spans="1:8" ht="14.25">
      <c r="A39" s="1" t="s">
        <v>79</v>
      </c>
      <c r="B39" s="2" t="s">
        <v>34</v>
      </c>
      <c r="C39" s="3" t="s">
        <v>35</v>
      </c>
      <c r="D39" s="11">
        <v>44503</v>
      </c>
      <c r="E39" s="4">
        <v>3</v>
      </c>
      <c r="F39" s="4">
        <v>0.89411437906362101</v>
      </c>
      <c r="G39" s="11">
        <v>44951</v>
      </c>
      <c r="H39" s="4">
        <v>0.15236785201696099</v>
      </c>
    </row>
    <row r="40" spans="1:8" ht="14.25">
      <c r="A40" s="1" t="s">
        <v>80</v>
      </c>
      <c r="B40" s="2" t="s">
        <v>81</v>
      </c>
      <c r="C40" s="3" t="s">
        <v>62</v>
      </c>
      <c r="D40" s="11">
        <v>44579</v>
      </c>
      <c r="E40" s="4">
        <v>10</v>
      </c>
      <c r="F40" s="4">
        <v>0.93792316902615502</v>
      </c>
      <c r="G40" s="11">
        <v>45061</v>
      </c>
      <c r="H40" s="4">
        <v>0.45551581516099299</v>
      </c>
    </row>
    <row r="41" spans="1:8" ht="14.25">
      <c r="A41" s="1" t="s">
        <v>82</v>
      </c>
      <c r="B41" s="2" t="s">
        <v>12</v>
      </c>
      <c r="C41" s="3" t="s">
        <v>13</v>
      </c>
      <c r="D41" s="11">
        <v>44898</v>
      </c>
      <c r="E41" s="4">
        <v>4</v>
      </c>
      <c r="F41" s="4">
        <v>0.70777097045034598</v>
      </c>
      <c r="G41" s="11">
        <v>44969</v>
      </c>
      <c r="H41" s="4">
        <v>0.29010240599643</v>
      </c>
    </row>
    <row r="42" spans="1:8" ht="14.25">
      <c r="A42" s="1" t="s">
        <v>83</v>
      </c>
      <c r="B42" s="2" t="s">
        <v>81</v>
      </c>
      <c r="C42" s="3" t="s">
        <v>62</v>
      </c>
      <c r="D42" s="11">
        <v>44315</v>
      </c>
      <c r="E42" s="4">
        <v>10</v>
      </c>
      <c r="F42" s="4">
        <v>0.32809052787687998</v>
      </c>
      <c r="G42" s="11">
        <v>45058</v>
      </c>
      <c r="H42" s="4">
        <v>0.53620178529362506</v>
      </c>
    </row>
    <row r="43" spans="1:8" ht="14.25">
      <c r="A43" s="1" t="s">
        <v>84</v>
      </c>
      <c r="B43" s="2" t="s">
        <v>12</v>
      </c>
      <c r="C43" s="3" t="s">
        <v>13</v>
      </c>
      <c r="D43" s="11">
        <v>44921</v>
      </c>
      <c r="E43" s="4">
        <v>10</v>
      </c>
      <c r="F43" s="4">
        <v>0.20148931810460499</v>
      </c>
      <c r="G43" s="11">
        <v>45027</v>
      </c>
      <c r="H43" s="4">
        <v>0.37346939187061601</v>
      </c>
    </row>
    <row r="44" spans="1:8" ht="14.25">
      <c r="A44" s="1" t="s">
        <v>85</v>
      </c>
      <c r="B44" s="2" t="s">
        <v>43</v>
      </c>
      <c r="C44" s="3" t="s">
        <v>44</v>
      </c>
      <c r="D44" s="11">
        <v>44708</v>
      </c>
      <c r="E44" s="4">
        <v>6</v>
      </c>
      <c r="F44" s="4">
        <v>3.5993791246495099E-2</v>
      </c>
      <c r="G44" s="11">
        <v>44985</v>
      </c>
      <c r="H44" s="4">
        <v>0.97861539568179701</v>
      </c>
    </row>
    <row r="45" spans="1:8" ht="14.25">
      <c r="A45" s="1" t="s">
        <v>86</v>
      </c>
      <c r="B45" s="2" t="s">
        <v>9</v>
      </c>
      <c r="C45" s="3" t="s">
        <v>10</v>
      </c>
      <c r="D45" s="11">
        <v>44795</v>
      </c>
      <c r="E45" s="4">
        <v>1</v>
      </c>
      <c r="F45" s="4">
        <v>0.71704537744139196</v>
      </c>
      <c r="G45" s="11">
        <v>45022</v>
      </c>
      <c r="H45" s="4">
        <v>0.16233553287650401</v>
      </c>
    </row>
    <row r="46" spans="1:8" ht="14.25">
      <c r="A46" s="1" t="s">
        <v>87</v>
      </c>
      <c r="B46" s="2" t="s">
        <v>49</v>
      </c>
      <c r="C46" s="3" t="s">
        <v>50</v>
      </c>
      <c r="D46" s="11">
        <v>44338</v>
      </c>
      <c r="E46" s="4">
        <v>9</v>
      </c>
      <c r="F46" s="4">
        <v>0.71155870482197403</v>
      </c>
      <c r="G46" s="11">
        <v>45045</v>
      </c>
      <c r="H46" s="4">
        <v>0.15390650537949099</v>
      </c>
    </row>
    <row r="47" spans="1:8" ht="14.25">
      <c r="A47" s="1" t="s">
        <v>88</v>
      </c>
      <c r="B47" s="2" t="s">
        <v>34</v>
      </c>
      <c r="C47" s="3" t="s">
        <v>35</v>
      </c>
      <c r="D47" s="11">
        <v>44274</v>
      </c>
      <c r="E47" s="4">
        <v>6</v>
      </c>
      <c r="F47" s="4">
        <v>6.4033223650055093E-2</v>
      </c>
      <c r="G47" s="11">
        <v>45004</v>
      </c>
      <c r="H47" s="4">
        <v>4.2104998611888203E-3</v>
      </c>
    </row>
    <row r="48" spans="1:8" ht="14.25">
      <c r="A48" s="1" t="s">
        <v>89</v>
      </c>
      <c r="B48" s="2" t="s">
        <v>46</v>
      </c>
      <c r="C48" s="3" t="s">
        <v>47</v>
      </c>
      <c r="D48" s="11">
        <v>44725</v>
      </c>
      <c r="E48" s="4">
        <v>7</v>
      </c>
      <c r="F48" s="4">
        <v>0.97988976578176401</v>
      </c>
      <c r="G48" s="11">
        <v>45051</v>
      </c>
      <c r="H48" s="4">
        <v>4.3763329833777703E-2</v>
      </c>
    </row>
    <row r="49" spans="1:8" ht="14.25">
      <c r="A49" s="1" t="s">
        <v>90</v>
      </c>
      <c r="B49" s="2" t="s">
        <v>30</v>
      </c>
      <c r="C49" s="3" t="s">
        <v>31</v>
      </c>
      <c r="D49" s="11">
        <v>44340</v>
      </c>
      <c r="E49" s="4">
        <v>10</v>
      </c>
      <c r="F49" s="4">
        <v>0.702645841021446</v>
      </c>
      <c r="G49" s="11">
        <v>44928</v>
      </c>
      <c r="H49" s="4">
        <v>0.369783832169231</v>
      </c>
    </row>
    <row r="50" spans="1:8" ht="14.25">
      <c r="A50" s="1" t="s">
        <v>91</v>
      </c>
      <c r="B50" s="2" t="s">
        <v>24</v>
      </c>
      <c r="C50" s="3" t="s">
        <v>25</v>
      </c>
      <c r="D50" s="11">
        <v>44502</v>
      </c>
      <c r="E50" s="4">
        <v>3</v>
      </c>
      <c r="F50" s="4">
        <v>6.7860349366877903E-2</v>
      </c>
      <c r="G50" s="11">
        <v>45026</v>
      </c>
      <c r="H50" s="4">
        <v>0.67274821533457596</v>
      </c>
    </row>
    <row r="51" spans="1:8" ht="14.25">
      <c r="A51" s="1" t="s">
        <v>92</v>
      </c>
      <c r="B51" s="2" t="s">
        <v>54</v>
      </c>
      <c r="C51" s="3" t="s">
        <v>55</v>
      </c>
      <c r="D51" s="11">
        <v>44560</v>
      </c>
      <c r="E51" s="4">
        <v>9</v>
      </c>
      <c r="F51" s="4">
        <v>0.407593318710052</v>
      </c>
      <c r="G51" s="11">
        <v>44988</v>
      </c>
      <c r="H51" s="4">
        <v>0.63816582309695902</v>
      </c>
    </row>
    <row r="52" spans="1:8" ht="14.25">
      <c r="A52" s="1" t="s">
        <v>93</v>
      </c>
      <c r="B52" s="2" t="s">
        <v>61</v>
      </c>
      <c r="C52" s="3" t="s">
        <v>62</v>
      </c>
      <c r="D52" s="11">
        <v>44361</v>
      </c>
      <c r="E52" s="4">
        <v>4</v>
      </c>
      <c r="F52" s="4">
        <v>0.52920695915069904</v>
      </c>
      <c r="G52" s="11">
        <v>44976</v>
      </c>
      <c r="H52" s="4">
        <v>0.13238552807963799</v>
      </c>
    </row>
    <row r="53" spans="1:8" ht="14.25">
      <c r="A53" s="1" t="s">
        <v>94</v>
      </c>
      <c r="B53" s="2" t="s">
        <v>17</v>
      </c>
      <c r="C53" s="3" t="s">
        <v>18</v>
      </c>
      <c r="D53" s="11">
        <v>44343</v>
      </c>
      <c r="E53" s="4">
        <v>1</v>
      </c>
      <c r="F53" s="4">
        <v>0.83003541427247696</v>
      </c>
      <c r="G53" s="11">
        <v>44965</v>
      </c>
      <c r="H53" s="4">
        <v>0.52621974753425005</v>
      </c>
    </row>
    <row r="54" spans="1:8" ht="14.25">
      <c r="A54" s="1" t="s">
        <v>95</v>
      </c>
      <c r="B54" s="2" t="s">
        <v>17</v>
      </c>
      <c r="C54" s="3" t="s">
        <v>18</v>
      </c>
      <c r="D54" s="11">
        <v>44382</v>
      </c>
      <c r="E54" s="4">
        <v>9</v>
      </c>
      <c r="F54" s="4">
        <v>0.13503720101241901</v>
      </c>
      <c r="G54" s="11">
        <v>45017</v>
      </c>
      <c r="H54" s="4">
        <v>0.85749627053317901</v>
      </c>
    </row>
    <row r="55" spans="1:8" ht="14.25">
      <c r="A55" s="1" t="s">
        <v>96</v>
      </c>
      <c r="B55" s="2" t="s">
        <v>54</v>
      </c>
      <c r="C55" s="3" t="s">
        <v>55</v>
      </c>
      <c r="D55" s="11">
        <v>44680</v>
      </c>
      <c r="E55" s="4">
        <v>2</v>
      </c>
      <c r="F55" s="4">
        <v>0.18457397753690899</v>
      </c>
      <c r="G55" s="11">
        <v>45004</v>
      </c>
      <c r="H55" s="4">
        <v>0.74032989684219797</v>
      </c>
    </row>
    <row r="56" spans="1:8" ht="14.25">
      <c r="A56" s="1" t="s">
        <v>97</v>
      </c>
      <c r="B56" s="2" t="s">
        <v>24</v>
      </c>
      <c r="C56" s="3" t="s">
        <v>25</v>
      </c>
      <c r="D56" s="11">
        <v>44816</v>
      </c>
      <c r="E56" s="4">
        <v>7</v>
      </c>
      <c r="F56" s="4">
        <v>1.4827494446379701E-2</v>
      </c>
      <c r="G56" s="11">
        <v>44978</v>
      </c>
      <c r="H56" s="4">
        <v>0.41833053891377597</v>
      </c>
    </row>
    <row r="57" spans="1:8" ht="14.25">
      <c r="A57" s="1" t="s">
        <v>98</v>
      </c>
      <c r="B57" s="2" t="s">
        <v>27</v>
      </c>
      <c r="C57" s="3" t="s">
        <v>28</v>
      </c>
      <c r="D57" s="11">
        <v>44278</v>
      </c>
      <c r="E57" s="4">
        <v>4</v>
      </c>
      <c r="F57" s="4">
        <v>0.27577765609607802</v>
      </c>
      <c r="G57" s="11">
        <v>45071</v>
      </c>
      <c r="H57" s="4">
        <v>0.84349820990746505</v>
      </c>
    </row>
    <row r="58" spans="1:8" ht="14.25">
      <c r="A58" s="1" t="s">
        <v>99</v>
      </c>
      <c r="B58" s="2" t="s">
        <v>43</v>
      </c>
      <c r="C58" s="3" t="s">
        <v>44</v>
      </c>
      <c r="D58" s="11">
        <v>44667</v>
      </c>
      <c r="E58" s="4">
        <v>2</v>
      </c>
      <c r="F58" s="4">
        <v>1.4798370860461801E-2</v>
      </c>
      <c r="G58" s="11">
        <v>45011</v>
      </c>
      <c r="H58" s="4">
        <v>0.65581817056759795</v>
      </c>
    </row>
    <row r="59" spans="1:8" ht="14.25">
      <c r="A59" s="1" t="s">
        <v>100</v>
      </c>
      <c r="B59" s="2" t="s">
        <v>71</v>
      </c>
      <c r="C59" s="3" t="s">
        <v>50</v>
      </c>
      <c r="D59" s="11">
        <v>44420</v>
      </c>
      <c r="E59" s="4">
        <v>4</v>
      </c>
      <c r="F59" s="4">
        <v>0.71929697815108395</v>
      </c>
      <c r="G59" s="11">
        <v>45029</v>
      </c>
      <c r="H59" s="4">
        <v>5.4091466872212501E-2</v>
      </c>
    </row>
    <row r="60" spans="1:8" ht="14.25">
      <c r="A60" s="1" t="s">
        <v>101</v>
      </c>
      <c r="B60" s="2" t="s">
        <v>34</v>
      </c>
      <c r="C60" s="3" t="s">
        <v>35</v>
      </c>
      <c r="D60" s="11">
        <v>44922</v>
      </c>
      <c r="E60" s="4">
        <v>6</v>
      </c>
      <c r="F60" s="4">
        <v>0.45894107528788403</v>
      </c>
      <c r="G60" s="11">
        <v>44952</v>
      </c>
      <c r="H60" s="4">
        <v>0.64879966285478297</v>
      </c>
    </row>
    <row r="61" spans="1:8" ht="14.25">
      <c r="A61" s="1" t="s">
        <v>102</v>
      </c>
      <c r="B61" s="2" t="s">
        <v>103</v>
      </c>
      <c r="C61" s="3" t="s">
        <v>104</v>
      </c>
      <c r="D61" s="11">
        <v>44356</v>
      </c>
      <c r="E61" s="4">
        <v>6</v>
      </c>
      <c r="F61" s="4">
        <v>0.75369284563293804</v>
      </c>
      <c r="G61" s="11">
        <v>45000</v>
      </c>
      <c r="H61" s="4">
        <v>0.95310350121023102</v>
      </c>
    </row>
    <row r="62" spans="1:8" ht="14.25">
      <c r="A62" s="1" t="s">
        <v>105</v>
      </c>
      <c r="B62" s="2" t="s">
        <v>39</v>
      </c>
      <c r="C62" s="3" t="s">
        <v>40</v>
      </c>
      <c r="D62" s="11">
        <v>44315</v>
      </c>
      <c r="E62" s="4">
        <v>7</v>
      </c>
      <c r="F62" s="4">
        <v>0.73835370024837998</v>
      </c>
      <c r="G62" s="11">
        <v>45020</v>
      </c>
      <c r="H62" s="4">
        <v>0.10264222958663</v>
      </c>
    </row>
    <row r="63" spans="1:8" ht="14.25">
      <c r="A63" s="1" t="s">
        <v>106</v>
      </c>
      <c r="B63" s="2" t="s">
        <v>12</v>
      </c>
      <c r="C63" s="3" t="s">
        <v>13</v>
      </c>
      <c r="D63" s="11">
        <v>44860</v>
      </c>
      <c r="E63" s="4">
        <v>8</v>
      </c>
      <c r="F63" s="4">
        <v>0.585256316656942</v>
      </c>
      <c r="G63" s="11">
        <v>45041</v>
      </c>
      <c r="H63" s="4">
        <v>0.63534355964006295</v>
      </c>
    </row>
    <row r="64" spans="1:8" ht="14.25">
      <c r="A64" s="1" t="s">
        <v>107</v>
      </c>
      <c r="B64" s="2" t="s">
        <v>58</v>
      </c>
      <c r="C64" s="3" t="s">
        <v>59</v>
      </c>
      <c r="D64" s="11">
        <v>44340</v>
      </c>
      <c r="E64" s="4">
        <v>9</v>
      </c>
      <c r="F64" s="4">
        <v>0.87646719833682096</v>
      </c>
      <c r="G64" s="11">
        <v>44957</v>
      </c>
      <c r="H64" s="4">
        <v>0.32932752883912297</v>
      </c>
    </row>
    <row r="65" spans="1:8" ht="14.25">
      <c r="A65" s="1" t="s">
        <v>108</v>
      </c>
      <c r="B65" s="2" t="s">
        <v>34</v>
      </c>
      <c r="C65" s="3" t="s">
        <v>35</v>
      </c>
      <c r="D65" s="11">
        <v>44773</v>
      </c>
      <c r="E65" s="4">
        <v>5</v>
      </c>
      <c r="F65" s="4">
        <v>0.68720157697523698</v>
      </c>
      <c r="G65" s="11">
        <v>45054</v>
      </c>
      <c r="H65" s="4">
        <v>0.79990973215818495</v>
      </c>
    </row>
    <row r="66" spans="1:8" ht="14.25">
      <c r="A66" s="1" t="s">
        <v>109</v>
      </c>
      <c r="B66" s="2" t="s">
        <v>27</v>
      </c>
      <c r="C66" s="3" t="s">
        <v>28</v>
      </c>
      <c r="D66" s="11">
        <v>44347</v>
      </c>
      <c r="E66" s="4">
        <v>1</v>
      </c>
      <c r="F66" s="4">
        <v>0.48588703608226103</v>
      </c>
      <c r="G66" s="11">
        <v>45035</v>
      </c>
      <c r="H66" s="4">
        <v>0.45518918214522902</v>
      </c>
    </row>
    <row r="67" spans="1:8" ht="14.25">
      <c r="A67" s="1" t="s">
        <v>110</v>
      </c>
      <c r="B67" s="2" t="s">
        <v>71</v>
      </c>
      <c r="C67" s="3" t="s">
        <v>50</v>
      </c>
      <c r="D67" s="11">
        <v>44659</v>
      </c>
      <c r="E67" s="4">
        <v>2</v>
      </c>
      <c r="F67" s="4">
        <v>0.68555193640676504</v>
      </c>
      <c r="G67" s="11">
        <v>45014</v>
      </c>
      <c r="H67" s="4">
        <v>0.40035912772023502</v>
      </c>
    </row>
    <row r="68" spans="1:8" ht="14.25">
      <c r="A68" s="1" t="s">
        <v>111</v>
      </c>
      <c r="B68" s="2" t="s">
        <v>58</v>
      </c>
      <c r="C68" s="3" t="s">
        <v>59</v>
      </c>
      <c r="D68" s="11">
        <v>44679</v>
      </c>
      <c r="E68" s="4">
        <v>1</v>
      </c>
      <c r="F68" s="4">
        <v>0.574831092396204</v>
      </c>
      <c r="G68" s="11">
        <v>44936</v>
      </c>
      <c r="H68" s="4">
        <v>0.14703843884491</v>
      </c>
    </row>
    <row r="69" spans="1:8" ht="14.25">
      <c r="A69" s="1" t="s">
        <v>112</v>
      </c>
      <c r="B69" s="2" t="s">
        <v>81</v>
      </c>
      <c r="C69" s="3" t="s">
        <v>62</v>
      </c>
      <c r="D69" s="11">
        <v>44800</v>
      </c>
      <c r="E69" s="4">
        <v>4</v>
      </c>
      <c r="F69" s="4">
        <v>0.89057060464664195</v>
      </c>
      <c r="G69" s="11">
        <v>45004</v>
      </c>
      <c r="H69" s="4">
        <v>0.24766978894018499</v>
      </c>
    </row>
    <row r="70" spans="1:8" ht="14.25">
      <c r="A70" s="1" t="s">
        <v>113</v>
      </c>
      <c r="B70" s="2" t="s">
        <v>9</v>
      </c>
      <c r="C70" s="3" t="s">
        <v>10</v>
      </c>
      <c r="D70" s="11">
        <v>44889</v>
      </c>
      <c r="E70" s="4">
        <v>4</v>
      </c>
      <c r="F70" s="4">
        <v>0.64606533640427699</v>
      </c>
      <c r="G70" s="11">
        <v>44977</v>
      </c>
      <c r="H70" s="4">
        <v>0.75502767909149604</v>
      </c>
    </row>
    <row r="71" spans="1:8" ht="14.25">
      <c r="A71" s="1" t="s">
        <v>114</v>
      </c>
      <c r="B71" s="2" t="s">
        <v>103</v>
      </c>
      <c r="C71" s="3" t="s">
        <v>104</v>
      </c>
      <c r="D71" s="11">
        <v>44574</v>
      </c>
      <c r="E71" s="4">
        <v>5</v>
      </c>
      <c r="F71" s="4">
        <v>2.4408043245797401E-2</v>
      </c>
      <c r="G71" s="11">
        <v>45041</v>
      </c>
      <c r="H71" s="4">
        <v>0.11842008103757801</v>
      </c>
    </row>
    <row r="72" spans="1:8" ht="14.25">
      <c r="A72" s="1" t="s">
        <v>115</v>
      </c>
      <c r="B72" s="2" t="s">
        <v>61</v>
      </c>
      <c r="C72" s="3" t="s">
        <v>62</v>
      </c>
      <c r="D72" s="11">
        <v>44752</v>
      </c>
      <c r="E72" s="4">
        <v>1</v>
      </c>
      <c r="F72" s="4">
        <v>0.144587962809021</v>
      </c>
      <c r="G72" s="11">
        <v>44974</v>
      </c>
      <c r="H72" s="4">
        <v>0.22337306376263399</v>
      </c>
    </row>
    <row r="73" spans="1:8" ht="14.25">
      <c r="A73" s="1" t="s">
        <v>116</v>
      </c>
      <c r="B73" s="2" t="s">
        <v>46</v>
      </c>
      <c r="C73" s="3" t="s">
        <v>47</v>
      </c>
      <c r="D73" s="11">
        <v>44786</v>
      </c>
      <c r="E73" s="4">
        <v>7</v>
      </c>
      <c r="F73" s="4">
        <v>1.31744392227479E-2</v>
      </c>
      <c r="G73" s="11">
        <v>45030</v>
      </c>
      <c r="H73" s="4">
        <v>0.97185682841004495</v>
      </c>
    </row>
    <row r="74" spans="1:8" ht="14.25">
      <c r="A74" s="1" t="s">
        <v>117</v>
      </c>
      <c r="B74" s="2" t="s">
        <v>21</v>
      </c>
      <c r="C74" s="3" t="s">
        <v>22</v>
      </c>
      <c r="D74" s="11">
        <v>44644</v>
      </c>
      <c r="E74" s="4">
        <v>4</v>
      </c>
      <c r="F74" s="4">
        <v>0.81530857906975795</v>
      </c>
      <c r="G74" s="11">
        <v>44954</v>
      </c>
      <c r="H74" s="4">
        <v>0.48260987316073201</v>
      </c>
    </row>
    <row r="75" spans="1:8" ht="14.25">
      <c r="A75" s="1" t="s">
        <v>118</v>
      </c>
      <c r="B75" s="2" t="s">
        <v>17</v>
      </c>
      <c r="C75" s="3" t="s">
        <v>18</v>
      </c>
      <c r="D75" s="11">
        <v>44554</v>
      </c>
      <c r="E75" s="4">
        <v>6</v>
      </c>
      <c r="F75" s="4">
        <v>0.15491081045699601</v>
      </c>
      <c r="G75" s="11">
        <v>45064</v>
      </c>
      <c r="H75" s="4">
        <v>0.76802453424894601</v>
      </c>
    </row>
    <row r="76" spans="1:8" ht="14.25">
      <c r="A76" s="1" t="s">
        <v>119</v>
      </c>
      <c r="B76" s="2" t="s">
        <v>58</v>
      </c>
      <c r="C76" s="3" t="s">
        <v>59</v>
      </c>
      <c r="D76" s="11">
        <v>44706</v>
      </c>
      <c r="E76" s="4">
        <v>1</v>
      </c>
      <c r="F76" s="4">
        <v>0.269555056043635</v>
      </c>
      <c r="G76" s="11">
        <v>45000</v>
      </c>
      <c r="H76" s="4">
        <v>0.122182361751799</v>
      </c>
    </row>
    <row r="77" spans="1:8" ht="14.25">
      <c r="A77" s="1" t="s">
        <v>120</v>
      </c>
      <c r="B77" s="2" t="s">
        <v>15</v>
      </c>
      <c r="C77" s="3" t="s">
        <v>10</v>
      </c>
      <c r="D77" s="11">
        <v>44794</v>
      </c>
      <c r="E77" s="4">
        <v>3</v>
      </c>
      <c r="F77" s="4">
        <v>0.71512622981990404</v>
      </c>
      <c r="G77" s="11">
        <v>45023</v>
      </c>
      <c r="H77" s="4">
        <v>2.82332058926804E-3</v>
      </c>
    </row>
    <row r="78" spans="1:8" ht="14.25">
      <c r="A78" s="1" t="s">
        <v>121</v>
      </c>
      <c r="B78" s="2" t="s">
        <v>34</v>
      </c>
      <c r="C78" s="3" t="s">
        <v>35</v>
      </c>
      <c r="D78" s="11">
        <v>44423</v>
      </c>
      <c r="E78" s="4">
        <v>5</v>
      </c>
      <c r="F78" s="4">
        <v>0.517478802978105</v>
      </c>
      <c r="G78" s="11">
        <v>44991</v>
      </c>
      <c r="H78" s="4">
        <v>0.194941670945359</v>
      </c>
    </row>
    <row r="79" spans="1:8" ht="14.25">
      <c r="A79" s="1" t="s">
        <v>122</v>
      </c>
      <c r="B79" s="2" t="s">
        <v>58</v>
      </c>
      <c r="C79" s="3" t="s">
        <v>59</v>
      </c>
      <c r="D79" s="11">
        <v>44270</v>
      </c>
      <c r="E79" s="4">
        <v>3</v>
      </c>
      <c r="F79" s="4">
        <v>0.98933192835650696</v>
      </c>
      <c r="G79" s="11">
        <v>44952</v>
      </c>
      <c r="H79" s="4">
        <v>0.116747383128981</v>
      </c>
    </row>
    <row r="80" spans="1:8" ht="14.25">
      <c r="A80" s="1" t="s">
        <v>123</v>
      </c>
      <c r="B80" s="2" t="s">
        <v>73</v>
      </c>
      <c r="C80" s="3" t="s">
        <v>74</v>
      </c>
      <c r="D80" s="11">
        <v>44852</v>
      </c>
      <c r="E80" s="4">
        <v>5</v>
      </c>
      <c r="F80" s="4">
        <v>0.32415684712172899</v>
      </c>
      <c r="G80" s="11">
        <v>45051</v>
      </c>
      <c r="H80" s="4">
        <v>0.28398523541759901</v>
      </c>
    </row>
    <row r="81" spans="1:8" ht="14.25">
      <c r="A81" s="1" t="s">
        <v>124</v>
      </c>
      <c r="B81" s="2" t="s">
        <v>9</v>
      </c>
      <c r="C81" s="3" t="s">
        <v>10</v>
      </c>
      <c r="D81" s="11">
        <v>44343</v>
      </c>
      <c r="E81" s="4">
        <v>6</v>
      </c>
      <c r="F81" s="4">
        <v>0.64559425958074801</v>
      </c>
      <c r="G81" s="11">
        <v>45057</v>
      </c>
      <c r="H81" s="4">
        <v>0.74976354481356899</v>
      </c>
    </row>
    <row r="82" spans="1:8" ht="14.25">
      <c r="A82" s="1" t="s">
        <v>125</v>
      </c>
      <c r="B82" s="2" t="s">
        <v>103</v>
      </c>
      <c r="C82" s="3" t="s">
        <v>104</v>
      </c>
      <c r="D82" s="11">
        <v>44643</v>
      </c>
      <c r="E82" s="4">
        <v>10</v>
      </c>
      <c r="F82" s="4">
        <v>0.13502577444900801</v>
      </c>
      <c r="G82" s="11">
        <v>45050</v>
      </c>
      <c r="H82" s="4">
        <v>9.7289928257875094E-2</v>
      </c>
    </row>
    <row r="83" spans="1:8" ht="14.25">
      <c r="A83" s="1" t="s">
        <v>126</v>
      </c>
      <c r="B83" s="2" t="s">
        <v>43</v>
      </c>
      <c r="C83" s="3" t="s">
        <v>44</v>
      </c>
      <c r="D83" s="11">
        <v>44353</v>
      </c>
      <c r="E83" s="4">
        <v>8</v>
      </c>
      <c r="F83" s="4">
        <v>0.74864767306151003</v>
      </c>
      <c r="G83" s="11">
        <v>45075</v>
      </c>
      <c r="H83" s="4">
        <v>0.91487830622236999</v>
      </c>
    </row>
    <row r="84" spans="1:8" ht="14.25">
      <c r="A84" s="1" t="s">
        <v>127</v>
      </c>
      <c r="B84" s="2" t="s">
        <v>49</v>
      </c>
      <c r="C84" s="3" t="s">
        <v>50</v>
      </c>
      <c r="D84" s="11">
        <v>44703</v>
      </c>
      <c r="E84" s="4">
        <v>1</v>
      </c>
      <c r="F84" s="4">
        <v>0.105161391848884</v>
      </c>
      <c r="G84" s="11">
        <v>45054</v>
      </c>
      <c r="H84" s="4">
        <v>0.22690729464404399</v>
      </c>
    </row>
    <row r="85" spans="1:8" ht="14.25">
      <c r="A85" s="1" t="s">
        <v>128</v>
      </c>
      <c r="B85" s="2" t="s">
        <v>129</v>
      </c>
      <c r="C85" s="3" t="s">
        <v>22</v>
      </c>
      <c r="D85" s="11">
        <v>44742</v>
      </c>
      <c r="E85" s="4">
        <v>6</v>
      </c>
      <c r="F85" s="4">
        <v>0.11408685507641</v>
      </c>
      <c r="G85" s="11">
        <v>44954</v>
      </c>
      <c r="H85" s="4">
        <v>0.33571676903915298</v>
      </c>
    </row>
    <row r="86" spans="1:8" ht="14.25">
      <c r="A86" s="1" t="s">
        <v>130</v>
      </c>
      <c r="B86" s="2" t="s">
        <v>61</v>
      </c>
      <c r="C86" s="3" t="s">
        <v>62</v>
      </c>
      <c r="D86" s="11">
        <v>44600</v>
      </c>
      <c r="E86" s="4">
        <v>1</v>
      </c>
      <c r="F86" s="4">
        <v>0.58372843681935904</v>
      </c>
      <c r="G86" s="11">
        <v>44997</v>
      </c>
      <c r="H86" s="4">
        <v>0.38186645762982302</v>
      </c>
    </row>
    <row r="87" spans="1:8" ht="14.25">
      <c r="A87" s="1" t="s">
        <v>131</v>
      </c>
      <c r="B87" s="2" t="s">
        <v>129</v>
      </c>
      <c r="C87" s="3" t="s">
        <v>22</v>
      </c>
      <c r="D87" s="11">
        <v>44721</v>
      </c>
      <c r="E87" s="4">
        <v>6</v>
      </c>
      <c r="F87" s="4">
        <v>1.6069181318315098E-2</v>
      </c>
      <c r="G87" s="11">
        <v>44928</v>
      </c>
      <c r="H87" s="4">
        <v>0.93551003990677095</v>
      </c>
    </row>
    <row r="88" spans="1:8" ht="14.25">
      <c r="A88" s="1" t="s">
        <v>132</v>
      </c>
      <c r="B88" s="2" t="s">
        <v>103</v>
      </c>
      <c r="C88" s="3" t="s">
        <v>104</v>
      </c>
      <c r="D88" s="11">
        <v>44544</v>
      </c>
      <c r="E88" s="4">
        <v>7</v>
      </c>
      <c r="F88" s="4">
        <v>0.77483286137645402</v>
      </c>
      <c r="G88" s="11">
        <v>44977</v>
      </c>
      <c r="H88" s="4">
        <v>0.83972936204120796</v>
      </c>
    </row>
    <row r="89" spans="1:8" ht="14.25">
      <c r="A89" s="1" t="s">
        <v>133</v>
      </c>
      <c r="B89" s="2" t="s">
        <v>34</v>
      </c>
      <c r="C89" s="3" t="s">
        <v>35</v>
      </c>
      <c r="D89" s="11">
        <v>44304</v>
      </c>
      <c r="E89" s="4">
        <v>6</v>
      </c>
      <c r="F89" s="4">
        <v>0.83415711448827101</v>
      </c>
      <c r="G89" s="11">
        <v>45032</v>
      </c>
      <c r="H89" s="4">
        <v>0.73754903864989096</v>
      </c>
    </row>
    <row r="90" spans="1:8" ht="14.25">
      <c r="A90" s="1" t="s">
        <v>134</v>
      </c>
      <c r="B90" s="2" t="s">
        <v>15</v>
      </c>
      <c r="C90" s="3" t="s">
        <v>10</v>
      </c>
      <c r="D90" s="11">
        <v>44285</v>
      </c>
      <c r="E90" s="4">
        <v>7</v>
      </c>
      <c r="F90" s="4">
        <v>0.27349998025771599</v>
      </c>
      <c r="G90" s="11">
        <v>45056</v>
      </c>
      <c r="H90" s="4">
        <v>0.398707058551939</v>
      </c>
    </row>
    <row r="91" spans="1:8" ht="14.25">
      <c r="A91" s="1" t="s">
        <v>135</v>
      </c>
      <c r="B91" s="2" t="s">
        <v>21</v>
      </c>
      <c r="C91" s="3" t="s">
        <v>22</v>
      </c>
      <c r="D91" s="11">
        <v>44279</v>
      </c>
      <c r="E91" s="4">
        <v>10</v>
      </c>
      <c r="F91" s="4">
        <v>0.17894362318854701</v>
      </c>
      <c r="G91" s="11">
        <v>45026</v>
      </c>
      <c r="H91" s="4">
        <v>0.27983535659688702</v>
      </c>
    </row>
    <row r="92" spans="1:8" ht="14.25">
      <c r="A92" s="1" t="s">
        <v>136</v>
      </c>
      <c r="B92" s="2" t="s">
        <v>9</v>
      </c>
      <c r="C92" s="3" t="s">
        <v>10</v>
      </c>
      <c r="D92" s="11">
        <v>44206</v>
      </c>
      <c r="E92" s="4">
        <v>2</v>
      </c>
      <c r="F92" s="4">
        <v>0.90504227111458202</v>
      </c>
      <c r="G92" s="11">
        <v>44957</v>
      </c>
      <c r="H92" s="4">
        <v>0.45883084719257899</v>
      </c>
    </row>
    <row r="93" spans="1:8" ht="14.25">
      <c r="A93" s="1" t="s">
        <v>137</v>
      </c>
      <c r="B93" s="2" t="s">
        <v>58</v>
      </c>
      <c r="C93" s="3" t="s">
        <v>59</v>
      </c>
      <c r="D93" s="11">
        <v>44557</v>
      </c>
      <c r="E93" s="4">
        <v>4</v>
      </c>
      <c r="F93" s="4">
        <v>3.6105377236760302E-3</v>
      </c>
      <c r="G93" s="11">
        <v>44993</v>
      </c>
      <c r="H93" s="4">
        <v>0.430410454177235</v>
      </c>
    </row>
    <row r="94" spans="1:8" ht="14.25">
      <c r="A94" s="1" t="s">
        <v>138</v>
      </c>
      <c r="B94" s="2" t="s">
        <v>81</v>
      </c>
      <c r="C94" s="3" t="s">
        <v>62</v>
      </c>
      <c r="D94" s="11">
        <v>44366</v>
      </c>
      <c r="E94" s="4">
        <v>2</v>
      </c>
      <c r="F94" s="4">
        <v>0.256532208615462</v>
      </c>
      <c r="G94" s="11">
        <v>44975</v>
      </c>
      <c r="H94" s="4">
        <v>0.25683090454434099</v>
      </c>
    </row>
    <row r="95" spans="1:8" ht="14.25">
      <c r="A95" s="1" t="s">
        <v>139</v>
      </c>
      <c r="B95" s="2" t="s">
        <v>103</v>
      </c>
      <c r="C95" s="3" t="s">
        <v>104</v>
      </c>
      <c r="D95" s="11">
        <v>44250</v>
      </c>
      <c r="E95" s="4">
        <v>5</v>
      </c>
      <c r="F95" s="4">
        <v>0.70021844930653598</v>
      </c>
      <c r="G95" s="11">
        <v>45008</v>
      </c>
      <c r="H95" s="4">
        <v>0.61187665279577597</v>
      </c>
    </row>
    <row r="96" spans="1:8" ht="14.25">
      <c r="A96" s="1" t="s">
        <v>140</v>
      </c>
      <c r="B96" s="2" t="s">
        <v>21</v>
      </c>
      <c r="C96" s="3" t="s">
        <v>22</v>
      </c>
      <c r="D96" s="11">
        <v>44235</v>
      </c>
      <c r="E96" s="4">
        <v>2</v>
      </c>
      <c r="F96" s="4">
        <v>0.86236623667253698</v>
      </c>
      <c r="G96" s="11">
        <v>45015</v>
      </c>
      <c r="H96" s="4">
        <v>0.56413054876588398</v>
      </c>
    </row>
    <row r="97" spans="1:8" ht="14.25">
      <c r="A97" s="1" t="s">
        <v>141</v>
      </c>
      <c r="B97" s="2" t="s">
        <v>129</v>
      </c>
      <c r="C97" s="3" t="s">
        <v>22</v>
      </c>
      <c r="D97" s="11">
        <v>44774</v>
      </c>
      <c r="E97" s="4">
        <v>5</v>
      </c>
      <c r="F97" s="4">
        <v>0.309379274915278</v>
      </c>
      <c r="G97" s="11">
        <v>45015</v>
      </c>
      <c r="H97" s="4">
        <v>6.4512653240185102E-3</v>
      </c>
    </row>
    <row r="98" spans="1:8" ht="14.25">
      <c r="A98" s="1" t="s">
        <v>142</v>
      </c>
      <c r="B98" s="2" t="s">
        <v>103</v>
      </c>
      <c r="C98" s="3" t="s">
        <v>104</v>
      </c>
      <c r="D98" s="11">
        <v>44396</v>
      </c>
      <c r="E98" s="4">
        <v>7</v>
      </c>
      <c r="F98" s="4">
        <v>0.55211790295911001</v>
      </c>
      <c r="G98" s="11">
        <v>45011</v>
      </c>
      <c r="H98" s="4">
        <v>0.33871055216854301</v>
      </c>
    </row>
    <row r="99" spans="1:8" ht="14.25">
      <c r="A99" s="1" t="s">
        <v>143</v>
      </c>
      <c r="B99" s="2" t="s">
        <v>129</v>
      </c>
      <c r="C99" s="3" t="s">
        <v>22</v>
      </c>
      <c r="D99" s="11">
        <v>44491</v>
      </c>
      <c r="E99" s="4">
        <v>4</v>
      </c>
      <c r="F99" s="4">
        <v>0.20150989296011099</v>
      </c>
      <c r="G99" s="11">
        <v>45067</v>
      </c>
      <c r="H99" s="4">
        <v>0.23936851527945999</v>
      </c>
    </row>
    <row r="100" spans="1:8" ht="14.25">
      <c r="A100" s="1" t="s">
        <v>144</v>
      </c>
      <c r="B100" s="2" t="s">
        <v>15</v>
      </c>
      <c r="C100" s="3" t="s">
        <v>10</v>
      </c>
      <c r="D100" s="11">
        <v>44534</v>
      </c>
      <c r="E100" s="4">
        <v>5</v>
      </c>
      <c r="F100" s="4">
        <v>0.18484009932934201</v>
      </c>
      <c r="G100" s="11">
        <v>44952</v>
      </c>
      <c r="H100" s="4">
        <v>0.17511595791935999</v>
      </c>
    </row>
    <row r="101" spans="1:8" ht="14.25">
      <c r="A101" s="1" t="s">
        <v>145</v>
      </c>
      <c r="B101" s="2" t="s">
        <v>30</v>
      </c>
      <c r="C101" s="3" t="s">
        <v>31</v>
      </c>
      <c r="D101" s="11">
        <v>44872</v>
      </c>
      <c r="E101" s="4">
        <v>6</v>
      </c>
      <c r="F101" s="4">
        <v>0.34955930087119302</v>
      </c>
      <c r="G101" s="11">
        <v>44929</v>
      </c>
      <c r="H101" s="4">
        <v>0.53327527116873796</v>
      </c>
    </row>
    <row r="102" spans="1:8" ht="14.25">
      <c r="A102" s="1" t="s">
        <v>146</v>
      </c>
      <c r="B102" s="2" t="s">
        <v>103</v>
      </c>
      <c r="C102" s="3" t="s">
        <v>104</v>
      </c>
      <c r="D102" s="11">
        <v>44468</v>
      </c>
      <c r="E102" s="4">
        <v>3</v>
      </c>
      <c r="F102" s="4">
        <v>0.93189165277683395</v>
      </c>
      <c r="G102" s="11">
        <v>44962</v>
      </c>
      <c r="H102" s="4">
        <v>2.43785689040747E-2</v>
      </c>
    </row>
    <row r="103" spans="1:8" ht="14.25">
      <c r="A103" s="1" t="s">
        <v>147</v>
      </c>
      <c r="B103" s="2" t="s">
        <v>73</v>
      </c>
      <c r="C103" s="3" t="s">
        <v>74</v>
      </c>
      <c r="D103" s="11">
        <v>44921</v>
      </c>
      <c r="E103" s="4">
        <v>10</v>
      </c>
      <c r="F103" s="4">
        <v>0.68735083469695002</v>
      </c>
      <c r="G103" s="11">
        <v>44990</v>
      </c>
      <c r="H103" s="4">
        <v>0.41787841201432302</v>
      </c>
    </row>
    <row r="104" spans="1:8" ht="14.25">
      <c r="A104" s="1" t="s">
        <v>148</v>
      </c>
      <c r="B104" s="2" t="s">
        <v>39</v>
      </c>
      <c r="C104" s="3" t="s">
        <v>40</v>
      </c>
      <c r="D104" s="11">
        <v>44605</v>
      </c>
      <c r="E104" s="4">
        <v>5</v>
      </c>
      <c r="F104" s="4">
        <v>0.17493546348643599</v>
      </c>
      <c r="G104" s="11">
        <v>45001</v>
      </c>
      <c r="H104" s="4">
        <v>0.83666855090333903</v>
      </c>
    </row>
    <row r="105" spans="1:8" ht="14.25">
      <c r="A105" s="1" t="s">
        <v>149</v>
      </c>
      <c r="B105" s="2" t="s">
        <v>103</v>
      </c>
      <c r="C105" s="3" t="s">
        <v>104</v>
      </c>
      <c r="D105" s="11">
        <v>44659</v>
      </c>
      <c r="E105" s="4">
        <v>7</v>
      </c>
      <c r="F105" s="4">
        <v>0.75215132834364595</v>
      </c>
      <c r="G105" s="11">
        <v>45051</v>
      </c>
      <c r="H105" s="4">
        <v>2.6168363795351798E-2</v>
      </c>
    </row>
    <row r="106" spans="1:8" ht="14.25">
      <c r="A106" s="1" t="s">
        <v>150</v>
      </c>
      <c r="B106" s="2" t="s">
        <v>39</v>
      </c>
      <c r="C106" s="3" t="s">
        <v>40</v>
      </c>
      <c r="D106" s="11">
        <v>44263</v>
      </c>
      <c r="E106" s="4">
        <v>1</v>
      </c>
      <c r="F106" s="4">
        <v>0.30953917056170199</v>
      </c>
      <c r="G106" s="11">
        <v>45058</v>
      </c>
      <c r="H106" s="4">
        <v>0.66043948995340296</v>
      </c>
    </row>
    <row r="107" spans="1:8" ht="14.25">
      <c r="A107" s="1" t="s">
        <v>151</v>
      </c>
      <c r="B107" s="2" t="s">
        <v>61</v>
      </c>
      <c r="C107" s="3" t="s">
        <v>62</v>
      </c>
      <c r="D107" s="11">
        <v>44422</v>
      </c>
      <c r="E107" s="4">
        <v>10</v>
      </c>
      <c r="F107" s="4">
        <v>0.62147829765565299</v>
      </c>
      <c r="G107" s="11">
        <v>45045</v>
      </c>
      <c r="H107" s="4">
        <v>0.44466276095616802</v>
      </c>
    </row>
    <row r="108" spans="1:8" ht="14.25">
      <c r="A108" s="1" t="s">
        <v>152</v>
      </c>
      <c r="B108" s="2" t="s">
        <v>58</v>
      </c>
      <c r="C108" s="3" t="s">
        <v>59</v>
      </c>
      <c r="D108" s="11">
        <v>44903</v>
      </c>
      <c r="E108" s="4">
        <v>7</v>
      </c>
      <c r="F108" s="4">
        <v>0.60752716500644899</v>
      </c>
      <c r="G108" s="11">
        <v>45029</v>
      </c>
      <c r="H108" s="4">
        <v>0.90286839870973001</v>
      </c>
    </row>
    <row r="109" spans="1:8" ht="14.25">
      <c r="A109" s="1" t="s">
        <v>153</v>
      </c>
      <c r="B109" s="2" t="s">
        <v>46</v>
      </c>
      <c r="C109" s="3" t="s">
        <v>47</v>
      </c>
      <c r="D109" s="11">
        <v>44810</v>
      </c>
      <c r="E109" s="4">
        <v>10</v>
      </c>
      <c r="F109" s="4">
        <v>8.0126723415399101E-2</v>
      </c>
      <c r="G109" s="11">
        <v>44973</v>
      </c>
      <c r="H109" s="4">
        <v>0.51635999068168204</v>
      </c>
    </row>
    <row r="110" spans="1:8" ht="14.25">
      <c r="A110" s="1" t="s">
        <v>154</v>
      </c>
      <c r="B110" s="2" t="s">
        <v>21</v>
      </c>
      <c r="C110" s="3" t="s">
        <v>22</v>
      </c>
      <c r="D110" s="11">
        <v>44716</v>
      </c>
      <c r="E110" s="4">
        <v>1</v>
      </c>
      <c r="F110" s="4">
        <v>0.165768699711766</v>
      </c>
      <c r="G110" s="11">
        <v>44958</v>
      </c>
      <c r="H110" s="4">
        <v>0.35219920122081899</v>
      </c>
    </row>
    <row r="111" spans="1:8" ht="14.25">
      <c r="A111" s="1" t="s">
        <v>155</v>
      </c>
      <c r="B111" s="2" t="s">
        <v>58</v>
      </c>
      <c r="C111" s="3" t="s">
        <v>59</v>
      </c>
      <c r="D111" s="11">
        <v>44276</v>
      </c>
      <c r="E111" s="4">
        <v>7</v>
      </c>
      <c r="F111" s="4">
        <v>0.95038285910889397</v>
      </c>
      <c r="G111" s="11">
        <v>45067</v>
      </c>
      <c r="H111" s="4">
        <v>0.493774747227402</v>
      </c>
    </row>
    <row r="112" spans="1:8" ht="14.25">
      <c r="A112" s="1" t="s">
        <v>156</v>
      </c>
      <c r="B112" s="2" t="s">
        <v>17</v>
      </c>
      <c r="C112" s="3" t="s">
        <v>18</v>
      </c>
      <c r="D112" s="11">
        <v>44709</v>
      </c>
      <c r="E112" s="4">
        <v>8</v>
      </c>
      <c r="F112" s="4">
        <v>0.34324624551472199</v>
      </c>
      <c r="G112" s="11">
        <v>44980</v>
      </c>
      <c r="H112" s="4">
        <v>5.5941217861464797E-2</v>
      </c>
    </row>
    <row r="113" spans="1:8" ht="14.25">
      <c r="A113" s="1" t="s">
        <v>157</v>
      </c>
      <c r="B113" s="2" t="s">
        <v>58</v>
      </c>
      <c r="C113" s="3" t="s">
        <v>59</v>
      </c>
      <c r="D113" s="11">
        <v>44907</v>
      </c>
      <c r="E113" s="4">
        <v>9</v>
      </c>
      <c r="F113" s="4">
        <v>0.88394112549340798</v>
      </c>
      <c r="G113" s="11">
        <v>44949</v>
      </c>
      <c r="H113" s="4">
        <v>0.170650898099275</v>
      </c>
    </row>
    <row r="114" spans="1:8" ht="14.25">
      <c r="A114" s="1" t="s">
        <v>158</v>
      </c>
      <c r="B114" s="2" t="s">
        <v>12</v>
      </c>
      <c r="C114" s="3" t="s">
        <v>13</v>
      </c>
      <c r="D114" s="11">
        <v>44578</v>
      </c>
      <c r="E114" s="4">
        <v>2</v>
      </c>
      <c r="F114" s="4">
        <v>0.19124266932346201</v>
      </c>
      <c r="G114" s="11">
        <v>44953</v>
      </c>
      <c r="H114" s="4">
        <v>0.44988838372928502</v>
      </c>
    </row>
    <row r="115" spans="1:8" ht="14.25">
      <c r="A115" s="1" t="s">
        <v>159</v>
      </c>
      <c r="B115" s="2" t="s">
        <v>43</v>
      </c>
      <c r="C115" s="3" t="s">
        <v>44</v>
      </c>
      <c r="D115" s="11">
        <v>44324</v>
      </c>
      <c r="E115" s="4">
        <v>9</v>
      </c>
      <c r="F115" s="4">
        <v>0.70237024955138705</v>
      </c>
      <c r="G115" s="11">
        <v>45039</v>
      </c>
      <c r="H115" s="4">
        <v>0.23474526869976101</v>
      </c>
    </row>
    <row r="116" spans="1:8" ht="14.25">
      <c r="A116" s="1" t="s">
        <v>160</v>
      </c>
      <c r="B116" s="2" t="s">
        <v>24</v>
      </c>
      <c r="C116" s="3" t="s">
        <v>25</v>
      </c>
      <c r="D116" s="11">
        <v>44464</v>
      </c>
      <c r="E116" s="4">
        <v>1</v>
      </c>
      <c r="F116" s="4">
        <v>0.47664293083306503</v>
      </c>
      <c r="G116" s="11">
        <v>44998</v>
      </c>
      <c r="H116" s="4">
        <v>0.23032087534575099</v>
      </c>
    </row>
    <row r="117" spans="1:8" ht="14.25">
      <c r="A117" s="1" t="s">
        <v>161</v>
      </c>
      <c r="B117" s="2" t="s">
        <v>61</v>
      </c>
      <c r="C117" s="3" t="s">
        <v>62</v>
      </c>
      <c r="D117" s="11">
        <v>44581</v>
      </c>
      <c r="E117" s="4">
        <v>8</v>
      </c>
      <c r="F117" s="4">
        <v>0.52894618812607497</v>
      </c>
      <c r="G117" s="11">
        <v>44998</v>
      </c>
      <c r="H117" s="4">
        <v>0.14894391596640999</v>
      </c>
    </row>
    <row r="118" spans="1:8" ht="14.25">
      <c r="A118" s="1" t="s">
        <v>162</v>
      </c>
      <c r="B118" s="2" t="s">
        <v>103</v>
      </c>
      <c r="C118" s="3" t="s">
        <v>104</v>
      </c>
      <c r="D118" s="11">
        <v>44595</v>
      </c>
      <c r="E118" s="4">
        <v>1</v>
      </c>
      <c r="F118" s="4">
        <v>0.90771622925444195</v>
      </c>
      <c r="G118" s="11">
        <v>44956</v>
      </c>
      <c r="H118" s="4">
        <v>0.76439006848756197</v>
      </c>
    </row>
    <row r="119" spans="1:8" ht="14.25">
      <c r="A119" s="1" t="s">
        <v>163</v>
      </c>
      <c r="B119" s="2" t="s">
        <v>54</v>
      </c>
      <c r="C119" s="3" t="s">
        <v>55</v>
      </c>
      <c r="D119" s="11">
        <v>44625</v>
      </c>
      <c r="E119" s="4">
        <v>4</v>
      </c>
      <c r="F119" s="4">
        <v>0.93532778717298004</v>
      </c>
      <c r="G119" s="11">
        <v>44933</v>
      </c>
      <c r="H119" s="4">
        <v>2.9378328012187802E-2</v>
      </c>
    </row>
    <row r="120" spans="1:8" ht="14.25">
      <c r="A120" s="1" t="s">
        <v>164</v>
      </c>
      <c r="B120" s="2" t="s">
        <v>9</v>
      </c>
      <c r="C120" s="3" t="s">
        <v>10</v>
      </c>
      <c r="D120" s="11">
        <v>44801</v>
      </c>
      <c r="E120" s="4">
        <v>6</v>
      </c>
      <c r="F120" s="4">
        <v>0.103932010083317</v>
      </c>
      <c r="G120" s="11">
        <v>44985</v>
      </c>
      <c r="H120" s="5">
        <v>6.0761804468123501E-5</v>
      </c>
    </row>
    <row r="121" spans="1:8" ht="14.25">
      <c r="A121" s="1" t="s">
        <v>165</v>
      </c>
      <c r="B121" s="2" t="s">
        <v>15</v>
      </c>
      <c r="C121" s="3" t="s">
        <v>10</v>
      </c>
      <c r="D121" s="11">
        <v>44589</v>
      </c>
      <c r="E121" s="4">
        <v>3</v>
      </c>
      <c r="F121" s="4">
        <v>0.33696098865178298</v>
      </c>
      <c r="G121" s="11">
        <v>45034</v>
      </c>
      <c r="H121" s="4">
        <v>0.68587611661549097</v>
      </c>
    </row>
    <row r="122" spans="1:8" ht="14.25">
      <c r="A122" s="1" t="s">
        <v>166</v>
      </c>
      <c r="B122" s="2" t="s">
        <v>46</v>
      </c>
      <c r="C122" s="3" t="s">
        <v>47</v>
      </c>
      <c r="D122" s="11">
        <v>44733</v>
      </c>
      <c r="E122" s="4">
        <v>9</v>
      </c>
      <c r="F122" s="4">
        <v>0.32825674154548301</v>
      </c>
      <c r="G122" s="11">
        <v>44981</v>
      </c>
      <c r="H122" s="4">
        <v>0.48045519677837101</v>
      </c>
    </row>
    <row r="123" spans="1:8" ht="14.25">
      <c r="A123" s="1" t="s">
        <v>167</v>
      </c>
      <c r="B123" s="2" t="s">
        <v>17</v>
      </c>
      <c r="C123" s="3" t="s">
        <v>18</v>
      </c>
      <c r="D123" s="11">
        <v>44879</v>
      </c>
      <c r="E123" s="4">
        <v>10</v>
      </c>
      <c r="F123" s="4">
        <v>0.47307005712237998</v>
      </c>
      <c r="G123" s="11">
        <v>44937</v>
      </c>
      <c r="H123" s="4">
        <v>0.10169187940690801</v>
      </c>
    </row>
    <row r="124" spans="1:8" ht="14.25">
      <c r="A124" s="1" t="s">
        <v>168</v>
      </c>
      <c r="B124" s="2" t="s">
        <v>34</v>
      </c>
      <c r="C124" s="3" t="s">
        <v>35</v>
      </c>
      <c r="D124" s="11">
        <v>44371</v>
      </c>
      <c r="E124" s="4">
        <v>9</v>
      </c>
      <c r="F124" s="4">
        <v>0.71248835178386805</v>
      </c>
      <c r="G124" s="11">
        <v>44975</v>
      </c>
      <c r="H124" s="4">
        <v>0.42914106932160101</v>
      </c>
    </row>
    <row r="125" spans="1:8" ht="14.25">
      <c r="A125" s="1" t="s">
        <v>169</v>
      </c>
      <c r="B125" s="2" t="s">
        <v>27</v>
      </c>
      <c r="C125" s="3" t="s">
        <v>28</v>
      </c>
      <c r="D125" s="11">
        <v>44792</v>
      </c>
      <c r="E125" s="4">
        <v>1</v>
      </c>
      <c r="F125" s="4">
        <v>0.87147093954098998</v>
      </c>
      <c r="G125" s="11">
        <v>44967</v>
      </c>
      <c r="H125" s="4">
        <v>0.35443622359295701</v>
      </c>
    </row>
    <row r="126" spans="1:8" ht="14.25">
      <c r="A126" s="1" t="s">
        <v>170</v>
      </c>
      <c r="B126" s="2" t="s">
        <v>12</v>
      </c>
      <c r="C126" s="3" t="s">
        <v>13</v>
      </c>
      <c r="D126" s="11">
        <v>44272</v>
      </c>
      <c r="E126" s="4">
        <v>6</v>
      </c>
      <c r="F126" s="4">
        <v>5.4464754581670202E-2</v>
      </c>
      <c r="G126" s="11">
        <v>45013</v>
      </c>
      <c r="H126" s="4">
        <v>0.49434155447053002</v>
      </c>
    </row>
    <row r="127" spans="1:8" ht="14.25">
      <c r="A127" s="1" t="s">
        <v>171</v>
      </c>
      <c r="B127" s="2" t="s">
        <v>103</v>
      </c>
      <c r="C127" s="3" t="s">
        <v>104</v>
      </c>
      <c r="D127" s="11">
        <v>44886</v>
      </c>
      <c r="E127" s="4">
        <v>8</v>
      </c>
      <c r="F127" s="4">
        <v>0.46539821567982897</v>
      </c>
      <c r="G127" s="11">
        <v>45038</v>
      </c>
      <c r="H127" s="4">
        <v>0.39766402949830199</v>
      </c>
    </row>
    <row r="128" spans="1:8" ht="14.25">
      <c r="A128" s="1" t="s">
        <v>172</v>
      </c>
      <c r="B128" s="2" t="s">
        <v>58</v>
      </c>
      <c r="C128" s="3" t="s">
        <v>59</v>
      </c>
      <c r="D128" s="11">
        <v>44380</v>
      </c>
      <c r="E128" s="4">
        <v>2</v>
      </c>
      <c r="F128" s="4">
        <v>0.41769016811982401</v>
      </c>
      <c r="G128" s="11">
        <v>44990</v>
      </c>
      <c r="H128" s="4">
        <v>0.67060305745283799</v>
      </c>
    </row>
    <row r="129" spans="1:8" ht="14.25">
      <c r="A129" s="1" t="s">
        <v>173</v>
      </c>
      <c r="B129" s="2" t="s">
        <v>46</v>
      </c>
      <c r="C129" s="3" t="s">
        <v>47</v>
      </c>
      <c r="D129" s="11">
        <v>44661</v>
      </c>
      <c r="E129" s="4">
        <v>5</v>
      </c>
      <c r="F129" s="4">
        <v>0.90898321519765801</v>
      </c>
      <c r="G129" s="11">
        <v>45067</v>
      </c>
      <c r="H129" s="4">
        <v>0.71076510162728801</v>
      </c>
    </row>
    <row r="130" spans="1:8" ht="14.25">
      <c r="A130" s="1" t="s">
        <v>174</v>
      </c>
      <c r="B130" s="2" t="s">
        <v>103</v>
      </c>
      <c r="C130" s="3" t="s">
        <v>104</v>
      </c>
      <c r="D130" s="11">
        <v>44297</v>
      </c>
      <c r="E130" s="4">
        <v>2</v>
      </c>
      <c r="F130" s="4">
        <v>2.2277472344418001E-2</v>
      </c>
      <c r="G130" s="11">
        <v>45053</v>
      </c>
      <c r="H130" s="4">
        <v>0.31572522679826798</v>
      </c>
    </row>
    <row r="131" spans="1:8" ht="14.25">
      <c r="A131" s="1" t="s">
        <v>175</v>
      </c>
      <c r="B131" s="2" t="s">
        <v>15</v>
      </c>
      <c r="C131" s="3" t="s">
        <v>10</v>
      </c>
      <c r="D131" s="11">
        <v>44223</v>
      </c>
      <c r="E131" s="4">
        <v>10</v>
      </c>
      <c r="F131" s="4">
        <v>4.84656763549157E-2</v>
      </c>
      <c r="G131" s="11">
        <v>45041</v>
      </c>
      <c r="H131" s="4">
        <v>0.76568330987062005</v>
      </c>
    </row>
    <row r="132" spans="1:8" ht="14.25">
      <c r="A132" s="1" t="s">
        <v>176</v>
      </c>
      <c r="B132" s="2" t="s">
        <v>73</v>
      </c>
      <c r="C132" s="3" t="s">
        <v>74</v>
      </c>
      <c r="D132" s="11">
        <v>44616</v>
      </c>
      <c r="E132" s="4">
        <v>10</v>
      </c>
      <c r="F132" s="4">
        <v>0.29076178482231801</v>
      </c>
      <c r="G132" s="11">
        <v>44945</v>
      </c>
      <c r="H132" s="4">
        <v>0.33143123502147698</v>
      </c>
    </row>
    <row r="133" spans="1:8" ht="14.25">
      <c r="A133" s="1" t="s">
        <v>177</v>
      </c>
      <c r="B133" s="2" t="s">
        <v>81</v>
      </c>
      <c r="C133" s="3" t="s">
        <v>62</v>
      </c>
      <c r="D133" s="11">
        <v>44398</v>
      </c>
      <c r="E133" s="4">
        <v>6</v>
      </c>
      <c r="F133" s="4">
        <v>0.74483031602755301</v>
      </c>
      <c r="G133" s="11">
        <v>45067</v>
      </c>
      <c r="H133" s="4">
        <v>0.45618689536000101</v>
      </c>
    </row>
    <row r="134" spans="1:8" ht="14.25">
      <c r="A134" s="1" t="s">
        <v>178</v>
      </c>
      <c r="B134" s="2" t="s">
        <v>30</v>
      </c>
      <c r="C134" s="3" t="s">
        <v>31</v>
      </c>
      <c r="D134" s="11">
        <v>44244</v>
      </c>
      <c r="E134" s="4">
        <v>2</v>
      </c>
      <c r="F134" s="4">
        <v>0.55145811024395297</v>
      </c>
      <c r="G134" s="11">
        <v>44938</v>
      </c>
      <c r="H134" s="4">
        <v>0.43942741221319298</v>
      </c>
    </row>
    <row r="135" spans="1:8" ht="14.25">
      <c r="A135" s="1" t="s">
        <v>179</v>
      </c>
      <c r="B135" s="2" t="s">
        <v>34</v>
      </c>
      <c r="C135" s="3" t="s">
        <v>35</v>
      </c>
      <c r="D135" s="11">
        <v>44715</v>
      </c>
      <c r="E135" s="4">
        <v>2</v>
      </c>
      <c r="F135" s="4">
        <v>0.75204781971908696</v>
      </c>
      <c r="G135" s="11">
        <v>45016</v>
      </c>
      <c r="H135" s="4">
        <v>0.46296822834011098</v>
      </c>
    </row>
    <row r="136" spans="1:8" ht="14.25">
      <c r="A136" s="1" t="s">
        <v>180</v>
      </c>
      <c r="B136" s="2" t="s">
        <v>61</v>
      </c>
      <c r="C136" s="3" t="s">
        <v>62</v>
      </c>
      <c r="D136" s="11">
        <v>44225</v>
      </c>
      <c r="E136" s="4">
        <v>7</v>
      </c>
      <c r="F136" s="4">
        <v>0.47691846634392299</v>
      </c>
      <c r="G136" s="11">
        <v>44981</v>
      </c>
      <c r="H136" s="4">
        <v>0.46204966570717498</v>
      </c>
    </row>
    <row r="137" spans="1:8" ht="14.25">
      <c r="A137" s="1" t="s">
        <v>181</v>
      </c>
      <c r="B137" s="2" t="s">
        <v>129</v>
      </c>
      <c r="C137" s="3" t="s">
        <v>22</v>
      </c>
      <c r="D137" s="11">
        <v>44442</v>
      </c>
      <c r="E137" s="4">
        <v>9</v>
      </c>
      <c r="F137" s="4">
        <v>0.351563700735118</v>
      </c>
      <c r="G137" s="11">
        <v>45023</v>
      </c>
      <c r="H137" s="4">
        <v>0.95442216883254405</v>
      </c>
    </row>
    <row r="138" spans="1:8" ht="14.25">
      <c r="A138" s="1" t="s">
        <v>182</v>
      </c>
      <c r="B138" s="2" t="s">
        <v>34</v>
      </c>
      <c r="C138" s="3" t="s">
        <v>35</v>
      </c>
      <c r="D138" s="11">
        <v>44878</v>
      </c>
      <c r="E138" s="4">
        <v>3</v>
      </c>
      <c r="F138" s="4">
        <v>0.708252824575899</v>
      </c>
      <c r="G138" s="11">
        <v>45047</v>
      </c>
      <c r="H138" s="4">
        <v>0.25743349659995701</v>
      </c>
    </row>
    <row r="139" spans="1:8" ht="14.25">
      <c r="A139" s="1" t="s">
        <v>183</v>
      </c>
      <c r="B139" s="2" t="s">
        <v>54</v>
      </c>
      <c r="C139" s="3" t="s">
        <v>55</v>
      </c>
      <c r="D139" s="11">
        <v>44535</v>
      </c>
      <c r="E139" s="4">
        <v>6</v>
      </c>
      <c r="F139" s="4">
        <v>8.1168066351901699E-2</v>
      </c>
      <c r="G139" s="11">
        <v>45004</v>
      </c>
      <c r="H139" s="4">
        <v>0.51544985308443603</v>
      </c>
    </row>
    <row r="140" spans="1:8" ht="14.25">
      <c r="A140" s="1" t="s">
        <v>184</v>
      </c>
      <c r="B140" s="2" t="s">
        <v>73</v>
      </c>
      <c r="C140" s="3" t="s">
        <v>74</v>
      </c>
      <c r="D140" s="11">
        <v>44815</v>
      </c>
      <c r="E140" s="4">
        <v>3</v>
      </c>
      <c r="F140" s="4">
        <v>0.44727279397540398</v>
      </c>
      <c r="G140" s="11">
        <v>44961</v>
      </c>
      <c r="H140" s="4">
        <v>0.72124646028638995</v>
      </c>
    </row>
    <row r="141" spans="1:8" ht="14.25">
      <c r="A141" s="1" t="s">
        <v>185</v>
      </c>
      <c r="B141" s="2" t="s">
        <v>30</v>
      </c>
      <c r="C141" s="3" t="s">
        <v>31</v>
      </c>
      <c r="D141" s="11">
        <v>44690</v>
      </c>
      <c r="E141" s="4">
        <v>5</v>
      </c>
      <c r="F141" s="4">
        <v>0.55996144918041602</v>
      </c>
      <c r="G141" s="11">
        <v>44982</v>
      </c>
      <c r="H141" s="4">
        <v>4.0845294204603297E-3</v>
      </c>
    </row>
    <row r="142" spans="1:8" ht="14.25">
      <c r="A142" s="1" t="s">
        <v>186</v>
      </c>
      <c r="B142" s="2" t="s">
        <v>129</v>
      </c>
      <c r="C142" s="3" t="s">
        <v>22</v>
      </c>
      <c r="D142" s="11">
        <v>44521</v>
      </c>
      <c r="E142" s="4">
        <v>4</v>
      </c>
      <c r="F142" s="4">
        <v>0.56230632063577901</v>
      </c>
      <c r="G142" s="11">
        <v>45060</v>
      </c>
      <c r="H142" s="4">
        <v>0.68743114384612203</v>
      </c>
    </row>
    <row r="143" spans="1:8" ht="14.25">
      <c r="A143" s="1" t="s">
        <v>187</v>
      </c>
      <c r="B143" s="2" t="s">
        <v>30</v>
      </c>
      <c r="C143" s="3" t="s">
        <v>31</v>
      </c>
      <c r="D143" s="11">
        <v>44769</v>
      </c>
      <c r="E143" s="4">
        <v>5</v>
      </c>
      <c r="F143" s="4">
        <v>0.72618042932337601</v>
      </c>
      <c r="G143" s="11">
        <v>45013</v>
      </c>
      <c r="H143" s="4">
        <v>0.31138195774945998</v>
      </c>
    </row>
    <row r="144" spans="1:8" ht="14.25">
      <c r="A144" s="1" t="s">
        <v>188</v>
      </c>
      <c r="B144" s="2" t="s">
        <v>71</v>
      </c>
      <c r="C144" s="3" t="s">
        <v>50</v>
      </c>
      <c r="D144" s="11">
        <v>44206</v>
      </c>
      <c r="E144" s="4">
        <v>3</v>
      </c>
      <c r="F144" s="4">
        <v>0.113699112632604</v>
      </c>
      <c r="G144" s="11">
        <v>45012</v>
      </c>
      <c r="H144" s="4">
        <v>3.0869795040312301E-2</v>
      </c>
    </row>
    <row r="145" spans="1:8" ht="14.25">
      <c r="A145" s="1" t="s">
        <v>189</v>
      </c>
      <c r="B145" s="2" t="s">
        <v>129</v>
      </c>
      <c r="C145" s="3" t="s">
        <v>22</v>
      </c>
      <c r="D145" s="11">
        <v>44822</v>
      </c>
      <c r="E145" s="4">
        <v>1</v>
      </c>
      <c r="F145" s="4">
        <v>8.6409222229514596E-2</v>
      </c>
      <c r="G145" s="11">
        <v>44945</v>
      </c>
      <c r="H145" s="4">
        <v>0.720395287309052</v>
      </c>
    </row>
    <row r="146" spans="1:8" ht="14.25">
      <c r="A146" s="1" t="s">
        <v>190</v>
      </c>
      <c r="B146" s="2" t="s">
        <v>71</v>
      </c>
      <c r="C146" s="3" t="s">
        <v>50</v>
      </c>
      <c r="D146" s="11">
        <v>44484</v>
      </c>
      <c r="E146" s="4">
        <v>4</v>
      </c>
      <c r="F146" s="4">
        <v>0.573839853564304</v>
      </c>
      <c r="G146" s="11">
        <v>45050</v>
      </c>
      <c r="H146" s="4">
        <v>0.74143260510805697</v>
      </c>
    </row>
    <row r="147" spans="1:8" ht="14.25">
      <c r="A147" s="1" t="s">
        <v>191</v>
      </c>
      <c r="B147" s="2" t="s">
        <v>27</v>
      </c>
      <c r="C147" s="3" t="s">
        <v>28</v>
      </c>
      <c r="D147" s="11">
        <v>44734</v>
      </c>
      <c r="E147" s="4">
        <v>10</v>
      </c>
      <c r="F147" s="4">
        <v>5.8312359538940997E-2</v>
      </c>
      <c r="G147" s="11">
        <v>45041</v>
      </c>
      <c r="H147" s="4">
        <v>0.50418526458823998</v>
      </c>
    </row>
    <row r="148" spans="1:8" ht="14.25">
      <c r="A148" s="1" t="s">
        <v>192</v>
      </c>
      <c r="B148" s="2" t="s">
        <v>54</v>
      </c>
      <c r="C148" s="3" t="s">
        <v>55</v>
      </c>
      <c r="D148" s="11">
        <v>44480</v>
      </c>
      <c r="E148" s="4">
        <v>7</v>
      </c>
      <c r="F148" s="4">
        <v>0.717702757066082</v>
      </c>
      <c r="G148" s="11">
        <v>44936</v>
      </c>
      <c r="H148" s="4">
        <v>0.1182538345041</v>
      </c>
    </row>
    <row r="149" spans="1:8" ht="14.25">
      <c r="A149" s="1" t="s">
        <v>193</v>
      </c>
      <c r="B149" s="2" t="s">
        <v>24</v>
      </c>
      <c r="C149" s="3" t="s">
        <v>25</v>
      </c>
      <c r="D149" s="11">
        <v>44534</v>
      </c>
      <c r="E149" s="4">
        <v>1</v>
      </c>
      <c r="F149" s="4">
        <v>0.29181649358212502</v>
      </c>
      <c r="G149" s="11">
        <v>44944</v>
      </c>
      <c r="H149" s="4">
        <v>0.59525600260086198</v>
      </c>
    </row>
    <row r="150" spans="1:8" ht="14.25">
      <c r="A150" s="1" t="s">
        <v>194</v>
      </c>
      <c r="B150" s="2" t="s">
        <v>58</v>
      </c>
      <c r="C150" s="3" t="s">
        <v>59</v>
      </c>
      <c r="D150" s="11">
        <v>44616</v>
      </c>
      <c r="E150" s="4">
        <v>7</v>
      </c>
      <c r="F150" s="4">
        <v>0.41475447056245102</v>
      </c>
      <c r="G150" s="11">
        <v>44992</v>
      </c>
      <c r="H150" s="4">
        <v>0.41302964862980401</v>
      </c>
    </row>
    <row r="151" spans="1:8" ht="14.25">
      <c r="A151" s="1" t="s">
        <v>195</v>
      </c>
      <c r="B151" s="2" t="s">
        <v>12</v>
      </c>
      <c r="C151" s="3" t="s">
        <v>13</v>
      </c>
      <c r="D151" s="11">
        <v>44766</v>
      </c>
      <c r="E151" s="4">
        <v>3</v>
      </c>
      <c r="F151" s="4">
        <v>0.273622029983696</v>
      </c>
      <c r="G151" s="11">
        <v>45026</v>
      </c>
      <c r="H151" s="4">
        <v>0.28004873586635498</v>
      </c>
    </row>
    <row r="152" spans="1:8" ht="14.25">
      <c r="A152" s="1" t="s">
        <v>196</v>
      </c>
      <c r="B152" s="2" t="s">
        <v>103</v>
      </c>
      <c r="C152" s="3" t="s">
        <v>104</v>
      </c>
      <c r="D152" s="11">
        <v>44857</v>
      </c>
      <c r="E152" s="4">
        <v>5</v>
      </c>
      <c r="F152" s="4">
        <v>0.36944159210677702</v>
      </c>
      <c r="G152" s="11">
        <v>44944</v>
      </c>
      <c r="H152" s="4">
        <v>0.83598479662907399</v>
      </c>
    </row>
    <row r="153" spans="1:8" ht="14.25">
      <c r="A153" s="1" t="s">
        <v>197</v>
      </c>
      <c r="B153" s="2" t="s">
        <v>103</v>
      </c>
      <c r="C153" s="3" t="s">
        <v>104</v>
      </c>
      <c r="D153" s="11">
        <v>44607</v>
      </c>
      <c r="E153" s="4">
        <v>1</v>
      </c>
      <c r="F153" s="4">
        <v>0.58311714000128001</v>
      </c>
      <c r="G153" s="11">
        <v>44986</v>
      </c>
      <c r="H153" s="4">
        <v>0.132094119226041</v>
      </c>
    </row>
    <row r="154" spans="1:8" ht="14.25">
      <c r="A154" s="1" t="s">
        <v>198</v>
      </c>
      <c r="B154" s="2" t="s">
        <v>34</v>
      </c>
      <c r="C154" s="3" t="s">
        <v>35</v>
      </c>
      <c r="D154" s="11">
        <v>44312</v>
      </c>
      <c r="E154" s="4">
        <v>6</v>
      </c>
      <c r="F154" s="4">
        <v>0.65300297719761102</v>
      </c>
      <c r="G154" s="11">
        <v>45013</v>
      </c>
      <c r="H154" s="4">
        <v>0.67542025364515701</v>
      </c>
    </row>
    <row r="155" spans="1:8" ht="14.25">
      <c r="A155" s="1" t="s">
        <v>199</v>
      </c>
      <c r="B155" s="2" t="s">
        <v>71</v>
      </c>
      <c r="C155" s="3" t="s">
        <v>50</v>
      </c>
      <c r="D155" s="11">
        <v>44684</v>
      </c>
      <c r="E155" s="4">
        <v>8</v>
      </c>
      <c r="F155" s="4">
        <v>0.29111039384551202</v>
      </c>
      <c r="G155" s="11">
        <v>45003</v>
      </c>
      <c r="H155" s="4">
        <v>0.67736656660512595</v>
      </c>
    </row>
    <row r="156" spans="1:8" ht="14.25">
      <c r="A156" s="1" t="s">
        <v>200</v>
      </c>
      <c r="B156" s="2" t="s">
        <v>71</v>
      </c>
      <c r="C156" s="3" t="s">
        <v>50</v>
      </c>
      <c r="D156" s="11">
        <v>44240</v>
      </c>
      <c r="E156" s="4">
        <v>4</v>
      </c>
      <c r="F156" s="4">
        <v>0.112536236136402</v>
      </c>
      <c r="G156" s="11">
        <v>45051</v>
      </c>
      <c r="H156" s="4">
        <v>0.73892418680528005</v>
      </c>
    </row>
    <row r="157" spans="1:8" ht="14.25">
      <c r="A157" s="1" t="s">
        <v>201</v>
      </c>
      <c r="B157" s="2" t="s">
        <v>34</v>
      </c>
      <c r="C157" s="3" t="s">
        <v>35</v>
      </c>
      <c r="D157" s="11">
        <v>44579</v>
      </c>
      <c r="E157" s="4">
        <v>9</v>
      </c>
      <c r="F157" s="4">
        <v>0.15192205963339001</v>
      </c>
      <c r="G157" s="11">
        <v>44999</v>
      </c>
      <c r="H157" s="4">
        <v>0.20150857478536399</v>
      </c>
    </row>
    <row r="158" spans="1:8" ht="14.25">
      <c r="A158" s="1" t="s">
        <v>202</v>
      </c>
      <c r="B158" s="2" t="s">
        <v>103</v>
      </c>
      <c r="C158" s="3" t="s">
        <v>104</v>
      </c>
      <c r="D158" s="11">
        <v>44830</v>
      </c>
      <c r="E158" s="4">
        <v>2</v>
      </c>
      <c r="F158" s="4">
        <v>0.28151547287029699</v>
      </c>
      <c r="G158" s="11">
        <v>44971</v>
      </c>
      <c r="H158" s="4">
        <v>0.112845737208008</v>
      </c>
    </row>
    <row r="159" spans="1:8" ht="14.25">
      <c r="A159" s="1" t="s">
        <v>203</v>
      </c>
      <c r="B159" s="2" t="s">
        <v>9</v>
      </c>
      <c r="C159" s="3" t="s">
        <v>10</v>
      </c>
      <c r="D159" s="11">
        <v>44580</v>
      </c>
      <c r="E159" s="4">
        <v>2</v>
      </c>
      <c r="F159" s="4">
        <v>0.47294292208057698</v>
      </c>
      <c r="G159" s="11">
        <v>45023</v>
      </c>
      <c r="H159" s="4">
        <v>0.79212265204075905</v>
      </c>
    </row>
    <row r="160" spans="1:8" ht="14.25">
      <c r="A160" s="1" t="s">
        <v>204</v>
      </c>
      <c r="B160" s="2" t="s">
        <v>9</v>
      </c>
      <c r="C160" s="3" t="s">
        <v>10</v>
      </c>
      <c r="D160" s="11">
        <v>44605</v>
      </c>
      <c r="E160" s="4">
        <v>2</v>
      </c>
      <c r="F160" s="4">
        <v>0.95827680251471803</v>
      </c>
      <c r="G160" s="11">
        <v>45009</v>
      </c>
      <c r="H160" s="4">
        <v>0.89660265479322399</v>
      </c>
    </row>
    <row r="161" spans="1:8" ht="14.25">
      <c r="A161" s="1" t="s">
        <v>205</v>
      </c>
      <c r="B161" s="2" t="s">
        <v>39</v>
      </c>
      <c r="C161" s="3" t="s">
        <v>40</v>
      </c>
      <c r="D161" s="11">
        <v>44604</v>
      </c>
      <c r="E161" s="4">
        <v>2</v>
      </c>
      <c r="F161" s="4">
        <v>0.27963347908695002</v>
      </c>
      <c r="G161" s="11">
        <v>44949</v>
      </c>
      <c r="H161" s="4">
        <v>0.24854191017697499</v>
      </c>
    </row>
    <row r="162" spans="1:8" ht="14.25">
      <c r="A162" s="1" t="s">
        <v>206</v>
      </c>
      <c r="B162" s="2" t="s">
        <v>61</v>
      </c>
      <c r="C162" s="3" t="s">
        <v>62</v>
      </c>
      <c r="D162" s="11">
        <v>44257</v>
      </c>
      <c r="E162" s="4">
        <v>8</v>
      </c>
      <c r="F162" s="4">
        <v>0.434644149591145</v>
      </c>
      <c r="G162" s="11">
        <v>44955</v>
      </c>
      <c r="H162" s="4">
        <v>0.625342854199327</v>
      </c>
    </row>
    <row r="163" spans="1:8" ht="14.25">
      <c r="A163" s="1" t="s">
        <v>207</v>
      </c>
      <c r="B163" s="2" t="s">
        <v>49</v>
      </c>
      <c r="C163" s="3" t="s">
        <v>50</v>
      </c>
      <c r="D163" s="11">
        <v>44745</v>
      </c>
      <c r="E163" s="4">
        <v>5</v>
      </c>
      <c r="F163" s="4">
        <v>0.74838580953710099</v>
      </c>
      <c r="G163" s="11">
        <v>44980</v>
      </c>
      <c r="H163" s="4">
        <v>0.56239389347784197</v>
      </c>
    </row>
    <row r="164" spans="1:8" ht="14.25">
      <c r="A164" s="1" t="s">
        <v>208</v>
      </c>
      <c r="B164" s="2" t="s">
        <v>30</v>
      </c>
      <c r="C164" s="3" t="s">
        <v>31</v>
      </c>
      <c r="D164" s="11">
        <v>44916</v>
      </c>
      <c r="E164" s="4">
        <v>6</v>
      </c>
      <c r="F164" s="4">
        <v>0.48045901029779903</v>
      </c>
      <c r="G164" s="11">
        <v>45064</v>
      </c>
      <c r="H164" s="4">
        <v>0.433788778732414</v>
      </c>
    </row>
    <row r="165" spans="1:8" ht="14.25">
      <c r="A165" s="1" t="s">
        <v>209</v>
      </c>
      <c r="B165" s="2" t="s">
        <v>58</v>
      </c>
      <c r="C165" s="3" t="s">
        <v>59</v>
      </c>
      <c r="D165" s="11">
        <v>44354</v>
      </c>
      <c r="E165" s="4">
        <v>7</v>
      </c>
      <c r="F165" s="4">
        <v>0.98744929724646802</v>
      </c>
      <c r="G165" s="11">
        <v>45049</v>
      </c>
      <c r="H165" s="4">
        <v>0.21163360381443899</v>
      </c>
    </row>
    <row r="166" spans="1:8" ht="14.25">
      <c r="A166" s="1" t="s">
        <v>210</v>
      </c>
      <c r="B166" s="2" t="s">
        <v>9</v>
      </c>
      <c r="C166" s="3" t="s">
        <v>10</v>
      </c>
      <c r="D166" s="11">
        <v>44711</v>
      </c>
      <c r="E166" s="4">
        <v>3</v>
      </c>
      <c r="F166" s="4">
        <v>5.2479096578398297E-2</v>
      </c>
      <c r="G166" s="11">
        <v>45069</v>
      </c>
      <c r="H166" s="4">
        <v>5.8390055671951401E-2</v>
      </c>
    </row>
    <row r="167" spans="1:8" ht="14.25">
      <c r="A167" s="1" t="s">
        <v>211</v>
      </c>
      <c r="B167" s="2" t="s">
        <v>49</v>
      </c>
      <c r="C167" s="3" t="s">
        <v>50</v>
      </c>
      <c r="D167" s="11">
        <v>44801</v>
      </c>
      <c r="E167" s="4">
        <v>4</v>
      </c>
      <c r="F167" s="4">
        <v>6.3638338964366797E-2</v>
      </c>
      <c r="G167" s="11">
        <v>45014</v>
      </c>
      <c r="H167" s="4">
        <v>0.82222519151117301</v>
      </c>
    </row>
    <row r="168" spans="1:8" ht="14.25">
      <c r="A168" s="1" t="s">
        <v>212</v>
      </c>
      <c r="B168" s="2" t="s">
        <v>21</v>
      </c>
      <c r="C168" s="3" t="s">
        <v>22</v>
      </c>
      <c r="D168" s="11">
        <v>44515</v>
      </c>
      <c r="E168" s="4">
        <v>3</v>
      </c>
      <c r="F168" s="4">
        <v>7.0327700844507193E-2</v>
      </c>
      <c r="G168" s="11">
        <v>44974</v>
      </c>
      <c r="H168" s="4">
        <v>9.4112460113233404E-2</v>
      </c>
    </row>
    <row r="169" spans="1:8" ht="14.25">
      <c r="A169" s="1" t="s">
        <v>213</v>
      </c>
      <c r="B169" s="2" t="s">
        <v>81</v>
      </c>
      <c r="C169" s="3" t="s">
        <v>62</v>
      </c>
      <c r="D169" s="11">
        <v>44897</v>
      </c>
      <c r="E169" s="4">
        <v>3</v>
      </c>
      <c r="F169" s="4">
        <v>0.95057620706778501</v>
      </c>
      <c r="G169" s="11">
        <v>45040</v>
      </c>
      <c r="H169" s="4">
        <v>0.96163422719710601</v>
      </c>
    </row>
    <row r="170" spans="1:8" ht="14.25">
      <c r="A170" s="1" t="s">
        <v>214</v>
      </c>
      <c r="B170" s="2" t="s">
        <v>103</v>
      </c>
      <c r="C170" s="3" t="s">
        <v>104</v>
      </c>
      <c r="D170" s="11">
        <v>44903</v>
      </c>
      <c r="E170" s="4">
        <v>1</v>
      </c>
      <c r="F170" s="4">
        <v>0.48177369539871401</v>
      </c>
      <c r="G170" s="11">
        <v>45046</v>
      </c>
      <c r="H170" s="4">
        <v>0.92834498334210402</v>
      </c>
    </row>
    <row r="171" spans="1:8" ht="14.25">
      <c r="A171" s="1" t="s">
        <v>215</v>
      </c>
      <c r="B171" s="2" t="s">
        <v>54</v>
      </c>
      <c r="C171" s="3" t="s">
        <v>55</v>
      </c>
      <c r="D171" s="11">
        <v>44204</v>
      </c>
      <c r="E171" s="4">
        <v>2</v>
      </c>
      <c r="F171" s="4">
        <v>0.43098053100217298</v>
      </c>
      <c r="G171" s="11">
        <v>44948</v>
      </c>
      <c r="H171" s="4">
        <v>0.43731221847381901</v>
      </c>
    </row>
    <row r="172" spans="1:8" ht="14.25">
      <c r="A172" s="1" t="s">
        <v>216</v>
      </c>
      <c r="B172" s="2" t="s">
        <v>24</v>
      </c>
      <c r="C172" s="3" t="s">
        <v>25</v>
      </c>
      <c r="D172" s="11">
        <v>44439</v>
      </c>
      <c r="E172" s="4">
        <v>8</v>
      </c>
      <c r="F172" s="4">
        <v>0.59735476523394404</v>
      </c>
      <c r="G172" s="11">
        <v>44982</v>
      </c>
      <c r="H172" s="4">
        <v>0.16822758298431501</v>
      </c>
    </row>
    <row r="173" spans="1:8" ht="14.25">
      <c r="A173" s="1" t="s">
        <v>217</v>
      </c>
      <c r="B173" s="2" t="s">
        <v>24</v>
      </c>
      <c r="C173" s="3" t="s">
        <v>25</v>
      </c>
      <c r="D173" s="11">
        <v>44449</v>
      </c>
      <c r="E173" s="4">
        <v>6</v>
      </c>
      <c r="F173" s="4">
        <v>0.26280269378864801</v>
      </c>
      <c r="G173" s="11">
        <v>45014</v>
      </c>
      <c r="H173" s="4">
        <v>0.14823080489066301</v>
      </c>
    </row>
    <row r="174" spans="1:8" ht="14.25">
      <c r="A174" s="1" t="s">
        <v>218</v>
      </c>
      <c r="B174" s="2" t="s">
        <v>49</v>
      </c>
      <c r="C174" s="3" t="s">
        <v>50</v>
      </c>
      <c r="D174" s="11">
        <v>44779</v>
      </c>
      <c r="E174" s="4">
        <v>4</v>
      </c>
      <c r="F174" s="4">
        <v>0.90284110874477896</v>
      </c>
      <c r="G174" s="11">
        <v>45008</v>
      </c>
      <c r="H174" s="4">
        <v>0.63507569454438495</v>
      </c>
    </row>
    <row r="175" spans="1:8" ht="14.25">
      <c r="A175" s="1" t="s">
        <v>219</v>
      </c>
      <c r="B175" s="2" t="s">
        <v>17</v>
      </c>
      <c r="C175" s="3" t="s">
        <v>18</v>
      </c>
      <c r="D175" s="11">
        <v>44241</v>
      </c>
      <c r="E175" s="4">
        <v>6</v>
      </c>
      <c r="F175" s="4">
        <v>0.98199261995326603</v>
      </c>
      <c r="G175" s="11">
        <v>44994</v>
      </c>
      <c r="H175" s="4">
        <v>0.54481123922804697</v>
      </c>
    </row>
    <row r="176" spans="1:8" ht="14.25">
      <c r="A176" s="1" t="s">
        <v>220</v>
      </c>
      <c r="B176" s="2" t="s">
        <v>43</v>
      </c>
      <c r="C176" s="3" t="s">
        <v>44</v>
      </c>
      <c r="D176" s="11">
        <v>44229</v>
      </c>
      <c r="E176" s="4">
        <v>3</v>
      </c>
      <c r="F176" s="4">
        <v>0.84716039463076198</v>
      </c>
      <c r="G176" s="11">
        <v>45067</v>
      </c>
      <c r="H176" s="4">
        <v>1.3086187744415801E-2</v>
      </c>
    </row>
    <row r="177" spans="1:8" ht="14.25">
      <c r="A177" s="1" t="s">
        <v>221</v>
      </c>
      <c r="B177" s="2" t="s">
        <v>129</v>
      </c>
      <c r="C177" s="3" t="s">
        <v>22</v>
      </c>
      <c r="D177" s="11">
        <v>44836</v>
      </c>
      <c r="E177" s="4">
        <v>5</v>
      </c>
      <c r="F177" s="4">
        <v>0.30637569785375002</v>
      </c>
      <c r="G177" s="11">
        <v>45008</v>
      </c>
      <c r="H177" s="4">
        <v>1.25503463839893E-3</v>
      </c>
    </row>
    <row r="178" spans="1:8" ht="14.25">
      <c r="A178" s="1" t="s">
        <v>222</v>
      </c>
      <c r="B178" s="2" t="s">
        <v>49</v>
      </c>
      <c r="C178" s="3" t="s">
        <v>50</v>
      </c>
      <c r="D178" s="11">
        <v>44211</v>
      </c>
      <c r="E178" s="4">
        <v>6</v>
      </c>
      <c r="F178" s="4">
        <v>0.76879912576772802</v>
      </c>
      <c r="G178" s="11">
        <v>45006</v>
      </c>
      <c r="H178" s="4">
        <v>0.86548533755676105</v>
      </c>
    </row>
    <row r="179" spans="1:8" ht="14.25">
      <c r="A179" s="1" t="s">
        <v>223</v>
      </c>
      <c r="B179" s="2" t="s">
        <v>34</v>
      </c>
      <c r="C179" s="3" t="s">
        <v>35</v>
      </c>
      <c r="D179" s="11">
        <v>44514</v>
      </c>
      <c r="E179" s="4">
        <v>7</v>
      </c>
      <c r="F179" s="4">
        <v>0.38563992038543599</v>
      </c>
      <c r="G179" s="11">
        <v>45004</v>
      </c>
      <c r="H179" s="4">
        <v>0.508902669316179</v>
      </c>
    </row>
    <row r="180" spans="1:8" ht="14.25">
      <c r="A180" s="1" t="s">
        <v>224</v>
      </c>
      <c r="B180" s="2" t="s">
        <v>81</v>
      </c>
      <c r="C180" s="3" t="s">
        <v>62</v>
      </c>
      <c r="D180" s="11">
        <v>44309</v>
      </c>
      <c r="E180" s="4">
        <v>8</v>
      </c>
      <c r="F180" s="4">
        <v>0.85335977277591302</v>
      </c>
      <c r="G180" s="11">
        <v>45021</v>
      </c>
      <c r="H180" s="4">
        <v>0.99207281995433205</v>
      </c>
    </row>
    <row r="181" spans="1:8" ht="14.25">
      <c r="A181" s="1" t="s">
        <v>225</v>
      </c>
      <c r="B181" s="2" t="s">
        <v>12</v>
      </c>
      <c r="C181" s="3" t="s">
        <v>13</v>
      </c>
      <c r="D181" s="11">
        <v>44289</v>
      </c>
      <c r="E181" s="4">
        <v>5</v>
      </c>
      <c r="F181" s="4">
        <v>0.28334897654743202</v>
      </c>
      <c r="G181" s="11">
        <v>44965</v>
      </c>
      <c r="H181" s="4">
        <v>0.63454053513977304</v>
      </c>
    </row>
    <row r="182" spans="1:8" ht="14.25">
      <c r="A182" s="1" t="s">
        <v>226</v>
      </c>
      <c r="B182" s="2" t="s">
        <v>81</v>
      </c>
      <c r="C182" s="3" t="s">
        <v>62</v>
      </c>
      <c r="D182" s="11">
        <v>44572</v>
      </c>
      <c r="E182" s="4">
        <v>3</v>
      </c>
      <c r="F182" s="4">
        <v>0.117748642112043</v>
      </c>
      <c r="G182" s="11">
        <v>45073</v>
      </c>
      <c r="H182" s="4">
        <v>0.67092430905617095</v>
      </c>
    </row>
    <row r="183" spans="1:8" ht="14.25">
      <c r="A183" s="1" t="s">
        <v>227</v>
      </c>
      <c r="B183" s="2" t="s">
        <v>39</v>
      </c>
      <c r="C183" s="3" t="s">
        <v>40</v>
      </c>
      <c r="D183" s="11">
        <v>44790</v>
      </c>
      <c r="E183" s="4">
        <v>5</v>
      </c>
      <c r="F183" s="4">
        <v>0.76783916519082696</v>
      </c>
      <c r="G183" s="11">
        <v>45021</v>
      </c>
      <c r="H183" s="4">
        <v>0.24099871039557799</v>
      </c>
    </row>
    <row r="184" spans="1:8" ht="14.25">
      <c r="A184" s="1" t="s">
        <v>228</v>
      </c>
      <c r="B184" s="2" t="s">
        <v>39</v>
      </c>
      <c r="C184" s="3" t="s">
        <v>40</v>
      </c>
      <c r="D184" s="11">
        <v>44766</v>
      </c>
      <c r="E184" s="4">
        <v>2</v>
      </c>
      <c r="F184" s="4">
        <v>0.14806713315151801</v>
      </c>
      <c r="G184" s="11">
        <v>45051</v>
      </c>
      <c r="H184" s="4">
        <v>0.312315972509696</v>
      </c>
    </row>
    <row r="185" spans="1:8" ht="14.25">
      <c r="A185" s="1" t="s">
        <v>229</v>
      </c>
      <c r="B185" s="2" t="s">
        <v>39</v>
      </c>
      <c r="C185" s="3" t="s">
        <v>40</v>
      </c>
      <c r="D185" s="11">
        <v>44577</v>
      </c>
      <c r="E185" s="4">
        <v>7</v>
      </c>
      <c r="F185" s="4">
        <v>7.8885651390256904E-3</v>
      </c>
      <c r="G185" s="11">
        <v>45037</v>
      </c>
      <c r="H185" s="4">
        <v>0.42001946730883299</v>
      </c>
    </row>
    <row r="186" spans="1:8" ht="14.25">
      <c r="A186" s="1" t="s">
        <v>230</v>
      </c>
      <c r="B186" s="2" t="s">
        <v>73</v>
      </c>
      <c r="C186" s="3" t="s">
        <v>74</v>
      </c>
      <c r="D186" s="11">
        <v>44416</v>
      </c>
      <c r="E186" s="4">
        <v>7</v>
      </c>
      <c r="F186" s="4">
        <v>6.5026558074850402E-2</v>
      </c>
      <c r="G186" s="11">
        <v>45005</v>
      </c>
      <c r="H186" s="4">
        <v>0.566596656084567</v>
      </c>
    </row>
    <row r="187" spans="1:8" ht="14.25">
      <c r="A187" s="1" t="s">
        <v>231</v>
      </c>
      <c r="B187" s="2" t="s">
        <v>15</v>
      </c>
      <c r="C187" s="3" t="s">
        <v>10</v>
      </c>
      <c r="D187" s="11">
        <v>44883</v>
      </c>
      <c r="E187" s="4">
        <v>1</v>
      </c>
      <c r="F187" s="4">
        <v>0.30777843623572698</v>
      </c>
      <c r="G187" s="11">
        <v>44963</v>
      </c>
      <c r="H187" s="4">
        <v>0.172453184843159</v>
      </c>
    </row>
    <row r="188" spans="1:8" ht="14.25">
      <c r="A188" s="1" t="s">
        <v>232</v>
      </c>
      <c r="B188" s="2" t="s">
        <v>27</v>
      </c>
      <c r="C188" s="3" t="s">
        <v>28</v>
      </c>
      <c r="D188" s="11">
        <v>44214</v>
      </c>
      <c r="E188" s="4">
        <v>5</v>
      </c>
      <c r="F188" s="4">
        <v>0.1874453216227</v>
      </c>
      <c r="G188" s="11">
        <v>44961</v>
      </c>
      <c r="H188" s="4">
        <v>0.22911064366850301</v>
      </c>
    </row>
    <row r="189" spans="1:8" ht="14.25">
      <c r="A189" s="1" t="s">
        <v>233</v>
      </c>
      <c r="B189" s="2" t="s">
        <v>43</v>
      </c>
      <c r="C189" s="3" t="s">
        <v>44</v>
      </c>
      <c r="D189" s="11">
        <v>44403</v>
      </c>
      <c r="E189" s="4">
        <v>6</v>
      </c>
      <c r="F189" s="4">
        <v>0.83300140406454304</v>
      </c>
      <c r="G189" s="11">
        <v>45026</v>
      </c>
      <c r="H189" s="4">
        <v>0.70242147925557197</v>
      </c>
    </row>
    <row r="190" spans="1:8" ht="14.25">
      <c r="A190" s="1" t="s">
        <v>234</v>
      </c>
      <c r="B190" s="2" t="s">
        <v>34</v>
      </c>
      <c r="C190" s="3" t="s">
        <v>35</v>
      </c>
      <c r="D190" s="11">
        <v>44694</v>
      </c>
      <c r="E190" s="4">
        <v>3</v>
      </c>
      <c r="F190" s="4">
        <v>0.27727516856333601</v>
      </c>
      <c r="G190" s="11">
        <v>45036</v>
      </c>
      <c r="H190" s="4">
        <v>0.34199564672456301</v>
      </c>
    </row>
    <row r="191" spans="1:8" ht="14.25">
      <c r="A191" s="1" t="s">
        <v>235</v>
      </c>
      <c r="B191" s="2" t="s">
        <v>9</v>
      </c>
      <c r="C191" s="3" t="s">
        <v>10</v>
      </c>
      <c r="D191" s="11">
        <v>44199</v>
      </c>
      <c r="E191" s="4">
        <v>2</v>
      </c>
      <c r="F191" s="4">
        <v>0.22356266053190499</v>
      </c>
      <c r="G191" s="11">
        <v>44951</v>
      </c>
      <c r="H191" s="4">
        <v>0.43217504342818902</v>
      </c>
    </row>
    <row r="192" spans="1:8" ht="14.25">
      <c r="A192" s="1" t="s">
        <v>236</v>
      </c>
      <c r="B192" s="2" t="s">
        <v>46</v>
      </c>
      <c r="C192" s="3" t="s">
        <v>47</v>
      </c>
      <c r="D192" s="11">
        <v>44606</v>
      </c>
      <c r="E192" s="4">
        <v>6</v>
      </c>
      <c r="F192" s="4">
        <v>0.64447099494037297</v>
      </c>
      <c r="G192" s="11">
        <v>44975</v>
      </c>
      <c r="H192" s="4">
        <v>0.96567027076396705</v>
      </c>
    </row>
    <row r="193" spans="1:8" ht="14.25">
      <c r="A193" s="1" t="s">
        <v>237</v>
      </c>
      <c r="B193" s="2" t="s">
        <v>49</v>
      </c>
      <c r="C193" s="3" t="s">
        <v>50</v>
      </c>
      <c r="D193" s="11">
        <v>44760</v>
      </c>
      <c r="E193" s="4">
        <v>6</v>
      </c>
      <c r="F193" s="4">
        <v>0.91937449423976403</v>
      </c>
      <c r="G193" s="11">
        <v>44941</v>
      </c>
      <c r="H193" s="4">
        <v>0.80855685548065803</v>
      </c>
    </row>
    <row r="194" spans="1:8" ht="14.25">
      <c r="A194" s="1" t="s">
        <v>238</v>
      </c>
      <c r="B194" s="2" t="s">
        <v>71</v>
      </c>
      <c r="C194" s="3" t="s">
        <v>50</v>
      </c>
      <c r="D194" s="11">
        <v>44391</v>
      </c>
      <c r="E194" s="4">
        <v>1</v>
      </c>
      <c r="F194" s="4">
        <v>0.26377783191771698</v>
      </c>
      <c r="G194" s="11">
        <v>44943</v>
      </c>
      <c r="H194" s="4">
        <v>0.53464391868976202</v>
      </c>
    </row>
    <row r="195" spans="1:8" ht="14.25">
      <c r="A195" s="1" t="s">
        <v>239</v>
      </c>
      <c r="B195" s="2" t="s">
        <v>27</v>
      </c>
      <c r="C195" s="3" t="s">
        <v>28</v>
      </c>
      <c r="D195" s="11">
        <v>44457</v>
      </c>
      <c r="E195" s="4">
        <v>3</v>
      </c>
      <c r="F195" s="4">
        <v>0.48376018648020602</v>
      </c>
      <c r="G195" s="11">
        <v>44983</v>
      </c>
      <c r="H195" s="4">
        <v>0.28976743361438201</v>
      </c>
    </row>
    <row r="196" spans="1:8" ht="14.25">
      <c r="A196" s="1" t="s">
        <v>240</v>
      </c>
      <c r="B196" s="2" t="s">
        <v>58</v>
      </c>
      <c r="C196" s="3" t="s">
        <v>59</v>
      </c>
      <c r="D196" s="11">
        <v>44409</v>
      </c>
      <c r="E196" s="4">
        <v>2</v>
      </c>
      <c r="F196" s="4">
        <v>0.56649641364178105</v>
      </c>
      <c r="G196" s="11">
        <v>44948</v>
      </c>
      <c r="H196" s="4">
        <v>0.76019400248091895</v>
      </c>
    </row>
    <row r="197" spans="1:8" ht="14.25">
      <c r="A197" s="1" t="s">
        <v>241</v>
      </c>
      <c r="B197" s="2" t="s">
        <v>103</v>
      </c>
      <c r="C197" s="3" t="s">
        <v>104</v>
      </c>
      <c r="D197" s="11">
        <v>44229</v>
      </c>
      <c r="E197" s="4">
        <v>10</v>
      </c>
      <c r="F197" s="4">
        <v>0.81758392927810297</v>
      </c>
      <c r="G197" s="11">
        <v>44937</v>
      </c>
      <c r="H197" s="4">
        <v>0.16419798109251399</v>
      </c>
    </row>
    <row r="198" spans="1:8" ht="14.25">
      <c r="A198" s="1" t="s">
        <v>242</v>
      </c>
      <c r="B198" s="2" t="s">
        <v>46</v>
      </c>
      <c r="C198" s="3" t="s">
        <v>47</v>
      </c>
      <c r="D198" s="11">
        <v>44412</v>
      </c>
      <c r="E198" s="4">
        <v>5</v>
      </c>
      <c r="F198" s="4">
        <v>0.24147425161639699</v>
      </c>
      <c r="G198" s="11">
        <v>45005</v>
      </c>
      <c r="H198" s="4">
        <v>0.23302367858983999</v>
      </c>
    </row>
    <row r="199" spans="1:8" ht="14.25">
      <c r="A199" s="1" t="s">
        <v>243</v>
      </c>
      <c r="B199" s="2" t="s">
        <v>58</v>
      </c>
      <c r="C199" s="3" t="s">
        <v>59</v>
      </c>
      <c r="D199" s="11">
        <v>44828</v>
      </c>
      <c r="E199" s="4">
        <v>6</v>
      </c>
      <c r="F199" s="4">
        <v>0.51291771398490105</v>
      </c>
      <c r="G199" s="11">
        <v>44987</v>
      </c>
      <c r="H199" s="4">
        <v>0.755021488484095</v>
      </c>
    </row>
    <row r="200" spans="1:8" ht="14.25">
      <c r="A200" s="1" t="s">
        <v>244</v>
      </c>
      <c r="B200" s="2" t="s">
        <v>73</v>
      </c>
      <c r="C200" s="3" t="s">
        <v>74</v>
      </c>
      <c r="D200" s="11">
        <v>44742</v>
      </c>
      <c r="E200" s="4">
        <v>9</v>
      </c>
      <c r="F200" s="4">
        <v>0.30094368268289601</v>
      </c>
      <c r="G200" s="11">
        <v>45037</v>
      </c>
      <c r="H200" s="4">
        <v>0.55983002083455202</v>
      </c>
    </row>
    <row r="201" spans="1:8" ht="14.25">
      <c r="A201" s="1" t="s">
        <v>245</v>
      </c>
      <c r="B201" s="2" t="s">
        <v>58</v>
      </c>
      <c r="C201" s="3" t="s">
        <v>59</v>
      </c>
      <c r="D201" s="11">
        <v>44502</v>
      </c>
      <c r="E201" s="4">
        <v>8</v>
      </c>
      <c r="F201" s="4">
        <v>0.91352809441905303</v>
      </c>
      <c r="G201" s="11">
        <v>44978</v>
      </c>
      <c r="H201" s="4">
        <v>0.137985792121295</v>
      </c>
    </row>
    <row r="202" spans="1:8" ht="12.75">
      <c r="A202" s="14"/>
      <c r="B202" s="15"/>
      <c r="C202" s="13"/>
      <c r="D202" s="16"/>
      <c r="E202" s="13"/>
      <c r="F202" s="13"/>
      <c r="G202" s="16"/>
      <c r="H202" s="13"/>
    </row>
    <row r="203" spans="1:8" ht="12.75">
      <c r="A203" s="14"/>
      <c r="B203" s="15"/>
      <c r="C203" s="13"/>
      <c r="D203" s="17" t="s">
        <v>246</v>
      </c>
      <c r="E203" s="13"/>
      <c r="F203" s="13"/>
      <c r="G203" s="17"/>
      <c r="H203" s="13"/>
    </row>
    <row r="204" spans="1:8" ht="12.75">
      <c r="A204" s="14"/>
      <c r="B204" s="15"/>
      <c r="C204" s="13"/>
      <c r="D204" s="18"/>
      <c r="E204" s="13"/>
      <c r="F204" s="13"/>
      <c r="G204" s="18"/>
      <c r="H204" s="13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2" r:id="rId69" xr:uid="{00000000-0004-0000-0000-000044000000}"/>
    <hyperlink ref="B73" r:id="rId70" xr:uid="{00000000-0004-0000-0000-000045000000}"/>
    <hyperlink ref="B74" r:id="rId71" xr:uid="{00000000-0004-0000-0000-000046000000}"/>
    <hyperlink ref="B75" r:id="rId72" xr:uid="{00000000-0004-0000-0000-000047000000}"/>
    <hyperlink ref="B76" r:id="rId73" xr:uid="{00000000-0004-0000-0000-000048000000}"/>
    <hyperlink ref="B77" r:id="rId74" xr:uid="{00000000-0004-0000-0000-000049000000}"/>
    <hyperlink ref="B78" r:id="rId75" xr:uid="{00000000-0004-0000-0000-00004A000000}"/>
    <hyperlink ref="B79" r:id="rId76" xr:uid="{00000000-0004-0000-0000-00004B000000}"/>
    <hyperlink ref="B80" r:id="rId77" xr:uid="{00000000-0004-0000-0000-00004C000000}"/>
    <hyperlink ref="B81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9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4" r:id="rId89" xr:uid="{00000000-0004-0000-0000-000058000000}"/>
    <hyperlink ref="B96" r:id="rId90" xr:uid="{00000000-0004-0000-0000-000059000000}"/>
    <hyperlink ref="B97" r:id="rId91" xr:uid="{00000000-0004-0000-0000-00005A000000}"/>
    <hyperlink ref="B99" r:id="rId92" xr:uid="{00000000-0004-0000-0000-00005B000000}"/>
    <hyperlink ref="B100" r:id="rId93" xr:uid="{00000000-0004-0000-0000-00005C000000}"/>
    <hyperlink ref="B101" r:id="rId94" xr:uid="{00000000-0004-0000-0000-00005D000000}"/>
    <hyperlink ref="B103" r:id="rId95" xr:uid="{00000000-0004-0000-0000-00005E000000}"/>
    <hyperlink ref="B104" r:id="rId96" xr:uid="{00000000-0004-0000-0000-00005F000000}"/>
    <hyperlink ref="B106" r:id="rId97" xr:uid="{00000000-0004-0000-0000-000060000000}"/>
    <hyperlink ref="B107" r:id="rId98" xr:uid="{00000000-0004-0000-0000-000061000000}"/>
    <hyperlink ref="B108" r:id="rId99" xr:uid="{00000000-0004-0000-0000-000062000000}"/>
    <hyperlink ref="B109" r:id="rId100" xr:uid="{00000000-0004-0000-0000-000063000000}"/>
    <hyperlink ref="B110" r:id="rId101" xr:uid="{00000000-0004-0000-0000-000064000000}"/>
    <hyperlink ref="B111" r:id="rId102" xr:uid="{00000000-0004-0000-0000-000065000000}"/>
    <hyperlink ref="B112" r:id="rId103" xr:uid="{00000000-0004-0000-0000-000066000000}"/>
    <hyperlink ref="B113" r:id="rId104" xr:uid="{00000000-0004-0000-0000-000067000000}"/>
    <hyperlink ref="B114" r:id="rId105" xr:uid="{00000000-0004-0000-0000-000068000000}"/>
    <hyperlink ref="B115" r:id="rId106" xr:uid="{00000000-0004-0000-0000-000069000000}"/>
    <hyperlink ref="B116" r:id="rId107" xr:uid="{00000000-0004-0000-0000-00006A000000}"/>
    <hyperlink ref="B117" r:id="rId108" xr:uid="{00000000-0004-0000-0000-00006B000000}"/>
    <hyperlink ref="B119" r:id="rId109" xr:uid="{00000000-0004-0000-0000-00006C000000}"/>
    <hyperlink ref="B120" r:id="rId110" xr:uid="{00000000-0004-0000-0000-00006D000000}"/>
    <hyperlink ref="B121" r:id="rId111" xr:uid="{00000000-0004-0000-0000-00006E000000}"/>
    <hyperlink ref="B122" r:id="rId112" xr:uid="{00000000-0004-0000-0000-00006F000000}"/>
    <hyperlink ref="B123" r:id="rId113" xr:uid="{00000000-0004-0000-0000-000070000000}"/>
    <hyperlink ref="B124" r:id="rId114" xr:uid="{00000000-0004-0000-0000-000071000000}"/>
    <hyperlink ref="B125" r:id="rId115" xr:uid="{00000000-0004-0000-0000-000072000000}"/>
    <hyperlink ref="B126" r:id="rId116" xr:uid="{00000000-0004-0000-0000-000073000000}"/>
    <hyperlink ref="B128" r:id="rId117" xr:uid="{00000000-0004-0000-0000-000074000000}"/>
    <hyperlink ref="B129" r:id="rId118" xr:uid="{00000000-0004-0000-0000-000075000000}"/>
    <hyperlink ref="B131" r:id="rId119" xr:uid="{00000000-0004-0000-0000-000076000000}"/>
    <hyperlink ref="B132" r:id="rId120" xr:uid="{00000000-0004-0000-0000-000077000000}"/>
    <hyperlink ref="B133" r:id="rId121" xr:uid="{00000000-0004-0000-0000-000078000000}"/>
    <hyperlink ref="B134" r:id="rId122" xr:uid="{00000000-0004-0000-0000-000079000000}"/>
    <hyperlink ref="B135" r:id="rId123" xr:uid="{00000000-0004-0000-0000-00007A000000}"/>
    <hyperlink ref="B136" r:id="rId124" xr:uid="{00000000-0004-0000-0000-00007B000000}"/>
    <hyperlink ref="B137" r:id="rId125" xr:uid="{00000000-0004-0000-0000-00007C000000}"/>
    <hyperlink ref="B138" r:id="rId126" xr:uid="{00000000-0004-0000-0000-00007D000000}"/>
    <hyperlink ref="B139" r:id="rId127" xr:uid="{00000000-0004-0000-0000-00007E000000}"/>
    <hyperlink ref="B140" r:id="rId128" xr:uid="{00000000-0004-0000-0000-00007F000000}"/>
    <hyperlink ref="B141" r:id="rId129" xr:uid="{00000000-0004-0000-0000-000080000000}"/>
    <hyperlink ref="B142" r:id="rId130" xr:uid="{00000000-0004-0000-0000-000081000000}"/>
    <hyperlink ref="B143" r:id="rId131" xr:uid="{00000000-0004-0000-0000-000082000000}"/>
    <hyperlink ref="B144" r:id="rId132" xr:uid="{00000000-0004-0000-0000-000083000000}"/>
    <hyperlink ref="B145" r:id="rId133" xr:uid="{00000000-0004-0000-0000-000084000000}"/>
    <hyperlink ref="B146" r:id="rId134" xr:uid="{00000000-0004-0000-0000-000085000000}"/>
    <hyperlink ref="B147" r:id="rId135" xr:uid="{00000000-0004-0000-0000-000086000000}"/>
    <hyperlink ref="B148" r:id="rId136" xr:uid="{00000000-0004-0000-0000-000087000000}"/>
    <hyperlink ref="B149" r:id="rId137" xr:uid="{00000000-0004-0000-0000-000088000000}"/>
    <hyperlink ref="B150" r:id="rId138" xr:uid="{00000000-0004-0000-0000-000089000000}"/>
    <hyperlink ref="B151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9" r:id="rId144" xr:uid="{00000000-0004-0000-0000-00008F000000}"/>
    <hyperlink ref="B160" r:id="rId145" xr:uid="{00000000-0004-0000-0000-000090000000}"/>
    <hyperlink ref="B161" r:id="rId146" xr:uid="{00000000-0004-0000-0000-000091000000}"/>
    <hyperlink ref="B162" r:id="rId147" xr:uid="{00000000-0004-0000-0000-000092000000}"/>
    <hyperlink ref="B163" r:id="rId148" xr:uid="{00000000-0004-0000-0000-000093000000}"/>
    <hyperlink ref="B164" r:id="rId149" xr:uid="{00000000-0004-0000-0000-000094000000}"/>
    <hyperlink ref="B165" r:id="rId150" xr:uid="{00000000-0004-0000-0000-000095000000}"/>
    <hyperlink ref="B166" r:id="rId151" xr:uid="{00000000-0004-0000-0000-000096000000}"/>
    <hyperlink ref="B167" r:id="rId152" xr:uid="{00000000-0004-0000-0000-000097000000}"/>
    <hyperlink ref="B168" r:id="rId153" xr:uid="{00000000-0004-0000-0000-000098000000}"/>
    <hyperlink ref="B169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5" r:id="rId159" xr:uid="{00000000-0004-0000-0000-00009E000000}"/>
    <hyperlink ref="B176" r:id="rId160" xr:uid="{00000000-0004-0000-0000-00009F000000}"/>
    <hyperlink ref="B177" r:id="rId161" xr:uid="{00000000-0004-0000-0000-0000A0000000}"/>
    <hyperlink ref="B178" r:id="rId162" xr:uid="{00000000-0004-0000-0000-0000A1000000}"/>
    <hyperlink ref="B179" r:id="rId163" xr:uid="{00000000-0004-0000-0000-0000A2000000}"/>
    <hyperlink ref="B180" r:id="rId164" xr:uid="{00000000-0004-0000-0000-0000A3000000}"/>
    <hyperlink ref="B181" r:id="rId165" xr:uid="{00000000-0004-0000-0000-0000A4000000}"/>
    <hyperlink ref="B182" r:id="rId166" xr:uid="{00000000-0004-0000-0000-0000A5000000}"/>
    <hyperlink ref="B183" r:id="rId167" xr:uid="{00000000-0004-0000-0000-0000A6000000}"/>
    <hyperlink ref="B184" r:id="rId168" xr:uid="{00000000-0004-0000-0000-0000A7000000}"/>
    <hyperlink ref="B185" r:id="rId169" xr:uid="{00000000-0004-0000-0000-0000A8000000}"/>
    <hyperlink ref="B186" r:id="rId170" xr:uid="{00000000-0004-0000-0000-0000A9000000}"/>
    <hyperlink ref="B187" r:id="rId171" xr:uid="{00000000-0004-0000-0000-0000AA000000}"/>
    <hyperlink ref="B188" r:id="rId172" xr:uid="{00000000-0004-0000-0000-0000AB000000}"/>
    <hyperlink ref="B189" r:id="rId173" xr:uid="{00000000-0004-0000-0000-0000AC000000}"/>
    <hyperlink ref="B190" r:id="rId174" xr:uid="{00000000-0004-0000-0000-0000AD000000}"/>
    <hyperlink ref="B191" r:id="rId175" xr:uid="{00000000-0004-0000-0000-0000AE000000}"/>
    <hyperlink ref="B192" r:id="rId176" xr:uid="{00000000-0004-0000-0000-0000AF000000}"/>
    <hyperlink ref="B193" r:id="rId177" xr:uid="{00000000-0004-0000-0000-0000B0000000}"/>
    <hyperlink ref="B194" r:id="rId178" xr:uid="{00000000-0004-0000-0000-0000B1000000}"/>
    <hyperlink ref="B195" r:id="rId179" xr:uid="{00000000-0004-0000-0000-0000B2000000}"/>
    <hyperlink ref="B196" r:id="rId180" xr:uid="{00000000-0004-0000-0000-0000B3000000}"/>
    <hyperlink ref="B198" r:id="rId181" xr:uid="{00000000-0004-0000-0000-0000B4000000}"/>
    <hyperlink ref="B199" r:id="rId182" xr:uid="{00000000-0004-0000-0000-0000B5000000}"/>
    <hyperlink ref="B200" r:id="rId183" xr:uid="{00000000-0004-0000-0000-0000B6000000}"/>
    <hyperlink ref="B201" r:id="rId184" xr:uid="{00000000-0004-0000-0000-0000B7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2EDD-E8DA-46B1-9DEF-1F267DF3F23C}">
  <dimension ref="A1:D51"/>
  <sheetViews>
    <sheetView showGridLines="0" workbookViewId="0">
      <selection activeCell="J14" sqref="J14"/>
    </sheetView>
  </sheetViews>
  <sheetFormatPr defaultRowHeight="12.75"/>
  <cols>
    <col min="1" max="1" width="18.7109375" style="33" bestFit="1" customWidth="1"/>
    <col min="2" max="2" width="32.5703125" style="33" bestFit="1" customWidth="1"/>
    <col min="3" max="3" width="17.85546875" style="33" bestFit="1" customWidth="1"/>
    <col min="4" max="4" width="28.85546875" style="33" bestFit="1" customWidth="1"/>
    <col min="5" max="5" width="7.42578125" style="33" bestFit="1" customWidth="1"/>
    <col min="6" max="6" width="9.28515625" style="33" bestFit="1" customWidth="1"/>
    <col min="7" max="7" width="11" style="33" bestFit="1" customWidth="1"/>
    <col min="8" max="8" width="5.5703125" style="33" bestFit="1" customWidth="1"/>
    <col min="9" max="9" width="4.5703125" style="33" bestFit="1" customWidth="1"/>
    <col min="10" max="10" width="6.5703125" style="33" bestFit="1" customWidth="1"/>
    <col min="11" max="11" width="12.85546875" style="33" bestFit="1" customWidth="1"/>
    <col min="12" max="12" width="24" style="33" bestFit="1" customWidth="1"/>
    <col min="13" max="13" width="18.5703125" style="33" bestFit="1" customWidth="1"/>
    <col min="14" max="14" width="9.140625" style="33" bestFit="1" customWidth="1"/>
    <col min="15" max="15" width="26.7109375" style="33" bestFit="1" customWidth="1"/>
    <col min="16" max="16" width="22.7109375" style="33" bestFit="1" customWidth="1"/>
    <col min="17" max="17" width="29.7109375" style="33" bestFit="1" customWidth="1"/>
    <col min="18" max="18" width="16.140625" style="33" bestFit="1" customWidth="1"/>
    <col min="19" max="19" width="23.42578125" style="33" bestFit="1" customWidth="1"/>
    <col min="20" max="20" width="7.7109375" style="33" bestFit="1" customWidth="1"/>
    <col min="21" max="21" width="35.140625" style="33" bestFit="1" customWidth="1"/>
    <col min="22" max="22" width="24.140625" style="33" bestFit="1" customWidth="1"/>
    <col min="23" max="23" width="25.140625" style="33" bestFit="1" customWidth="1"/>
    <col min="24" max="24" width="31.7109375" style="33" bestFit="1" customWidth="1"/>
    <col min="25" max="25" width="25.28515625" style="33" bestFit="1" customWidth="1"/>
    <col min="26" max="26" width="25.85546875" style="33" bestFit="1" customWidth="1"/>
    <col min="27" max="27" width="19.7109375" style="33" bestFit="1" customWidth="1"/>
    <col min="28" max="28" width="23.28515625" style="33" bestFit="1" customWidth="1"/>
    <col min="29" max="29" width="23" style="33" bestFit="1" customWidth="1"/>
    <col min="30" max="30" width="23.5703125" style="33" bestFit="1" customWidth="1"/>
    <col min="31" max="31" width="18.7109375" style="33" bestFit="1" customWidth="1"/>
    <col min="32" max="32" width="26.28515625" style="33" bestFit="1" customWidth="1"/>
    <col min="33" max="33" width="25.28515625" style="33" bestFit="1" customWidth="1"/>
    <col min="34" max="34" width="29.85546875" style="33" bestFit="1" customWidth="1"/>
    <col min="35" max="35" width="25" style="33" bestFit="1" customWidth="1"/>
    <col min="36" max="36" width="29.42578125" style="33" bestFit="1" customWidth="1"/>
    <col min="37" max="37" width="25.5703125" style="33" bestFit="1" customWidth="1"/>
    <col min="38" max="38" width="30.140625" style="33" bestFit="1" customWidth="1"/>
    <col min="39" max="39" width="18.7109375" style="33" bestFit="1" customWidth="1"/>
    <col min="40" max="40" width="8.28515625" style="33" bestFit="1" customWidth="1"/>
    <col min="41" max="41" width="8.7109375" style="33" bestFit="1" customWidth="1"/>
    <col min="42" max="42" width="9.42578125" style="33" bestFit="1" customWidth="1"/>
    <col min="43" max="43" width="9.5703125" style="33" bestFit="1" customWidth="1"/>
    <col min="44" max="44" width="8.5703125" style="33" bestFit="1" customWidth="1"/>
    <col min="45" max="45" width="9.28515625" style="33" bestFit="1" customWidth="1"/>
    <col min="46" max="46" width="10.140625" style="33" bestFit="1" customWidth="1"/>
    <col min="47" max="47" width="9.140625" style="33" bestFit="1" customWidth="1"/>
    <col min="48" max="48" width="8.7109375" style="33" bestFit="1" customWidth="1"/>
    <col min="49" max="49" width="9.42578125" style="33" bestFit="1" customWidth="1"/>
    <col min="50" max="50" width="9" style="33" bestFit="1" customWidth="1"/>
    <col min="51" max="51" width="8.28515625" style="33" bestFit="1" customWidth="1"/>
    <col min="52" max="52" width="9.28515625" style="33" bestFit="1" customWidth="1"/>
    <col min="53" max="53" width="9.140625" style="33" bestFit="1" customWidth="1"/>
    <col min="54" max="54" width="9.42578125" style="33" bestFit="1" customWidth="1"/>
    <col min="55" max="55" width="10.28515625" style="33" bestFit="1" customWidth="1"/>
    <col min="56" max="56" width="8.28515625" style="33" bestFit="1" customWidth="1"/>
    <col min="57" max="57" width="7.85546875" style="33" bestFit="1" customWidth="1"/>
    <col min="58" max="58" width="8.5703125" style="33" bestFit="1" customWidth="1"/>
    <col min="59" max="59" width="8" style="33" bestFit="1" customWidth="1"/>
    <col min="60" max="60" width="9.42578125" style="33" bestFit="1" customWidth="1"/>
    <col min="61" max="61" width="8.85546875" style="33" bestFit="1" customWidth="1"/>
    <col min="62" max="62" width="9.7109375" style="33" bestFit="1" customWidth="1"/>
    <col min="63" max="63" width="7.85546875" style="33" bestFit="1" customWidth="1"/>
    <col min="64" max="64" width="9.42578125" style="33" bestFit="1" customWidth="1"/>
    <col min="65" max="65" width="8.5703125" style="33" bestFit="1" customWidth="1"/>
    <col min="66" max="66" width="9.7109375" style="33" bestFit="1" customWidth="1"/>
    <col min="67" max="67" width="7.85546875" style="33" bestFit="1" customWidth="1"/>
    <col min="68" max="68" width="8.5703125" style="33" bestFit="1" customWidth="1"/>
    <col min="69" max="69" width="9" style="33" bestFit="1" customWidth="1"/>
    <col min="70" max="70" width="7.85546875" style="33" bestFit="1" customWidth="1"/>
    <col min="71" max="71" width="9.42578125" style="33" bestFit="1" customWidth="1"/>
    <col min="72" max="72" width="9" style="33" bestFit="1" customWidth="1"/>
    <col min="73" max="73" width="9.5703125" style="33" bestFit="1" customWidth="1"/>
    <col min="74" max="74" width="8.5703125" style="33" bestFit="1" customWidth="1"/>
    <col min="75" max="75" width="8.7109375" style="33" bestFit="1" customWidth="1"/>
    <col min="76" max="76" width="9" style="33" bestFit="1" customWidth="1"/>
    <col min="77" max="77" width="8" style="33" bestFit="1" customWidth="1"/>
    <col min="78" max="78" width="9" style="33" bestFit="1" customWidth="1"/>
    <col min="79" max="79" width="9.28515625" style="33" bestFit="1" customWidth="1"/>
    <col min="80" max="80" width="8.7109375" style="33" bestFit="1" customWidth="1"/>
    <col min="81" max="81" width="8.5703125" style="33" bestFit="1" customWidth="1"/>
    <col min="82" max="82" width="10.28515625" style="33" bestFit="1" customWidth="1"/>
    <col min="83" max="83" width="9.28515625" style="33" bestFit="1" customWidth="1"/>
    <col min="84" max="84" width="9.7109375" style="33" bestFit="1" customWidth="1"/>
    <col min="85" max="85" width="8" style="33" bestFit="1" customWidth="1"/>
    <col min="86" max="86" width="9.5703125" style="33" bestFit="1" customWidth="1"/>
    <col min="87" max="87" width="9" style="33" bestFit="1" customWidth="1"/>
    <col min="88" max="88" width="8" style="33" bestFit="1" customWidth="1"/>
    <col min="89" max="89" width="8.7109375" style="33" bestFit="1" customWidth="1"/>
    <col min="90" max="90" width="9.7109375" style="33" bestFit="1" customWidth="1"/>
    <col min="91" max="91" width="8.85546875" style="33" bestFit="1" customWidth="1"/>
    <col min="92" max="92" width="9.28515625" style="33" bestFit="1" customWidth="1"/>
    <col min="93" max="93" width="9" style="33" bestFit="1" customWidth="1"/>
    <col min="94" max="94" width="9.28515625" style="33" bestFit="1" customWidth="1"/>
    <col min="95" max="95" width="9.140625" style="33" bestFit="1" customWidth="1"/>
    <col min="96" max="96" width="9.5703125" style="33" bestFit="1" customWidth="1"/>
    <col min="97" max="97" width="9.85546875" style="33" bestFit="1" customWidth="1"/>
    <col min="98" max="99" width="10.140625" style="33" bestFit="1" customWidth="1"/>
    <col min="100" max="100" width="9.28515625" style="33" bestFit="1" customWidth="1"/>
    <col min="101" max="102" width="8.85546875" style="33" bestFit="1" customWidth="1"/>
    <col min="103" max="103" width="7.42578125" style="33" bestFit="1" customWidth="1"/>
    <col min="104" max="104" width="7.7109375" style="33" bestFit="1" customWidth="1"/>
    <col min="105" max="105" width="9.85546875" style="33" bestFit="1" customWidth="1"/>
    <col min="106" max="106" width="10.28515625" style="33" bestFit="1" customWidth="1"/>
    <col min="107" max="107" width="9.5703125" style="33" bestFit="1" customWidth="1"/>
    <col min="108" max="108" width="9" style="33" bestFit="1" customWidth="1"/>
    <col min="109" max="109" width="9.42578125" style="33" bestFit="1" customWidth="1"/>
    <col min="110" max="110" width="10.140625" style="33" bestFit="1" customWidth="1"/>
    <col min="111" max="111" width="9.28515625" style="33" bestFit="1" customWidth="1"/>
    <col min="112" max="112" width="8" style="33" bestFit="1" customWidth="1"/>
    <col min="113" max="113" width="7.5703125" style="33" bestFit="1" customWidth="1"/>
    <col min="114" max="114" width="9.85546875" style="33" bestFit="1" customWidth="1"/>
    <col min="115" max="115" width="10.42578125" style="33" bestFit="1" customWidth="1"/>
    <col min="116" max="116" width="9.5703125" style="33" bestFit="1" customWidth="1"/>
    <col min="117" max="117" width="9.85546875" style="33" bestFit="1" customWidth="1"/>
    <col min="118" max="118" width="9.28515625" style="33" bestFit="1" customWidth="1"/>
    <col min="119" max="119" width="8.7109375" style="33" bestFit="1" customWidth="1"/>
    <col min="120" max="120" width="9" style="33" bestFit="1" customWidth="1"/>
    <col min="121" max="121" width="9.28515625" style="33" bestFit="1" customWidth="1"/>
    <col min="122" max="122" width="10.5703125" style="33" bestFit="1" customWidth="1"/>
    <col min="123" max="123" width="9.42578125" style="33" bestFit="1" customWidth="1"/>
    <col min="124" max="124" width="9.5703125" style="33" bestFit="1" customWidth="1"/>
    <col min="125" max="125" width="8.7109375" style="33" bestFit="1" customWidth="1"/>
    <col min="126" max="126" width="10.42578125" style="33" bestFit="1" customWidth="1"/>
    <col min="127" max="127" width="9.140625" style="33" bestFit="1" customWidth="1"/>
    <col min="128" max="128" width="8.42578125" style="33" bestFit="1" customWidth="1"/>
    <col min="129" max="129" width="9" style="33" bestFit="1" customWidth="1"/>
    <col min="130" max="130" width="9.28515625" style="33" bestFit="1" customWidth="1"/>
    <col min="131" max="131" width="7.85546875" style="33" bestFit="1" customWidth="1"/>
    <col min="132" max="132" width="9" style="33" bestFit="1" customWidth="1"/>
    <col min="133" max="133" width="8.5703125" style="33" bestFit="1" customWidth="1"/>
    <col min="134" max="134" width="8.7109375" style="33" bestFit="1" customWidth="1"/>
    <col min="135" max="135" width="8.5703125" style="33" bestFit="1" customWidth="1"/>
    <col min="136" max="136" width="8.7109375" style="33" bestFit="1" customWidth="1"/>
    <col min="137" max="137" width="9.5703125" style="33" bestFit="1" customWidth="1"/>
    <col min="138" max="138" width="10" style="33" bestFit="1" customWidth="1"/>
    <col min="139" max="139" width="7.85546875" style="33" bestFit="1" customWidth="1"/>
    <col min="140" max="140" width="9.7109375" style="33" bestFit="1" customWidth="1"/>
    <col min="141" max="141" width="9" style="33" bestFit="1" customWidth="1"/>
    <col min="142" max="142" width="8.42578125" style="33" bestFit="1" customWidth="1"/>
    <col min="143" max="143" width="7.7109375" style="33" bestFit="1" customWidth="1"/>
    <col min="144" max="144" width="8.5703125" style="33" bestFit="1" customWidth="1"/>
    <col min="145" max="145" width="7.5703125" style="33" bestFit="1" customWidth="1"/>
    <col min="146" max="146" width="8.28515625" style="33" bestFit="1" customWidth="1"/>
    <col min="147" max="147" width="8.85546875" style="33" bestFit="1" customWidth="1"/>
    <col min="148" max="148" width="9.7109375" style="33" bestFit="1" customWidth="1"/>
    <col min="149" max="149" width="10" style="33" bestFit="1" customWidth="1"/>
    <col min="150" max="150" width="9.140625" style="33" bestFit="1" customWidth="1"/>
    <col min="151" max="151" width="8.140625" style="33" bestFit="1" customWidth="1"/>
    <col min="152" max="152" width="9.5703125" style="33" bestFit="1" customWidth="1"/>
    <col min="153" max="153" width="9" style="33" bestFit="1" customWidth="1"/>
    <col min="154" max="154" width="8.28515625" style="33" bestFit="1" customWidth="1"/>
    <col min="155" max="155" width="8.140625" style="33" bestFit="1" customWidth="1"/>
    <col min="156" max="156" width="10.85546875" style="33" bestFit="1" customWidth="1"/>
    <col min="157" max="157" width="9.28515625" style="33" bestFit="1" customWidth="1"/>
    <col min="158" max="158" width="9.42578125" style="33" bestFit="1" customWidth="1"/>
    <col min="159" max="159" width="9.85546875" style="33" bestFit="1" customWidth="1"/>
    <col min="160" max="160" width="10.85546875" style="33" bestFit="1" customWidth="1"/>
    <col min="161" max="161" width="9.85546875" style="33" bestFit="1" customWidth="1"/>
    <col min="162" max="162" width="8.42578125" style="33" bestFit="1" customWidth="1"/>
    <col min="163" max="163" width="9.28515625" style="33" bestFit="1" customWidth="1"/>
    <col min="164" max="164" width="10.7109375" style="33" bestFit="1" customWidth="1"/>
    <col min="165" max="165" width="9.85546875" style="33" bestFit="1" customWidth="1"/>
    <col min="166" max="166" width="9.7109375" style="33" bestFit="1" customWidth="1"/>
    <col min="167" max="167" width="9.28515625" style="33" bestFit="1" customWidth="1"/>
    <col min="168" max="168" width="9" style="33" bestFit="1" customWidth="1"/>
    <col min="169" max="169" width="8.140625" style="33" bestFit="1" customWidth="1"/>
    <col min="170" max="170" width="10.28515625" style="33" bestFit="1" customWidth="1"/>
    <col min="171" max="171" width="8.85546875" style="33" bestFit="1" customWidth="1"/>
    <col min="172" max="172" width="9.28515625" style="33" bestFit="1" customWidth="1"/>
    <col min="173" max="173" width="10" style="33" bestFit="1" customWidth="1"/>
    <col min="174" max="174" width="9.7109375" style="33" bestFit="1" customWidth="1"/>
    <col min="175" max="175" width="10" style="33" bestFit="1" customWidth="1"/>
    <col min="176" max="176" width="9.140625" style="33" bestFit="1" customWidth="1"/>
    <col min="177" max="177" width="9.42578125" style="33" bestFit="1" customWidth="1"/>
    <col min="178" max="178" width="9.7109375" style="33" bestFit="1" customWidth="1"/>
    <col min="179" max="179" width="10.140625" style="33" bestFit="1" customWidth="1"/>
    <col min="180" max="180" width="8.7109375" style="33" bestFit="1" customWidth="1"/>
    <col min="181" max="183" width="9.140625" style="33" bestFit="1" customWidth="1"/>
    <col min="184" max="184" width="8.85546875" style="33" bestFit="1" customWidth="1"/>
    <col min="185" max="185" width="8.28515625" style="33" bestFit="1" customWidth="1"/>
    <col min="186" max="186" width="10.140625" style="33" bestFit="1" customWidth="1"/>
    <col min="187" max="187" width="9.28515625" style="33" bestFit="1" customWidth="1"/>
    <col min="188" max="188" width="9.42578125" style="33" bestFit="1" customWidth="1"/>
    <col min="189" max="189" width="8.7109375" style="33" bestFit="1" customWidth="1"/>
    <col min="190" max="190" width="8.85546875" style="33" bestFit="1" customWidth="1"/>
    <col min="191" max="191" width="8.5703125" style="33" bestFit="1" customWidth="1"/>
    <col min="192" max="192" width="8.140625" style="33" bestFit="1" customWidth="1"/>
    <col min="193" max="193" width="7.7109375" style="33" bestFit="1" customWidth="1"/>
    <col min="194" max="194" width="9.140625" style="33" bestFit="1" customWidth="1"/>
    <col min="195" max="195" width="9" style="33" bestFit="1" customWidth="1"/>
    <col min="196" max="197" width="8.28515625" style="33" bestFit="1" customWidth="1"/>
    <col min="198" max="198" width="18.7109375" style="33" bestFit="1" customWidth="1"/>
    <col min="199" max="199" width="23.28515625" style="33" bestFit="1" customWidth="1"/>
    <col min="200" max="200" width="16.5703125" style="33" bestFit="1" customWidth="1"/>
    <col min="201" max="201" width="31.7109375" style="33" bestFit="1" customWidth="1"/>
    <col min="202" max="202" width="15.7109375" style="33" bestFit="1" customWidth="1"/>
    <col min="203" max="203" width="30" style="33" bestFit="1" customWidth="1"/>
    <col min="204" max="204" width="15.28515625" style="33" bestFit="1" customWidth="1"/>
    <col min="205" max="205" width="31.7109375" style="33" bestFit="1" customWidth="1"/>
    <col min="206" max="206" width="15.28515625" style="33" bestFit="1" customWidth="1"/>
    <col min="207" max="207" width="9.42578125" style="33" bestFit="1" customWidth="1"/>
    <col min="208" max="208" width="13.85546875" style="33" bestFit="1" customWidth="1"/>
    <col min="209" max="209" width="21.85546875" style="33" bestFit="1" customWidth="1"/>
    <col min="210" max="210" width="14.140625" style="33" bestFit="1" customWidth="1"/>
    <col min="211" max="211" width="26.7109375" style="33" bestFit="1" customWidth="1"/>
    <col min="212" max="212" width="16.28515625" style="33" bestFit="1" customWidth="1"/>
    <col min="213" max="213" width="12.28515625" style="33" bestFit="1" customWidth="1"/>
    <col min="214" max="214" width="16.7109375" style="33" bestFit="1" customWidth="1"/>
    <col min="215" max="215" width="21.85546875" style="33" bestFit="1" customWidth="1"/>
    <col min="216" max="216" width="16" style="33" bestFit="1" customWidth="1"/>
    <col min="217" max="217" width="19.7109375" style="33" bestFit="1" customWidth="1"/>
    <col min="218" max="218" width="15.42578125" style="33" bestFit="1" customWidth="1"/>
    <col min="219" max="219" width="21.85546875" style="33" bestFit="1" customWidth="1"/>
    <col min="220" max="220" width="15.85546875" style="33" bestFit="1" customWidth="1"/>
    <col min="221" max="221" width="23" style="33" bestFit="1" customWidth="1"/>
    <col min="222" max="222" width="16.5703125" style="33" bestFit="1" customWidth="1"/>
    <col min="223" max="223" width="22.7109375" style="33" bestFit="1" customWidth="1"/>
    <col min="224" max="224" width="15.7109375" style="33" bestFit="1" customWidth="1"/>
    <col min="225" max="225" width="16.140625" style="33" bestFit="1" customWidth="1"/>
    <col min="226" max="226" width="14.42578125" style="33" bestFit="1" customWidth="1"/>
    <col min="227" max="227" width="9.5703125" style="33" bestFit="1" customWidth="1"/>
    <col min="228" max="228" width="14" style="33" bestFit="1" customWidth="1"/>
    <col min="229" max="229" width="30" style="33" bestFit="1" customWidth="1"/>
    <col min="230" max="230" width="16.28515625" style="33" bestFit="1" customWidth="1"/>
    <col min="231" max="231" width="23.42578125" style="33" bestFit="1" customWidth="1"/>
    <col min="232" max="232" width="16.85546875" style="33" bestFit="1" customWidth="1"/>
    <col min="233" max="233" width="24" style="33" bestFit="1" customWidth="1"/>
    <col min="234" max="234" width="16" style="33" bestFit="1" customWidth="1"/>
    <col min="235" max="235" width="24.140625" style="33" bestFit="1" customWidth="1"/>
    <col min="236" max="236" width="16.28515625" style="33" bestFit="1" customWidth="1"/>
    <col min="237" max="237" width="26.7109375" style="33" bestFit="1" customWidth="1"/>
    <col min="238" max="238" width="15.7109375" style="33" bestFit="1" customWidth="1"/>
    <col min="239" max="239" width="19.7109375" style="33" bestFit="1" customWidth="1"/>
    <col min="240" max="240" width="15.140625" style="33" bestFit="1" customWidth="1"/>
    <col min="241" max="241" width="18.5703125" style="33" bestFit="1" customWidth="1"/>
    <col min="242" max="242" width="15.42578125" style="33" bestFit="1" customWidth="1"/>
    <col min="243" max="243" width="29.7109375" style="33" bestFit="1" customWidth="1"/>
    <col min="244" max="244" width="15.7109375" style="33" bestFit="1" customWidth="1"/>
    <col min="245" max="245" width="23" style="33" bestFit="1" customWidth="1"/>
    <col min="246" max="246" width="17" style="33" bestFit="1" customWidth="1"/>
    <col min="247" max="247" width="30" style="33" bestFit="1" customWidth="1"/>
    <col min="248" max="248" width="15.85546875" style="33" bestFit="1" customWidth="1"/>
    <col min="249" max="249" width="21.85546875" style="33" bestFit="1" customWidth="1"/>
    <col min="250" max="250" width="16" style="33" bestFit="1" customWidth="1"/>
    <col min="251" max="251" width="26.7109375" style="33" bestFit="1" customWidth="1"/>
    <col min="252" max="252" width="15.140625" style="33" bestFit="1" customWidth="1"/>
    <col min="253" max="253" width="30" style="33" bestFit="1" customWidth="1"/>
    <col min="254" max="254" width="16.85546875" style="33" bestFit="1" customWidth="1"/>
    <col min="255" max="255" width="24.140625" style="33" bestFit="1" customWidth="1"/>
    <col min="256" max="256" width="15.5703125" style="33" bestFit="1" customWidth="1"/>
    <col min="257" max="257" width="23.28515625" style="33" bestFit="1" customWidth="1"/>
    <col min="258" max="258" width="14.85546875" style="33" bestFit="1" customWidth="1"/>
    <col min="259" max="259" width="25.140625" style="33" bestFit="1" customWidth="1"/>
    <col min="260" max="260" width="15.42578125" style="33" bestFit="1" customWidth="1"/>
    <col min="261" max="261" width="23.5703125" style="33" bestFit="1" customWidth="1"/>
    <col min="262" max="262" width="15.7109375" style="33" bestFit="1" customWidth="1"/>
    <col min="263" max="263" width="18.5703125" style="33" bestFit="1" customWidth="1"/>
    <col min="264" max="264" width="14.28515625" style="33" bestFit="1" customWidth="1"/>
    <col min="265" max="265" width="11" style="33" bestFit="1" customWidth="1"/>
    <col min="266" max="266" width="15.42578125" style="33" bestFit="1" customWidth="1"/>
    <col min="267" max="267" width="35.140625" style="33" bestFit="1" customWidth="1"/>
    <col min="268" max="268" width="15" style="33" bestFit="1" customWidth="1"/>
    <col min="269" max="269" width="18.5703125" style="33" bestFit="1" customWidth="1"/>
    <col min="270" max="270" width="15.140625" style="33" bestFit="1" customWidth="1"/>
    <col min="271" max="271" width="23.42578125" style="33" bestFit="1" customWidth="1"/>
    <col min="272" max="272" width="15" style="33" bestFit="1" customWidth="1"/>
    <col min="273" max="273" width="23.28515625" style="33" bestFit="1" customWidth="1"/>
    <col min="274" max="274" width="15.140625" style="33" bestFit="1" customWidth="1"/>
    <col min="275" max="275" width="23.5703125" style="33" bestFit="1" customWidth="1"/>
    <col min="276" max="276" width="16" style="33" bestFit="1" customWidth="1"/>
    <col min="277" max="277" width="35.140625" style="33" bestFit="1" customWidth="1"/>
    <col min="278" max="278" width="16.42578125" style="33" bestFit="1" customWidth="1"/>
    <col min="279" max="279" width="23.5703125" style="33" bestFit="1" customWidth="1"/>
    <col min="280" max="280" width="14.28515625" style="33" bestFit="1" customWidth="1"/>
    <col min="281" max="281" width="25.85546875" style="33" bestFit="1" customWidth="1"/>
    <col min="282" max="282" width="16.140625" style="33" bestFit="1" customWidth="1"/>
    <col min="283" max="283" width="35.140625" style="33" bestFit="1" customWidth="1"/>
    <col min="284" max="284" width="15.42578125" style="33" bestFit="1" customWidth="1"/>
    <col min="285" max="285" width="25.85546875" style="33" bestFit="1" customWidth="1"/>
    <col min="286" max="286" width="14.85546875" style="33" bestFit="1" customWidth="1"/>
    <col min="287" max="287" width="29.7109375" style="33" bestFit="1" customWidth="1"/>
    <col min="288" max="288" width="14.140625" style="33" bestFit="1" customWidth="1"/>
    <col min="289" max="289" width="23.42578125" style="33" bestFit="1" customWidth="1"/>
    <col min="290" max="290" width="15" style="33" bestFit="1" customWidth="1"/>
    <col min="291" max="291" width="16.140625" style="33" bestFit="1" customWidth="1"/>
    <col min="292" max="292" width="14" style="33" bestFit="1" customWidth="1"/>
    <col min="293" max="293" width="21.85546875" style="33" bestFit="1" customWidth="1"/>
    <col min="294" max="294" width="14.7109375" style="33" bestFit="1" customWidth="1"/>
    <col min="295" max="295" width="23" style="33" bestFit="1" customWidth="1"/>
    <col min="296" max="296" width="15.28515625" style="33" bestFit="1" customWidth="1"/>
    <col min="297" max="297" width="30" style="33" bestFit="1" customWidth="1"/>
    <col min="298" max="298" width="16.140625" style="33" bestFit="1" customWidth="1"/>
    <col min="299" max="299" width="30" style="33" bestFit="1" customWidth="1"/>
    <col min="300" max="300" width="16.42578125" style="33" bestFit="1" customWidth="1"/>
    <col min="301" max="301" width="18.5703125" style="33" bestFit="1" customWidth="1"/>
    <col min="302" max="302" width="15.5703125" style="33" bestFit="1" customWidth="1"/>
    <col min="303" max="303" width="25.85546875" style="33" bestFit="1" customWidth="1"/>
    <col min="304" max="304" width="14.5703125" style="33" bestFit="1" customWidth="1"/>
    <col min="305" max="305" width="25.85546875" style="33" bestFit="1" customWidth="1"/>
    <col min="306" max="306" width="16" style="33" bestFit="1" customWidth="1"/>
    <col min="307" max="307" width="18.5703125" style="33" bestFit="1" customWidth="1"/>
    <col min="308" max="308" width="15.42578125" style="33" bestFit="1" customWidth="1"/>
    <col min="309" max="309" width="30" style="33" bestFit="1" customWidth="1"/>
    <col min="310" max="310" width="14.7109375" style="33" bestFit="1" customWidth="1"/>
    <col min="311" max="311" width="24" style="33" bestFit="1" customWidth="1"/>
    <col min="312" max="312" width="14.5703125" style="33" bestFit="1" customWidth="1"/>
    <col min="313" max="313" width="24" style="33" bestFit="1" customWidth="1"/>
    <col min="314" max="314" width="17.42578125" style="33" bestFit="1" customWidth="1"/>
    <col min="315" max="315" width="31.7109375" style="33" bestFit="1" customWidth="1"/>
    <col min="316" max="316" width="15.7109375" style="33" bestFit="1" customWidth="1"/>
    <col min="317" max="317" width="11.42578125" style="33" bestFit="1" customWidth="1"/>
    <col min="318" max="318" width="15.85546875" style="33" bestFit="1" customWidth="1"/>
    <col min="319" max="319" width="25.28515625" style="33" bestFit="1" customWidth="1"/>
    <col min="320" max="320" width="16.28515625" style="33" bestFit="1" customWidth="1"/>
    <col min="321" max="321" width="23.5703125" style="33" bestFit="1" customWidth="1"/>
    <col min="322" max="322" width="17.42578125" style="33" bestFit="1" customWidth="1"/>
    <col min="323" max="323" width="21.85546875" style="33" bestFit="1" customWidth="1"/>
    <col min="324" max="324" width="16.28515625" style="33" bestFit="1" customWidth="1"/>
    <col min="325" max="325" width="24" style="33" bestFit="1" customWidth="1"/>
    <col min="326" max="326" width="14.85546875" style="33" bestFit="1" customWidth="1"/>
    <col min="327" max="327" width="25.28515625" style="33" bestFit="1" customWidth="1"/>
    <col min="328" max="328" width="15.7109375" style="33" bestFit="1" customWidth="1"/>
    <col min="329" max="329" width="12.7109375" style="33" bestFit="1" customWidth="1"/>
    <col min="330" max="330" width="17.28515625" style="33" bestFit="1" customWidth="1"/>
    <col min="331" max="331" width="25.140625" style="33" bestFit="1" customWidth="1"/>
    <col min="332" max="332" width="16.28515625" style="33" bestFit="1" customWidth="1"/>
    <col min="333" max="333" width="30" style="33" bestFit="1" customWidth="1"/>
    <col min="334" max="334" width="16.140625" style="33" bestFit="1" customWidth="1"/>
    <col min="335" max="335" width="23.42578125" style="33" bestFit="1" customWidth="1"/>
    <col min="336" max="336" width="15.7109375" style="33" bestFit="1" customWidth="1"/>
    <col min="337" max="337" width="16.140625" style="33" bestFit="1" customWidth="1"/>
    <col min="338" max="338" width="15.42578125" style="33" bestFit="1" customWidth="1"/>
    <col min="339" max="339" width="16.140625" style="33" bestFit="1" customWidth="1"/>
    <col min="340" max="340" width="14.5703125" style="33" bestFit="1" customWidth="1"/>
    <col min="341" max="341" width="25.28515625" style="33" bestFit="1" customWidth="1"/>
    <col min="342" max="342" width="16.7109375" style="33" bestFit="1" customWidth="1"/>
    <col min="343" max="343" width="19.7109375" style="33" bestFit="1" customWidth="1"/>
    <col min="344" max="344" width="15.28515625" style="33" bestFit="1" customWidth="1"/>
    <col min="345" max="345" width="22.7109375" style="33" bestFit="1" customWidth="1"/>
    <col min="346" max="346" width="15.7109375" style="33" bestFit="1" customWidth="1"/>
    <col min="347" max="347" width="35.140625" style="33" bestFit="1" customWidth="1"/>
    <col min="348" max="348" width="16.42578125" style="33" bestFit="1" customWidth="1"/>
    <col min="349" max="349" width="25.28515625" style="33" bestFit="1" customWidth="1"/>
    <col min="350" max="350" width="16.140625" style="33" bestFit="1" customWidth="1"/>
    <col min="351" max="351" width="18.5703125" style="33" bestFit="1" customWidth="1"/>
    <col min="352" max="352" width="16.42578125" style="33" bestFit="1" customWidth="1"/>
    <col min="353" max="353" width="25.140625" style="33" bestFit="1" customWidth="1"/>
    <col min="354" max="354" width="15.5703125" style="33" bestFit="1" customWidth="1"/>
    <col min="355" max="355" width="23" style="33" bestFit="1" customWidth="1"/>
    <col min="356" max="356" width="15.85546875" style="33" bestFit="1" customWidth="1"/>
    <col min="357" max="357" width="25.140625" style="33" bestFit="1" customWidth="1"/>
    <col min="358" max="358" width="16.140625" style="33" bestFit="1" customWidth="1"/>
    <col min="359" max="359" width="31.7109375" style="33" bestFit="1" customWidth="1"/>
    <col min="360" max="360" width="16.5703125" style="33" bestFit="1" customWidth="1"/>
    <col min="361" max="361" width="31.7109375" style="33" bestFit="1" customWidth="1"/>
    <col min="362" max="362" width="15.140625" style="33" bestFit="1" customWidth="1"/>
    <col min="363" max="363" width="31.7109375" style="33" bestFit="1" customWidth="1"/>
    <col min="364" max="364" width="15.5703125" style="33" bestFit="1" customWidth="1"/>
    <col min="365" max="365" width="23.28515625" style="33" bestFit="1" customWidth="1"/>
    <col min="366" max="366" width="15.5703125" style="33" bestFit="1" customWidth="1"/>
    <col min="367" max="367" width="24.140625" style="33" bestFit="1" customWidth="1"/>
    <col min="368" max="368" width="15.5703125" style="33" bestFit="1" customWidth="1"/>
    <col min="369" max="369" width="29.7109375" style="33" bestFit="1" customWidth="1"/>
    <col min="370" max="370" width="15.28515625" style="33" bestFit="1" customWidth="1"/>
    <col min="371" max="371" width="22.7109375" style="33" bestFit="1" customWidth="1"/>
    <col min="372" max="372" width="14.7109375" style="33" bestFit="1" customWidth="1"/>
    <col min="373" max="373" width="18.5703125" style="33" bestFit="1" customWidth="1"/>
    <col min="374" max="374" width="16.5703125" style="33" bestFit="1" customWidth="1"/>
    <col min="375" max="375" width="24" style="33" bestFit="1" customWidth="1"/>
    <col min="376" max="376" width="15.7109375" style="33" bestFit="1" customWidth="1"/>
    <col min="377" max="377" width="26.7109375" style="33" bestFit="1" customWidth="1"/>
    <col min="378" max="378" width="15.85546875" style="33" bestFit="1" customWidth="1"/>
    <col min="379" max="379" width="25.28515625" style="33" bestFit="1" customWidth="1"/>
    <col min="380" max="380" width="15.140625" style="33" bestFit="1" customWidth="1"/>
    <col min="381" max="381" width="25.85546875" style="33" bestFit="1" customWidth="1"/>
    <col min="382" max="382" width="15.28515625" style="33" bestFit="1" customWidth="1"/>
    <col min="383" max="383" width="29.7109375" style="33" bestFit="1" customWidth="1"/>
    <col min="384" max="384" width="15" style="33" bestFit="1" customWidth="1"/>
    <col min="385" max="385" width="21.85546875" style="33" bestFit="1" customWidth="1"/>
    <col min="386" max="386" width="14.5703125" style="33" bestFit="1" customWidth="1"/>
    <col min="387" max="387" width="30" style="33" bestFit="1" customWidth="1"/>
    <col min="388" max="388" width="14.140625" style="33" bestFit="1" customWidth="1"/>
    <col min="389" max="389" width="26.7109375" style="33" bestFit="1" customWidth="1"/>
    <col min="390" max="390" width="15.5703125" style="33" bestFit="1" customWidth="1"/>
    <col min="391" max="391" width="21.85546875" style="33" bestFit="1" customWidth="1"/>
    <col min="392" max="392" width="15.42578125" style="33" bestFit="1" customWidth="1"/>
    <col min="393" max="393" width="23.28515625" style="33" bestFit="1" customWidth="1"/>
    <col min="394" max="394" width="14.7109375" style="33" bestFit="1" customWidth="1"/>
    <col min="395" max="395" width="21.85546875" style="33" bestFit="1" customWidth="1"/>
    <col min="396" max="396" width="14.7109375" style="33" bestFit="1" customWidth="1"/>
    <col min="397" max="397" width="18.7109375" style="33" bestFit="1" customWidth="1"/>
    <col min="398" max="16384" width="9.140625" style="33"/>
  </cols>
  <sheetData>
    <row r="1" spans="1:4" s="12" customFormat="1" ht="21" thickTop="1" thickBot="1">
      <c r="A1" s="20" t="s">
        <v>2</v>
      </c>
      <c r="B1" s="20" t="s">
        <v>1</v>
      </c>
      <c r="C1" s="20" t="s">
        <v>249</v>
      </c>
      <c r="D1" s="20" t="s">
        <v>277</v>
      </c>
    </row>
    <row r="2" spans="1:4" s="12" customFormat="1" ht="13.5" thickTop="1">
      <c r="A2" s="49" t="s">
        <v>104</v>
      </c>
      <c r="B2" s="49" t="s">
        <v>103</v>
      </c>
      <c r="C2" s="48">
        <v>80</v>
      </c>
      <c r="D2" s="54" t="str">
        <f>IF(B2&lt;&gt;"","",IF(C2&gt;=67,"YES","NO"))</f>
        <v/>
      </c>
    </row>
    <row r="3" spans="1:4" s="12" customFormat="1" ht="13.5" thickTop="1">
      <c r="A3" s="51" t="s">
        <v>260</v>
      </c>
      <c r="B3" s="49"/>
      <c r="C3" s="23">
        <v>80</v>
      </c>
      <c r="D3" s="54" t="str">
        <f t="shared" ref="D3:D39" si="0">IF(B3&lt;&gt;"","",IF(C3&gt;=67,"YES","NO"))</f>
        <v>YES</v>
      </c>
    </row>
    <row r="4" spans="1:4" s="12" customFormat="1">
      <c r="A4" s="49" t="s">
        <v>59</v>
      </c>
      <c r="B4" s="49" t="s">
        <v>58</v>
      </c>
      <c r="C4" s="48">
        <v>83</v>
      </c>
      <c r="D4" s="54" t="str">
        <f t="shared" si="0"/>
        <v/>
      </c>
    </row>
    <row r="5" spans="1:4" s="12" customFormat="1">
      <c r="A5" s="51" t="s">
        <v>261</v>
      </c>
      <c r="B5" s="49"/>
      <c r="C5" s="23">
        <v>83</v>
      </c>
      <c r="D5" s="54" t="str">
        <f t="shared" si="0"/>
        <v>YES</v>
      </c>
    </row>
    <row r="6" spans="1:4" s="12" customFormat="1">
      <c r="A6" s="49" t="s">
        <v>31</v>
      </c>
      <c r="B6" s="49" t="s">
        <v>30</v>
      </c>
      <c r="C6" s="48">
        <v>46</v>
      </c>
      <c r="D6" s="54" t="str">
        <f t="shared" si="0"/>
        <v/>
      </c>
    </row>
    <row r="7" spans="1:4" s="12" customFormat="1">
      <c r="A7" s="51" t="s">
        <v>262</v>
      </c>
      <c r="B7" s="49"/>
      <c r="C7" s="23">
        <v>46</v>
      </c>
      <c r="D7" s="54" t="str">
        <f t="shared" si="0"/>
        <v>NO</v>
      </c>
    </row>
    <row r="8" spans="1:4" s="12" customFormat="1">
      <c r="A8" s="49" t="s">
        <v>50</v>
      </c>
      <c r="B8" s="49" t="s">
        <v>49</v>
      </c>
      <c r="C8" s="48">
        <v>39</v>
      </c>
      <c r="D8" s="54" t="str">
        <f t="shared" si="0"/>
        <v/>
      </c>
    </row>
    <row r="9" spans="1:4" s="12" customFormat="1">
      <c r="A9" s="49"/>
      <c r="B9" s="49" t="s">
        <v>71</v>
      </c>
      <c r="C9" s="48">
        <v>35</v>
      </c>
      <c r="D9" s="54" t="str">
        <f t="shared" si="0"/>
        <v/>
      </c>
    </row>
    <row r="10" spans="1:4" s="12" customFormat="1">
      <c r="A10" s="51" t="s">
        <v>263</v>
      </c>
      <c r="B10" s="49"/>
      <c r="C10" s="23">
        <v>74</v>
      </c>
      <c r="D10" s="54" t="str">
        <f t="shared" si="0"/>
        <v>YES</v>
      </c>
    </row>
    <row r="11" spans="1:4" s="12" customFormat="1">
      <c r="A11" s="49" t="s">
        <v>22</v>
      </c>
      <c r="B11" s="49" t="s">
        <v>21</v>
      </c>
      <c r="C11" s="48">
        <v>30</v>
      </c>
      <c r="D11" s="54" t="str">
        <f t="shared" si="0"/>
        <v/>
      </c>
    </row>
    <row r="12" spans="1:4" s="12" customFormat="1">
      <c r="A12" s="49"/>
      <c r="B12" s="49" t="s">
        <v>129</v>
      </c>
      <c r="C12" s="48">
        <v>40</v>
      </c>
      <c r="D12" s="54" t="str">
        <f t="shared" si="0"/>
        <v/>
      </c>
    </row>
    <row r="13" spans="1:4" s="12" customFormat="1">
      <c r="A13" s="51" t="s">
        <v>264</v>
      </c>
      <c r="B13" s="49"/>
      <c r="C13" s="23">
        <v>70</v>
      </c>
      <c r="D13" s="54" t="str">
        <f t="shared" si="0"/>
        <v>YES</v>
      </c>
    </row>
    <row r="14" spans="1:4" s="12" customFormat="1">
      <c r="A14" s="49" t="s">
        <v>35</v>
      </c>
      <c r="B14" s="49" t="s">
        <v>34</v>
      </c>
      <c r="C14" s="48">
        <v>81</v>
      </c>
      <c r="D14" s="54" t="str">
        <f t="shared" si="0"/>
        <v/>
      </c>
    </row>
    <row r="15" spans="1:4" s="12" customFormat="1">
      <c r="A15" s="51" t="s">
        <v>265</v>
      </c>
      <c r="B15" s="49"/>
      <c r="C15" s="23">
        <v>81</v>
      </c>
      <c r="D15" s="54" t="str">
        <f t="shared" si="0"/>
        <v>YES</v>
      </c>
    </row>
    <row r="16" spans="1:4" s="12" customFormat="1">
      <c r="A16" s="49" t="s">
        <v>47</v>
      </c>
      <c r="B16" s="49" t="s">
        <v>46</v>
      </c>
      <c r="C16" s="48">
        <v>54</v>
      </c>
      <c r="D16" s="54" t="str">
        <f t="shared" si="0"/>
        <v/>
      </c>
    </row>
    <row r="17" spans="1:4" s="12" customFormat="1">
      <c r="A17" s="51" t="s">
        <v>266</v>
      </c>
      <c r="B17" s="49"/>
      <c r="C17" s="23">
        <v>54</v>
      </c>
      <c r="D17" s="54" t="str">
        <f t="shared" si="0"/>
        <v>NO</v>
      </c>
    </row>
    <row r="18" spans="1:4" s="12" customFormat="1">
      <c r="A18" s="49" t="s">
        <v>10</v>
      </c>
      <c r="B18" s="49" t="s">
        <v>9</v>
      </c>
      <c r="C18" s="48">
        <v>75</v>
      </c>
      <c r="D18" s="54" t="str">
        <f t="shared" si="0"/>
        <v/>
      </c>
    </row>
    <row r="19" spans="1:4" s="12" customFormat="1">
      <c r="A19" s="49"/>
      <c r="B19" s="49" t="s">
        <v>15</v>
      </c>
      <c r="C19" s="48">
        <v>36</v>
      </c>
      <c r="D19" s="54" t="str">
        <f t="shared" si="0"/>
        <v/>
      </c>
    </row>
    <row r="20" spans="1:4">
      <c r="A20" s="51" t="s">
        <v>267</v>
      </c>
      <c r="B20" s="49"/>
      <c r="C20" s="23">
        <v>111</v>
      </c>
      <c r="D20" s="54" t="str">
        <f t="shared" si="0"/>
        <v>YES</v>
      </c>
    </row>
    <row r="21" spans="1:4">
      <c r="A21" s="49" t="s">
        <v>13</v>
      </c>
      <c r="B21" s="49" t="s">
        <v>12</v>
      </c>
      <c r="C21" s="48">
        <v>40</v>
      </c>
      <c r="D21" s="54" t="str">
        <f t="shared" si="0"/>
        <v/>
      </c>
    </row>
    <row r="22" spans="1:4">
      <c r="A22" s="51" t="s">
        <v>268</v>
      </c>
      <c r="B22" s="49"/>
      <c r="C22" s="23">
        <v>40</v>
      </c>
      <c r="D22" s="54" t="str">
        <f t="shared" si="0"/>
        <v>NO</v>
      </c>
    </row>
    <row r="23" spans="1:4">
      <c r="A23" s="49" t="s">
        <v>44</v>
      </c>
      <c r="B23" s="49" t="s">
        <v>43</v>
      </c>
      <c r="C23" s="48">
        <v>43</v>
      </c>
      <c r="D23" s="54" t="str">
        <f t="shared" si="0"/>
        <v/>
      </c>
    </row>
    <row r="24" spans="1:4">
      <c r="A24" s="51" t="s">
        <v>269</v>
      </c>
      <c r="B24" s="49"/>
      <c r="C24" s="23">
        <v>43</v>
      </c>
      <c r="D24" s="54" t="str">
        <f t="shared" si="0"/>
        <v>NO</v>
      </c>
    </row>
    <row r="25" spans="1:4">
      <c r="A25" s="49" t="s">
        <v>40</v>
      </c>
      <c r="B25" s="49" t="s">
        <v>39</v>
      </c>
      <c r="C25" s="48">
        <v>35</v>
      </c>
      <c r="D25" s="54" t="str">
        <f t="shared" si="0"/>
        <v/>
      </c>
    </row>
    <row r="26" spans="1:4">
      <c r="A26" s="51" t="s">
        <v>270</v>
      </c>
      <c r="B26" s="49"/>
      <c r="C26" s="23">
        <v>35</v>
      </c>
      <c r="D26" s="54" t="str">
        <f t="shared" si="0"/>
        <v>NO</v>
      </c>
    </row>
    <row r="27" spans="1:4">
      <c r="A27" s="49" t="s">
        <v>28</v>
      </c>
      <c r="B27" s="49" t="s">
        <v>27</v>
      </c>
      <c r="C27" s="48">
        <v>34</v>
      </c>
      <c r="D27" s="54" t="str">
        <f t="shared" si="0"/>
        <v/>
      </c>
    </row>
    <row r="28" spans="1:4">
      <c r="A28" s="51" t="s">
        <v>271</v>
      </c>
      <c r="B28" s="49"/>
      <c r="C28" s="23">
        <v>34</v>
      </c>
      <c r="D28" s="54" t="str">
        <f t="shared" si="0"/>
        <v>NO</v>
      </c>
    </row>
    <row r="29" spans="1:4">
      <c r="A29" s="49" t="s">
        <v>25</v>
      </c>
      <c r="B29" s="49" t="s">
        <v>24</v>
      </c>
      <c r="C29" s="48">
        <v>36</v>
      </c>
      <c r="D29" s="54" t="str">
        <f t="shared" si="0"/>
        <v/>
      </c>
    </row>
    <row r="30" spans="1:4">
      <c r="A30" s="51" t="s">
        <v>272</v>
      </c>
      <c r="B30" s="49"/>
      <c r="C30" s="23">
        <v>36</v>
      </c>
      <c r="D30" s="54" t="str">
        <f t="shared" si="0"/>
        <v>NO</v>
      </c>
    </row>
    <row r="31" spans="1:4">
      <c r="A31" s="49" t="s">
        <v>18</v>
      </c>
      <c r="B31" s="49" t="s">
        <v>17</v>
      </c>
      <c r="C31" s="48">
        <v>49</v>
      </c>
      <c r="D31" s="54" t="str">
        <f t="shared" si="0"/>
        <v/>
      </c>
    </row>
    <row r="32" spans="1:4">
      <c r="A32" s="51" t="s">
        <v>273</v>
      </c>
      <c r="B32" s="49"/>
      <c r="C32" s="23">
        <v>49</v>
      </c>
      <c r="D32" s="54" t="str">
        <f t="shared" si="0"/>
        <v>NO</v>
      </c>
    </row>
    <row r="33" spans="1:4">
      <c r="A33" s="49" t="s">
        <v>74</v>
      </c>
      <c r="B33" s="49" t="s">
        <v>73</v>
      </c>
      <c r="C33" s="48">
        <v>57</v>
      </c>
      <c r="D33" s="54" t="str">
        <f t="shared" si="0"/>
        <v/>
      </c>
    </row>
    <row r="34" spans="1:4">
      <c r="A34" s="51" t="s">
        <v>274</v>
      </c>
      <c r="B34" s="49"/>
      <c r="C34" s="23">
        <v>57</v>
      </c>
      <c r="D34" s="54" t="str">
        <f t="shared" si="0"/>
        <v>NO</v>
      </c>
    </row>
    <row r="35" spans="1:4">
      <c r="A35" s="49" t="s">
        <v>55</v>
      </c>
      <c r="B35" s="49" t="s">
        <v>54</v>
      </c>
      <c r="C35" s="48">
        <v>38</v>
      </c>
      <c r="D35" s="54" t="str">
        <f t="shared" si="0"/>
        <v/>
      </c>
    </row>
    <row r="36" spans="1:4">
      <c r="A36" s="51" t="s">
        <v>275</v>
      </c>
      <c r="B36" s="49"/>
      <c r="C36" s="23">
        <v>38</v>
      </c>
      <c r="D36" s="54" t="str">
        <f t="shared" si="0"/>
        <v>NO</v>
      </c>
    </row>
    <row r="37" spans="1:4">
      <c r="A37" s="49" t="s">
        <v>62</v>
      </c>
      <c r="B37" s="49" t="s">
        <v>61</v>
      </c>
      <c r="C37" s="48">
        <v>42</v>
      </c>
      <c r="D37" s="54" t="str">
        <f t="shared" si="0"/>
        <v/>
      </c>
    </row>
    <row r="38" spans="1:4">
      <c r="A38" s="49"/>
      <c r="B38" s="49" t="s">
        <v>81</v>
      </c>
      <c r="C38" s="48">
        <v>46</v>
      </c>
      <c r="D38" s="54" t="str">
        <f t="shared" si="0"/>
        <v/>
      </c>
    </row>
    <row r="39" spans="1:4">
      <c r="A39" s="51" t="s">
        <v>276</v>
      </c>
      <c r="B39" s="49"/>
      <c r="C39" s="23">
        <v>88</v>
      </c>
      <c r="D39" s="54" t="str">
        <f t="shared" si="0"/>
        <v>YES</v>
      </c>
    </row>
    <row r="40" spans="1:4">
      <c r="A40" s="50" t="s">
        <v>247</v>
      </c>
      <c r="B40" s="52"/>
      <c r="C40" s="53">
        <v>1019</v>
      </c>
    </row>
    <row r="41" spans="1:4">
      <c r="A41"/>
      <c r="B41"/>
    </row>
    <row r="42" spans="1:4">
      <c r="A42"/>
      <c r="B42"/>
    </row>
    <row r="43" spans="1:4">
      <c r="A43"/>
      <c r="B43"/>
    </row>
    <row r="44" spans="1:4">
      <c r="A44"/>
      <c r="B44"/>
    </row>
    <row r="45" spans="1:4">
      <c r="A45"/>
      <c r="B45"/>
    </row>
    <row r="46" spans="1:4">
      <c r="A46"/>
      <c r="B46"/>
    </row>
    <row r="47" spans="1:4">
      <c r="A47"/>
      <c r="B47"/>
    </row>
    <row r="48" spans="1:4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</sheetData>
  <conditionalFormatting sqref="C41:C1048576">
    <cfRule type="containsText" dxfId="3636" priority="3" operator="containsText" text="NO">
      <formula>NOT(ISERROR(SEARCH("NO",C41)))</formula>
    </cfRule>
  </conditionalFormatting>
  <conditionalFormatting sqref="D1:D1048576">
    <cfRule type="containsText" dxfId="3635" priority="1" operator="containsText" text="NO">
      <formula>NOT(ISERROR(SEARCH("NO",D1)))</formula>
    </cfRule>
    <cfRule type="containsText" dxfId="3634" priority="2" operator="containsText" text="YES">
      <formula>NOT(ISERROR(SEARCH("YES",D1)))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E7D6-D636-4676-94DE-B2237291EA11}">
  <dimension ref="A1:P201"/>
  <sheetViews>
    <sheetView showGridLines="0" workbookViewId="0">
      <selection activeCell="H37" sqref="H37"/>
    </sheetView>
  </sheetViews>
  <sheetFormatPr defaultRowHeight="12.75"/>
  <cols>
    <col min="1" max="1" width="10.85546875" style="12" bestFit="1" customWidth="1"/>
    <col min="2" max="2" width="10.5703125" style="12" bestFit="1" customWidth="1"/>
    <col min="3" max="3" width="9.140625" style="28"/>
    <col min="4" max="9" width="9.140625" style="12"/>
    <col min="10" max="10" width="16.85546875" style="12" customWidth="1"/>
    <col min="11" max="16384" width="9.140625" style="12"/>
  </cols>
  <sheetData>
    <row r="1" spans="1:3" ht="21" thickTop="1" thickBot="1">
      <c r="A1" s="21" t="s">
        <v>258</v>
      </c>
      <c r="B1" s="27" t="s">
        <v>250</v>
      </c>
      <c r="C1" s="25" t="s">
        <v>248</v>
      </c>
    </row>
    <row r="2" spans="1:3" ht="13.5" thickTop="1">
      <c r="A2" s="6" t="s">
        <v>8</v>
      </c>
      <c r="B2" s="24">
        <f>'My Trades'!G2-'My Trades'!D2</f>
        <v>251</v>
      </c>
      <c r="C2" s="26">
        <f>('My Trades'!H2-'My Trades'!F2)*'My Trades'!E2</f>
        <v>1.917610405077395</v>
      </c>
    </row>
    <row r="3" spans="1:3">
      <c r="A3" s="1" t="s">
        <v>11</v>
      </c>
      <c r="B3" s="24">
        <f>'My Trades'!G3-'My Trades'!D3</f>
        <v>839</v>
      </c>
      <c r="C3" s="26">
        <f>('My Trades'!H3-'My Trades'!F3)*'My Trades'!E3</f>
        <v>0.49681701762970598</v>
      </c>
    </row>
    <row r="4" spans="1:3">
      <c r="A4" s="1" t="s">
        <v>14</v>
      </c>
      <c r="B4" s="24">
        <f>'My Trades'!G4-'My Trades'!D4</f>
        <v>449</v>
      </c>
      <c r="C4" s="26">
        <f>('My Trades'!H4-'My Trades'!F4)*'My Trades'!E4</f>
        <v>-1.5501903178054743</v>
      </c>
    </row>
    <row r="5" spans="1:3">
      <c r="A5" s="1" t="s">
        <v>16</v>
      </c>
      <c r="B5" s="24">
        <f>'My Trades'!G5-'My Trades'!D5</f>
        <v>307</v>
      </c>
      <c r="C5" s="26">
        <f>('My Trades'!H5-'My Trades'!F5)*'My Trades'!E5</f>
        <v>0.36765639973741299</v>
      </c>
    </row>
    <row r="6" spans="1:3">
      <c r="A6" s="1" t="s">
        <v>19</v>
      </c>
      <c r="B6" s="24">
        <f>'My Trades'!G6-'My Trades'!D6</f>
        <v>626</v>
      </c>
      <c r="C6" s="26">
        <f>('My Trades'!H6-'My Trades'!F6)*'My Trades'!E6</f>
        <v>-3.1851052688947403</v>
      </c>
    </row>
    <row r="7" spans="1:3">
      <c r="A7" s="1" t="s">
        <v>20</v>
      </c>
      <c r="B7" s="24">
        <f>'My Trades'!G7-'My Trades'!D7</f>
        <v>440</v>
      </c>
      <c r="C7" s="26">
        <f>('My Trades'!H7-'My Trades'!F7)*'My Trades'!E7</f>
        <v>0.67427563789571499</v>
      </c>
    </row>
    <row r="8" spans="1:3">
      <c r="A8" s="1" t="s">
        <v>23</v>
      </c>
      <c r="B8" s="24">
        <f>'My Trades'!G8-'My Trades'!D8</f>
        <v>430</v>
      </c>
      <c r="C8" s="26">
        <f>('My Trades'!H8-'My Trades'!F8)*'My Trades'!E8</f>
        <v>0.91937945611308602</v>
      </c>
    </row>
    <row r="9" spans="1:3">
      <c r="A9" s="1" t="s">
        <v>26</v>
      </c>
      <c r="B9" s="24">
        <f>'My Trades'!G9-'My Trades'!D9</f>
        <v>407</v>
      </c>
      <c r="C9" s="26">
        <f>('My Trades'!H9-'My Trades'!F9)*'My Trades'!E9</f>
        <v>1.0126794928685681</v>
      </c>
    </row>
    <row r="10" spans="1:3">
      <c r="A10" s="1" t="s">
        <v>29</v>
      </c>
      <c r="B10" s="24">
        <f>'My Trades'!G10-'My Trades'!D10</f>
        <v>573</v>
      </c>
      <c r="C10" s="26">
        <f>('My Trades'!H10-'My Trades'!F10)*'My Trades'!E10</f>
        <v>1.3264069051873706</v>
      </c>
    </row>
    <row r="11" spans="1:3">
      <c r="A11" s="1" t="s">
        <v>32</v>
      </c>
      <c r="B11" s="24">
        <f>'My Trades'!G11-'My Trades'!D11</f>
        <v>400</v>
      </c>
      <c r="C11" s="26">
        <f>('My Trades'!H11-'My Trades'!F11)*'My Trades'!E11</f>
        <v>1.0623777349169758</v>
      </c>
    </row>
    <row r="12" spans="1:3">
      <c r="A12" s="1" t="s">
        <v>33</v>
      </c>
      <c r="B12" s="24">
        <f>'My Trades'!G12-'My Trades'!D12</f>
        <v>589</v>
      </c>
      <c r="C12" s="26">
        <f>('My Trades'!H12-'My Trades'!F12)*'My Trades'!E12</f>
        <v>0.47934230714693549</v>
      </c>
    </row>
    <row r="13" spans="1:3">
      <c r="A13" s="1" t="s">
        <v>36</v>
      </c>
      <c r="B13" s="24">
        <f>'My Trades'!G13-'My Trades'!D13</f>
        <v>488</v>
      </c>
      <c r="C13" s="26">
        <f>('My Trades'!H13-'My Trades'!F13)*'My Trades'!E13</f>
        <v>1.3598595032375105</v>
      </c>
    </row>
    <row r="14" spans="1:3">
      <c r="A14" s="1" t="s">
        <v>37</v>
      </c>
      <c r="B14" s="24">
        <f>'My Trades'!G14-'My Trades'!D14</f>
        <v>109</v>
      </c>
      <c r="C14" s="26">
        <f>('My Trades'!H14-'My Trades'!F14)*'My Trades'!E14</f>
        <v>2.9151706939834798</v>
      </c>
    </row>
    <row r="15" spans="1:3">
      <c r="A15" s="1" t="s">
        <v>38</v>
      </c>
      <c r="B15" s="24">
        <f>'My Trades'!G15-'My Trades'!D15</f>
        <v>668</v>
      </c>
      <c r="C15" s="26">
        <f>('My Trades'!H15-'My Trades'!F15)*'My Trades'!E15</f>
        <v>0.52361641145730609</v>
      </c>
    </row>
    <row r="16" spans="1:3">
      <c r="A16" s="1" t="s">
        <v>41</v>
      </c>
      <c r="B16" s="24">
        <f>'My Trades'!G16-'My Trades'!D16</f>
        <v>267</v>
      </c>
      <c r="C16" s="26">
        <f>('My Trades'!H16-'My Trades'!F16)*'My Trades'!E16</f>
        <v>-0.37738991121094789</v>
      </c>
    </row>
    <row r="17" spans="1:16">
      <c r="A17" s="1" t="s">
        <v>42</v>
      </c>
      <c r="B17" s="24">
        <f>'My Trades'!G17-'My Trades'!D17</f>
        <v>78</v>
      </c>
      <c r="C17" s="26">
        <f>('My Trades'!H17-'My Trades'!F17)*'My Trades'!E17</f>
        <v>-4.0381767903821597</v>
      </c>
    </row>
    <row r="18" spans="1:16">
      <c r="A18" s="1" t="s">
        <v>45</v>
      </c>
      <c r="B18" s="24">
        <f>'My Trades'!G18-'My Trades'!D18</f>
        <v>762</v>
      </c>
      <c r="C18" s="26">
        <f>('My Trades'!H18-'My Trades'!F18)*'My Trades'!E18</f>
        <v>-0.17044592791049001</v>
      </c>
    </row>
    <row r="19" spans="1:16">
      <c r="A19" s="1" t="s">
        <v>48</v>
      </c>
      <c r="B19" s="24">
        <f>'My Trades'!G19-'My Trades'!D19</f>
        <v>623</v>
      </c>
      <c r="C19" s="26">
        <f>('My Trades'!H19-'My Trades'!F19)*'My Trades'!E19</f>
        <v>0.44281898729743208</v>
      </c>
    </row>
    <row r="20" spans="1:16">
      <c r="A20" s="1" t="s">
        <v>51</v>
      </c>
      <c r="B20" s="24">
        <f>'My Trades'!G20-'My Trades'!D20</f>
        <v>862</v>
      </c>
      <c r="C20" s="26">
        <f>('My Trades'!H20-'My Trades'!F20)*'My Trades'!E20</f>
        <v>0.29609314466304898</v>
      </c>
    </row>
    <row r="21" spans="1:16">
      <c r="A21" s="1" t="s">
        <v>52</v>
      </c>
      <c r="B21" s="24">
        <f>'My Trades'!G21-'My Trades'!D21</f>
        <v>634</v>
      </c>
      <c r="C21" s="26">
        <f>('My Trades'!H21-'My Trades'!F21)*'My Trades'!E21</f>
        <v>0.301704449179653</v>
      </c>
    </row>
    <row r="22" spans="1:16">
      <c r="A22" s="1" t="s">
        <v>53</v>
      </c>
      <c r="B22" s="24">
        <f>'My Trades'!G22-'My Trades'!D22</f>
        <v>546</v>
      </c>
      <c r="C22" s="26">
        <f>('My Trades'!H22-'My Trades'!F22)*'My Trades'!E22</f>
        <v>-0.61275828035882995</v>
      </c>
    </row>
    <row r="23" spans="1:16">
      <c r="A23" s="1" t="s">
        <v>56</v>
      </c>
      <c r="B23" s="24">
        <f>'My Trades'!G23-'My Trades'!D23</f>
        <v>708</v>
      </c>
      <c r="C23" s="26">
        <f>('My Trades'!H23-'My Trades'!F23)*'My Trades'!E23</f>
        <v>-2.5885468441152</v>
      </c>
    </row>
    <row r="24" spans="1:16">
      <c r="A24" s="1" t="s">
        <v>57</v>
      </c>
      <c r="B24" s="24">
        <f>'My Trades'!G24-'My Trades'!D24</f>
        <v>547</v>
      </c>
      <c r="C24" s="26">
        <f>('My Trades'!H24-'My Trades'!F24)*'My Trades'!E24</f>
        <v>0.76109127749102012</v>
      </c>
    </row>
    <row r="25" spans="1:16">
      <c r="A25" s="1" t="s">
        <v>60</v>
      </c>
      <c r="B25" s="24">
        <f>'My Trades'!G25-'My Trades'!D25</f>
        <v>237</v>
      </c>
      <c r="C25" s="26">
        <f>('My Trades'!H25-'My Trades'!F25)*'My Trades'!E25</f>
        <v>0.44720070488754604</v>
      </c>
    </row>
    <row r="26" spans="1:16">
      <c r="A26" s="1" t="s">
        <v>63</v>
      </c>
      <c r="B26" s="24">
        <f>'My Trades'!G26-'My Trades'!D26</f>
        <v>51</v>
      </c>
      <c r="C26" s="26">
        <f>('My Trades'!H26-'My Trades'!F26)*'My Trades'!E26</f>
        <v>-0.32528106858049388</v>
      </c>
    </row>
    <row r="27" spans="1:16">
      <c r="A27" s="1" t="s">
        <v>64</v>
      </c>
      <c r="B27" s="24">
        <f>'My Trades'!G27-'My Trades'!D27</f>
        <v>207</v>
      </c>
      <c r="C27" s="26">
        <f>('My Trades'!H27-'My Trades'!F27)*'My Trades'!E27</f>
        <v>-5.4295326750647517</v>
      </c>
    </row>
    <row r="28" spans="1:16" ht="12.75" customHeight="1">
      <c r="A28" s="1" t="s">
        <v>65</v>
      </c>
      <c r="B28" s="24">
        <f>'My Trades'!G28-'My Trades'!D28</f>
        <v>465</v>
      </c>
      <c r="C28" s="26">
        <f>('My Trades'!H28-'My Trades'!F28)*'My Trades'!E28</f>
        <v>-3.8535105118851813</v>
      </c>
      <c r="H28" s="29"/>
      <c r="I28" s="29"/>
      <c r="J28" s="29"/>
      <c r="K28" s="29"/>
      <c r="L28" s="29"/>
      <c r="N28" s="29"/>
      <c r="O28" s="29"/>
      <c r="P28" s="29"/>
    </row>
    <row r="29" spans="1:16">
      <c r="A29" s="1" t="s">
        <v>66</v>
      </c>
      <c r="B29" s="24">
        <f>'My Trades'!G29-'My Trades'!D29</f>
        <v>557</v>
      </c>
      <c r="C29" s="26">
        <f>('My Trades'!H29-'My Trades'!F29)*'My Trades'!E29</f>
        <v>-7.6959515288168023E-2</v>
      </c>
    </row>
    <row r="30" spans="1:16">
      <c r="A30" s="1" t="s">
        <v>67</v>
      </c>
      <c r="B30" s="24">
        <f>'My Trades'!G30-'My Trades'!D30</f>
        <v>513</v>
      </c>
      <c r="C30" s="26">
        <f>('My Trades'!H30-'My Trades'!F30)*'My Trades'!E30</f>
        <v>2.432401333318098</v>
      </c>
    </row>
    <row r="31" spans="1:16">
      <c r="A31" s="1" t="s">
        <v>68</v>
      </c>
      <c r="B31" s="24">
        <f>'My Trades'!G31-'My Trades'!D31</f>
        <v>686</v>
      </c>
      <c r="C31" s="26">
        <f>('My Trades'!H31-'My Trades'!F31)*'My Trades'!E31</f>
        <v>0.15328853698608502</v>
      </c>
    </row>
    <row r="32" spans="1:16">
      <c r="A32" s="1" t="s">
        <v>69</v>
      </c>
      <c r="B32" s="24">
        <f>'My Trades'!G32-'My Trades'!D32</f>
        <v>387</v>
      </c>
      <c r="C32" s="26">
        <f>('My Trades'!H32-'My Trades'!F32)*'My Trades'!E32</f>
        <v>5.7730508510901872</v>
      </c>
    </row>
    <row r="33" spans="1:3">
      <c r="A33" s="1" t="s">
        <v>70</v>
      </c>
      <c r="B33" s="24">
        <f>'My Trades'!G33-'My Trades'!D33</f>
        <v>795</v>
      </c>
      <c r="C33" s="26">
        <f>('My Trades'!H33-'My Trades'!F33)*'My Trades'!E33</f>
        <v>5.8835676533436034</v>
      </c>
    </row>
    <row r="34" spans="1:3">
      <c r="A34" s="1" t="s">
        <v>72</v>
      </c>
      <c r="B34" s="24">
        <f>'My Trades'!G34-'My Trades'!D34</f>
        <v>499</v>
      </c>
      <c r="C34" s="26">
        <f>('My Trades'!H34-'My Trades'!F34)*'My Trades'!E34</f>
        <v>2.9976291326534672</v>
      </c>
    </row>
    <row r="35" spans="1:3">
      <c r="A35" s="1" t="s">
        <v>75</v>
      </c>
      <c r="B35" s="24">
        <f>'My Trades'!G35-'My Trades'!D35</f>
        <v>607</v>
      </c>
      <c r="C35" s="26">
        <f>('My Trades'!H35-'My Trades'!F35)*'My Trades'!E35</f>
        <v>-2.7592838303516798</v>
      </c>
    </row>
    <row r="36" spans="1:3" ht="14.25" customHeight="1">
      <c r="A36" s="1" t="s">
        <v>76</v>
      </c>
      <c r="B36" s="24">
        <f>'My Trades'!G36-'My Trades'!D36</f>
        <v>434</v>
      </c>
      <c r="C36" s="26">
        <f>('My Trades'!H36-'My Trades'!F36)*'My Trades'!E36</f>
        <v>-0.62411902987622447</v>
      </c>
    </row>
    <row r="37" spans="1:3" ht="14.25" customHeight="1">
      <c r="A37" s="1" t="s">
        <v>77</v>
      </c>
      <c r="B37" s="24">
        <f>'My Trades'!G37-'My Trades'!D37</f>
        <v>851</v>
      </c>
      <c r="C37" s="26">
        <f>('My Trades'!H37-'My Trades'!F37)*'My Trades'!E37</f>
        <v>-1.4878863200993582</v>
      </c>
    </row>
    <row r="38" spans="1:3" ht="14.25" customHeight="1">
      <c r="A38" s="1" t="s">
        <v>78</v>
      </c>
      <c r="B38" s="24">
        <f>'My Trades'!G38-'My Trades'!D38</f>
        <v>130</v>
      </c>
      <c r="C38" s="26">
        <f>('My Trades'!H38-'My Trades'!F38)*'My Trades'!E38</f>
        <v>-0.41919267769104795</v>
      </c>
    </row>
    <row r="39" spans="1:3" ht="14.25" customHeight="1">
      <c r="A39" s="1" t="s">
        <v>79</v>
      </c>
      <c r="B39" s="24">
        <f>'My Trades'!G39-'My Trades'!D39</f>
        <v>448</v>
      </c>
      <c r="C39" s="26">
        <f>('My Trades'!H39-'My Trades'!F39)*'My Trades'!E39</f>
        <v>-2.2252395811399799</v>
      </c>
    </row>
    <row r="40" spans="1:3" ht="14.25" customHeight="1">
      <c r="A40" s="1" t="s">
        <v>80</v>
      </c>
      <c r="B40" s="24">
        <f>'My Trades'!G40-'My Trades'!D40</f>
        <v>482</v>
      </c>
      <c r="C40" s="26">
        <f>('My Trades'!H40-'My Trades'!F40)*'My Trades'!E40</f>
        <v>-4.8240735386516205</v>
      </c>
    </row>
    <row r="41" spans="1:3" ht="14.25" customHeight="1">
      <c r="A41" s="1" t="s">
        <v>82</v>
      </c>
      <c r="B41" s="24">
        <f>'My Trades'!G41-'My Trades'!D41</f>
        <v>71</v>
      </c>
      <c r="C41" s="26">
        <f>('My Trades'!H41-'My Trades'!F41)*'My Trades'!E41</f>
        <v>-1.6706742578156639</v>
      </c>
    </row>
    <row r="42" spans="1:3">
      <c r="A42" s="1" t="s">
        <v>83</v>
      </c>
      <c r="B42" s="24">
        <f>'My Trades'!G42-'My Trades'!D42</f>
        <v>743</v>
      </c>
      <c r="C42" s="26">
        <f>('My Trades'!H42-'My Trades'!F42)*'My Trades'!E42</f>
        <v>2.0811125741674505</v>
      </c>
    </row>
    <row r="43" spans="1:3">
      <c r="A43" s="1" t="s">
        <v>84</v>
      </c>
      <c r="B43" s="24">
        <f>'My Trades'!G43-'My Trades'!D43</f>
        <v>106</v>
      </c>
      <c r="C43" s="26">
        <f>('My Trades'!H43-'My Trades'!F43)*'My Trades'!E43</f>
        <v>1.7198007376601101</v>
      </c>
    </row>
    <row r="44" spans="1:3">
      <c r="A44" s="1" t="s">
        <v>85</v>
      </c>
      <c r="B44" s="24">
        <f>'My Trades'!G44-'My Trades'!D44</f>
        <v>277</v>
      </c>
      <c r="C44" s="26">
        <f>('My Trades'!H44-'My Trades'!F44)*'My Trades'!E44</f>
        <v>5.6557296266118122</v>
      </c>
    </row>
    <row r="45" spans="1:3">
      <c r="A45" s="1" t="s">
        <v>86</v>
      </c>
      <c r="B45" s="24">
        <f>'My Trades'!G45-'My Trades'!D45</f>
        <v>227</v>
      </c>
      <c r="C45" s="26">
        <f>('My Trades'!H45-'My Trades'!F45)*'My Trades'!E45</f>
        <v>-0.55470984456488792</v>
      </c>
    </row>
    <row r="46" spans="1:3">
      <c r="A46" s="1" t="s">
        <v>87</v>
      </c>
      <c r="B46" s="24">
        <f>'My Trades'!G46-'My Trades'!D46</f>
        <v>707</v>
      </c>
      <c r="C46" s="26">
        <f>('My Trades'!H46-'My Trades'!F46)*'My Trades'!E46</f>
        <v>-5.0188697949823471</v>
      </c>
    </row>
    <row r="47" spans="1:3">
      <c r="A47" s="1" t="s">
        <v>88</v>
      </c>
      <c r="B47" s="24">
        <f>'My Trades'!G47-'My Trades'!D47</f>
        <v>730</v>
      </c>
      <c r="C47" s="26">
        <f>('My Trades'!H47-'My Trades'!F47)*'My Trades'!E47</f>
        <v>-0.35893634273319763</v>
      </c>
    </row>
    <row r="48" spans="1:3">
      <c r="A48" s="1" t="s">
        <v>89</v>
      </c>
      <c r="B48" s="24">
        <f>'My Trades'!G48-'My Trades'!D48</f>
        <v>326</v>
      </c>
      <c r="C48" s="26">
        <f>('My Trades'!H48-'My Trades'!F48)*'My Trades'!E48</f>
        <v>-6.5528850516359043</v>
      </c>
    </row>
    <row r="49" spans="1:3">
      <c r="A49" s="1" t="s">
        <v>90</v>
      </c>
      <c r="B49" s="24">
        <f>'My Trades'!G49-'My Trades'!D49</f>
        <v>588</v>
      </c>
      <c r="C49" s="26">
        <f>('My Trades'!H49-'My Trades'!F49)*'My Trades'!E49</f>
        <v>-3.32862008852215</v>
      </c>
    </row>
    <row r="50" spans="1:3">
      <c r="A50" s="1" t="s">
        <v>91</v>
      </c>
      <c r="B50" s="24">
        <f>'My Trades'!G50-'My Trades'!D50</f>
        <v>524</v>
      </c>
      <c r="C50" s="26">
        <f>('My Trades'!H50-'My Trades'!F50)*'My Trades'!E50</f>
        <v>1.8146635979030941</v>
      </c>
    </row>
    <row r="51" spans="1:3">
      <c r="A51" s="1" t="s">
        <v>92</v>
      </c>
      <c r="B51" s="24">
        <f>'My Trades'!G51-'My Trades'!D51</f>
        <v>428</v>
      </c>
      <c r="C51" s="26">
        <f>('My Trades'!H51-'My Trades'!F51)*'My Trades'!E51</f>
        <v>2.075152539482163</v>
      </c>
    </row>
    <row r="52" spans="1:3">
      <c r="A52" s="1" t="s">
        <v>93</v>
      </c>
      <c r="B52" s="24">
        <f>'My Trades'!G52-'My Trades'!D52</f>
        <v>615</v>
      </c>
      <c r="C52" s="26">
        <f>('My Trades'!H52-'My Trades'!F52)*'My Trades'!E52</f>
        <v>-1.5872857242842442</v>
      </c>
    </row>
    <row r="53" spans="1:3">
      <c r="A53" s="1" t="s">
        <v>94</v>
      </c>
      <c r="B53" s="24">
        <f>'My Trades'!G53-'My Trades'!D53</f>
        <v>622</v>
      </c>
      <c r="C53" s="26">
        <f>('My Trades'!H53-'My Trades'!F53)*'My Trades'!E53</f>
        <v>-0.30381566673822691</v>
      </c>
    </row>
    <row r="54" spans="1:3">
      <c r="A54" s="1" t="s">
        <v>95</v>
      </c>
      <c r="B54" s="24">
        <f>'My Trades'!G54-'My Trades'!D54</f>
        <v>635</v>
      </c>
      <c r="C54" s="26">
        <f>('My Trades'!H54-'My Trades'!F54)*'My Trades'!E54</f>
        <v>6.5021316256868396</v>
      </c>
    </row>
    <row r="55" spans="1:3">
      <c r="A55" s="1" t="s">
        <v>96</v>
      </c>
      <c r="B55" s="24">
        <f>'My Trades'!G55-'My Trades'!D55</f>
        <v>324</v>
      </c>
      <c r="C55" s="26">
        <f>('My Trades'!H55-'My Trades'!F55)*'My Trades'!E55</f>
        <v>1.111511838610578</v>
      </c>
    </row>
    <row r="56" spans="1:3">
      <c r="A56" s="1" t="s">
        <v>97</v>
      </c>
      <c r="B56" s="24">
        <f>'My Trades'!G56-'My Trades'!D56</f>
        <v>162</v>
      </c>
      <c r="C56" s="26">
        <f>('My Trades'!H56-'My Trades'!F56)*'My Trades'!E56</f>
        <v>2.824521311271774</v>
      </c>
    </row>
    <row r="57" spans="1:3">
      <c r="A57" s="1" t="s">
        <v>98</v>
      </c>
      <c r="B57" s="24">
        <f>'My Trades'!G57-'My Trades'!D57</f>
        <v>793</v>
      </c>
      <c r="C57" s="26">
        <f>('My Trades'!H57-'My Trades'!F57)*'My Trades'!E57</f>
        <v>2.2708822152455479</v>
      </c>
    </row>
    <row r="58" spans="1:3">
      <c r="A58" s="1" t="s">
        <v>99</v>
      </c>
      <c r="B58" s="24">
        <f>'My Trades'!G58-'My Trades'!D58</f>
        <v>344</v>
      </c>
      <c r="C58" s="26">
        <f>('My Trades'!H58-'My Trades'!F58)*'My Trades'!E58</f>
        <v>1.2820395994142724</v>
      </c>
    </row>
    <row r="59" spans="1:3">
      <c r="A59" s="1" t="s">
        <v>100</v>
      </c>
      <c r="B59" s="24">
        <f>'My Trades'!G59-'My Trades'!D59</f>
        <v>609</v>
      </c>
      <c r="C59" s="26">
        <f>('My Trades'!H59-'My Trades'!F59)*'My Trades'!E59</f>
        <v>-2.660822045115486</v>
      </c>
    </row>
    <row r="60" spans="1:3">
      <c r="A60" s="1" t="s">
        <v>101</v>
      </c>
      <c r="B60" s="24">
        <f>'My Trades'!G60-'My Trades'!D60</f>
        <v>30</v>
      </c>
      <c r="C60" s="26">
        <f>('My Trades'!H60-'My Trades'!F60)*'My Trades'!E60</f>
        <v>1.1391515254013935</v>
      </c>
    </row>
    <row r="61" spans="1:3">
      <c r="A61" s="1" t="s">
        <v>102</v>
      </c>
      <c r="B61" s="24">
        <f>'My Trades'!G61-'My Trades'!D61</f>
        <v>644</v>
      </c>
      <c r="C61" s="26">
        <f>('My Trades'!H61-'My Trades'!F61)*'My Trades'!E61</f>
        <v>1.1964639334637579</v>
      </c>
    </row>
    <row r="62" spans="1:3">
      <c r="A62" s="1" t="s">
        <v>105</v>
      </c>
      <c r="B62" s="24">
        <f>'My Trades'!G62-'My Trades'!D62</f>
        <v>705</v>
      </c>
      <c r="C62" s="26">
        <f>('My Trades'!H62-'My Trades'!F62)*'My Trades'!E62</f>
        <v>-4.4499802946322493</v>
      </c>
    </row>
    <row r="63" spans="1:3">
      <c r="A63" s="1" t="s">
        <v>106</v>
      </c>
      <c r="B63" s="24">
        <f>'My Trades'!G63-'My Trades'!D63</f>
        <v>181</v>
      </c>
      <c r="C63" s="26">
        <f>('My Trades'!H63-'My Trades'!F63)*'My Trades'!E63</f>
        <v>0.4006979438649676</v>
      </c>
    </row>
    <row r="64" spans="1:3">
      <c r="A64" s="1" t="s">
        <v>107</v>
      </c>
      <c r="B64" s="24">
        <f>'My Trades'!G64-'My Trades'!D64</f>
        <v>617</v>
      </c>
      <c r="C64" s="26">
        <f>('My Trades'!H64-'My Trades'!F64)*'My Trades'!E64</f>
        <v>-4.9242570254792817</v>
      </c>
    </row>
    <row r="65" spans="1:3">
      <c r="A65" s="1" t="s">
        <v>108</v>
      </c>
      <c r="B65" s="24">
        <f>'My Trades'!G65-'My Trades'!D65</f>
        <v>281</v>
      </c>
      <c r="C65" s="26">
        <f>('My Trades'!H65-'My Trades'!F65)*'My Trades'!E65</f>
        <v>0.56354077591473983</v>
      </c>
    </row>
    <row r="66" spans="1:3">
      <c r="A66" s="1" t="s">
        <v>109</v>
      </c>
      <c r="B66" s="24">
        <f>'My Trades'!G66-'My Trades'!D66</f>
        <v>688</v>
      </c>
      <c r="C66" s="26">
        <f>('My Trades'!H66-'My Trades'!F66)*'My Trades'!E66</f>
        <v>-3.0697853937032005E-2</v>
      </c>
    </row>
    <row r="67" spans="1:3">
      <c r="A67" s="1" t="s">
        <v>110</v>
      </c>
      <c r="B67" s="24">
        <f>'My Trades'!G67-'My Trades'!D67</f>
        <v>355</v>
      </c>
      <c r="C67" s="26">
        <f>('My Trades'!H67-'My Trades'!F67)*'My Trades'!E67</f>
        <v>-0.57038561737306004</v>
      </c>
    </row>
    <row r="68" spans="1:3">
      <c r="A68" s="1" t="s">
        <v>111</v>
      </c>
      <c r="B68" s="24">
        <f>'My Trades'!G68-'My Trades'!D68</f>
        <v>257</v>
      </c>
      <c r="C68" s="26">
        <f>('My Trades'!H68-'My Trades'!F68)*'My Trades'!E68</f>
        <v>-0.42779265355129403</v>
      </c>
    </row>
    <row r="69" spans="1:3">
      <c r="A69" s="1" t="s">
        <v>112</v>
      </c>
      <c r="B69" s="24">
        <f>'My Trades'!G69-'My Trades'!D69</f>
        <v>204</v>
      </c>
      <c r="C69" s="26">
        <f>('My Trades'!H69-'My Trades'!F69)*'My Trades'!E69</f>
        <v>-2.5716032628258279</v>
      </c>
    </row>
    <row r="70" spans="1:3">
      <c r="A70" s="1" t="s">
        <v>113</v>
      </c>
      <c r="B70" s="24">
        <f>'My Trades'!G70-'My Trades'!D70</f>
        <v>88</v>
      </c>
      <c r="C70" s="26">
        <f>('My Trades'!H70-'My Trades'!F70)*'My Trades'!E70</f>
        <v>0.4358493707488762</v>
      </c>
    </row>
    <row r="71" spans="1:3">
      <c r="A71" s="1" t="s">
        <v>114</v>
      </c>
      <c r="B71" s="24">
        <f>'My Trades'!G71-'My Trades'!D71</f>
        <v>467</v>
      </c>
      <c r="C71" s="26">
        <f>('My Trades'!H71-'My Trades'!F71)*'My Trades'!E71</f>
        <v>0.470060188958903</v>
      </c>
    </row>
    <row r="72" spans="1:3">
      <c r="A72" s="1" t="s">
        <v>115</v>
      </c>
      <c r="B72" s="24">
        <f>'My Trades'!G72-'My Trades'!D72</f>
        <v>222</v>
      </c>
      <c r="C72" s="26">
        <f>('My Trades'!H72-'My Trades'!F72)*'My Trades'!E72</f>
        <v>7.8785100953612991E-2</v>
      </c>
    </row>
    <row r="73" spans="1:3">
      <c r="A73" s="1" t="s">
        <v>116</v>
      </c>
      <c r="B73" s="24">
        <f>'My Trades'!G73-'My Trades'!D73</f>
        <v>244</v>
      </c>
      <c r="C73" s="26">
        <f>('My Trades'!H73-'My Trades'!F73)*'My Trades'!E73</f>
        <v>6.7107767243110796</v>
      </c>
    </row>
    <row r="74" spans="1:3">
      <c r="A74" s="1" t="s">
        <v>117</v>
      </c>
      <c r="B74" s="24">
        <f>'My Trades'!G74-'My Trades'!D74</f>
        <v>310</v>
      </c>
      <c r="C74" s="26">
        <f>('My Trades'!H74-'My Trades'!F74)*'My Trades'!E74</f>
        <v>-1.3307948236361038</v>
      </c>
    </row>
    <row r="75" spans="1:3">
      <c r="A75" s="1" t="s">
        <v>118</v>
      </c>
      <c r="B75" s="24">
        <f>'My Trades'!G75-'My Trades'!D75</f>
        <v>510</v>
      </c>
      <c r="C75" s="26">
        <f>('My Trades'!H75-'My Trades'!F75)*'My Trades'!E75</f>
        <v>3.6786823427516997</v>
      </c>
    </row>
    <row r="76" spans="1:3">
      <c r="A76" s="1" t="s">
        <v>119</v>
      </c>
      <c r="B76" s="24">
        <f>'My Trades'!G76-'My Trades'!D76</f>
        <v>294</v>
      </c>
      <c r="C76" s="26">
        <f>('My Trades'!H76-'My Trades'!F76)*'My Trades'!E76</f>
        <v>-0.147372694291836</v>
      </c>
    </row>
    <row r="77" spans="1:3">
      <c r="A77" s="1" t="s">
        <v>120</v>
      </c>
      <c r="B77" s="24">
        <f>'My Trades'!G77-'My Trades'!D77</f>
        <v>229</v>
      </c>
      <c r="C77" s="26">
        <f>('My Trades'!H77-'My Trades'!F77)*'My Trades'!E77</f>
        <v>-2.1369087276919081</v>
      </c>
    </row>
    <row r="78" spans="1:3">
      <c r="A78" s="1" t="s">
        <v>121</v>
      </c>
      <c r="B78" s="24">
        <f>'My Trades'!G78-'My Trades'!D78</f>
        <v>568</v>
      </c>
      <c r="C78" s="26">
        <f>('My Trades'!H78-'My Trades'!F78)*'My Trades'!E78</f>
        <v>-1.6126856601637303</v>
      </c>
    </row>
    <row r="79" spans="1:3">
      <c r="A79" s="1" t="s">
        <v>122</v>
      </c>
      <c r="B79" s="24">
        <f>'My Trades'!G79-'My Trades'!D79</f>
        <v>682</v>
      </c>
      <c r="C79" s="26">
        <f>('My Trades'!H79-'My Trades'!F79)*'My Trades'!E79</f>
        <v>-2.6177536356825777</v>
      </c>
    </row>
    <row r="80" spans="1:3">
      <c r="A80" s="1" t="s">
        <v>123</v>
      </c>
      <c r="B80" s="24">
        <f>'My Trades'!G80-'My Trades'!D80</f>
        <v>199</v>
      </c>
      <c r="C80" s="26">
        <f>('My Trades'!H80-'My Trades'!F80)*'My Trades'!E80</f>
        <v>-0.20085805852064986</v>
      </c>
    </row>
    <row r="81" spans="1:3">
      <c r="A81" s="1" t="s">
        <v>124</v>
      </c>
      <c r="B81" s="24">
        <f>'My Trades'!G81-'My Trades'!D81</f>
        <v>714</v>
      </c>
      <c r="C81" s="26">
        <f>('My Trades'!H81-'My Trades'!F81)*'My Trades'!E81</f>
        <v>0.62501571139692591</v>
      </c>
    </row>
    <row r="82" spans="1:3">
      <c r="A82" s="1" t="s">
        <v>125</v>
      </c>
      <c r="B82" s="24">
        <f>'My Trades'!G82-'My Trades'!D82</f>
        <v>407</v>
      </c>
      <c r="C82" s="26">
        <f>('My Trades'!H82-'My Trades'!F82)*'My Trades'!E82</f>
        <v>-0.37735846191132916</v>
      </c>
    </row>
    <row r="83" spans="1:3">
      <c r="A83" s="1" t="s">
        <v>126</v>
      </c>
      <c r="B83" s="24">
        <f>'My Trades'!G83-'My Trades'!D83</f>
        <v>722</v>
      </c>
      <c r="C83" s="26">
        <f>('My Trades'!H83-'My Trades'!F83)*'My Trades'!E83</f>
        <v>1.3298450652868796</v>
      </c>
    </row>
    <row r="84" spans="1:3">
      <c r="A84" s="1" t="s">
        <v>127</v>
      </c>
      <c r="B84" s="24">
        <f>'My Trades'!G84-'My Trades'!D84</f>
        <v>351</v>
      </c>
      <c r="C84" s="26">
        <f>('My Trades'!H84-'My Trades'!F84)*'My Trades'!E84</f>
        <v>0.12174590279516</v>
      </c>
    </row>
    <row r="85" spans="1:3">
      <c r="A85" s="1" t="s">
        <v>128</v>
      </c>
      <c r="B85" s="24">
        <f>'My Trades'!G85-'My Trades'!D85</f>
        <v>212</v>
      </c>
      <c r="C85" s="26">
        <f>('My Trades'!H85-'My Trades'!F85)*'My Trades'!E85</f>
        <v>1.3297794837764578</v>
      </c>
    </row>
    <row r="86" spans="1:3">
      <c r="A86" s="1" t="s">
        <v>130</v>
      </c>
      <c r="B86" s="24">
        <f>'My Trades'!G86-'My Trades'!D86</f>
        <v>397</v>
      </c>
      <c r="C86" s="26">
        <f>('My Trades'!H86-'My Trades'!F86)*'My Trades'!E86</f>
        <v>-0.20186197918953602</v>
      </c>
    </row>
    <row r="87" spans="1:3">
      <c r="A87" s="1" t="s">
        <v>131</v>
      </c>
      <c r="B87" s="24">
        <f>'My Trades'!G87-'My Trades'!D87</f>
        <v>207</v>
      </c>
      <c r="C87" s="26">
        <f>('My Trades'!H87-'My Trades'!F87)*'My Trades'!E87</f>
        <v>5.5166451515307351</v>
      </c>
    </row>
    <row r="88" spans="1:3">
      <c r="A88" s="1" t="s">
        <v>132</v>
      </c>
      <c r="B88" s="24">
        <f>'My Trades'!G88-'My Trades'!D88</f>
        <v>433</v>
      </c>
      <c r="C88" s="26">
        <f>('My Trades'!H88-'My Trades'!F88)*'My Trades'!E88</f>
        <v>0.4542755046532776</v>
      </c>
    </row>
    <row r="89" spans="1:3">
      <c r="A89" s="1" t="s">
        <v>133</v>
      </c>
      <c r="B89" s="24">
        <f>'My Trades'!G89-'My Trades'!D89</f>
        <v>728</v>
      </c>
      <c r="C89" s="26">
        <f>('My Trades'!H89-'My Trades'!F89)*'My Trades'!E89</f>
        <v>-0.57964845503028029</v>
      </c>
    </row>
    <row r="90" spans="1:3">
      <c r="A90" s="1" t="s">
        <v>134</v>
      </c>
      <c r="B90" s="24">
        <f>'My Trades'!G90-'My Trades'!D90</f>
        <v>771</v>
      </c>
      <c r="C90" s="26">
        <f>('My Trades'!H90-'My Trades'!F90)*'My Trades'!E90</f>
        <v>0.8764495480595611</v>
      </c>
    </row>
    <row r="91" spans="1:3">
      <c r="A91" s="1" t="s">
        <v>135</v>
      </c>
      <c r="B91" s="24">
        <f>'My Trades'!G91-'My Trades'!D91</f>
        <v>747</v>
      </c>
      <c r="C91" s="26">
        <f>('My Trades'!H91-'My Trades'!F91)*'My Trades'!E91</f>
        <v>1.0089173340834001</v>
      </c>
    </row>
    <row r="92" spans="1:3">
      <c r="A92" s="1" t="s">
        <v>136</v>
      </c>
      <c r="B92" s="24">
        <f>'My Trades'!G92-'My Trades'!D92</f>
        <v>751</v>
      </c>
      <c r="C92" s="26">
        <f>('My Trades'!H92-'My Trades'!F92)*'My Trades'!E92</f>
        <v>-0.89242284784400605</v>
      </c>
    </row>
    <row r="93" spans="1:3">
      <c r="A93" s="1" t="s">
        <v>137</v>
      </c>
      <c r="B93" s="24">
        <f>'My Trades'!G93-'My Trades'!D93</f>
        <v>436</v>
      </c>
      <c r="C93" s="26">
        <f>('My Trades'!H93-'My Trades'!F93)*'My Trades'!E93</f>
        <v>1.7071996658142359</v>
      </c>
    </row>
    <row r="94" spans="1:3">
      <c r="A94" s="1" t="s">
        <v>138</v>
      </c>
      <c r="B94" s="24">
        <f>'My Trades'!G94-'My Trades'!D94</f>
        <v>609</v>
      </c>
      <c r="C94" s="26">
        <f>('My Trades'!H94-'My Trades'!F94)*'My Trades'!E94</f>
        <v>5.9739185775797843E-4</v>
      </c>
    </row>
    <row r="95" spans="1:3">
      <c r="A95" s="1" t="s">
        <v>139</v>
      </c>
      <c r="B95" s="24">
        <f>'My Trades'!G95-'My Trades'!D95</f>
        <v>758</v>
      </c>
      <c r="C95" s="26">
        <f>('My Trades'!H95-'My Trades'!F95)*'My Trades'!E95</f>
        <v>-0.44170898255380009</v>
      </c>
    </row>
    <row r="96" spans="1:3">
      <c r="A96" s="1" t="s">
        <v>140</v>
      </c>
      <c r="B96" s="24">
        <f>'My Trades'!G96-'My Trades'!D96</f>
        <v>780</v>
      </c>
      <c r="C96" s="26">
        <f>('My Trades'!H96-'My Trades'!F96)*'My Trades'!E96</f>
        <v>-0.596471375813306</v>
      </c>
    </row>
    <row r="97" spans="1:3">
      <c r="A97" s="1" t="s">
        <v>141</v>
      </c>
      <c r="B97" s="24">
        <f>'My Trades'!G97-'My Trades'!D97</f>
        <v>241</v>
      </c>
      <c r="C97" s="26">
        <f>('My Trades'!H97-'My Trades'!F97)*'My Trades'!E97</f>
        <v>-1.5146400479562974</v>
      </c>
    </row>
    <row r="98" spans="1:3">
      <c r="A98" s="1" t="s">
        <v>142</v>
      </c>
      <c r="B98" s="24">
        <f>'My Trades'!G98-'My Trades'!D98</f>
        <v>615</v>
      </c>
      <c r="C98" s="26">
        <f>('My Trades'!H98-'My Trades'!F98)*'My Trades'!E98</f>
        <v>-1.493851455533969</v>
      </c>
    </row>
    <row r="99" spans="1:3">
      <c r="A99" s="1" t="s">
        <v>143</v>
      </c>
      <c r="B99" s="24">
        <f>'My Trades'!G99-'My Trades'!D99</f>
        <v>576</v>
      </c>
      <c r="C99" s="26">
        <f>('My Trades'!H99-'My Trades'!F99)*'My Trades'!E99</f>
        <v>0.151434489277396</v>
      </c>
    </row>
    <row r="100" spans="1:3">
      <c r="A100" s="1" t="s">
        <v>144</v>
      </c>
      <c r="B100" s="24">
        <f>'My Trades'!G100-'My Trades'!D100</f>
        <v>418</v>
      </c>
      <c r="C100" s="26">
        <f>('My Trades'!H100-'My Trades'!F100)*'My Trades'!E100</f>
        <v>-4.8620707049910061E-2</v>
      </c>
    </row>
    <row r="101" spans="1:3">
      <c r="A101" s="1" t="s">
        <v>145</v>
      </c>
      <c r="B101" s="24">
        <f>'My Trades'!G101-'My Trades'!D101</f>
        <v>57</v>
      </c>
      <c r="C101" s="26">
        <f>('My Trades'!H101-'My Trades'!F101)*'My Trades'!E101</f>
        <v>1.1022958217852696</v>
      </c>
    </row>
    <row r="102" spans="1:3">
      <c r="A102" s="1" t="s">
        <v>146</v>
      </c>
      <c r="B102" s="24">
        <f>'My Trades'!G102-'My Trades'!D102</f>
        <v>494</v>
      </c>
      <c r="C102" s="26">
        <f>('My Trades'!H102-'My Trades'!F102)*'My Trades'!E102</f>
        <v>-2.7225392516182776</v>
      </c>
    </row>
    <row r="103" spans="1:3">
      <c r="A103" s="1" t="s">
        <v>147</v>
      </c>
      <c r="B103" s="24">
        <f>'My Trades'!G103-'My Trades'!D103</f>
        <v>69</v>
      </c>
      <c r="C103" s="26">
        <f>('My Trades'!H103-'My Trades'!F103)*'My Trades'!E103</f>
        <v>-2.6947242268262701</v>
      </c>
    </row>
    <row r="104" spans="1:3">
      <c r="A104" s="1" t="s">
        <v>148</v>
      </c>
      <c r="B104" s="24">
        <f>'My Trades'!G104-'My Trades'!D104</f>
        <v>396</v>
      </c>
      <c r="C104" s="26">
        <f>('My Trades'!H104-'My Trades'!F104)*'My Trades'!E104</f>
        <v>3.3086654370845152</v>
      </c>
    </row>
    <row r="105" spans="1:3">
      <c r="A105" s="1" t="s">
        <v>149</v>
      </c>
      <c r="B105" s="24">
        <f>'My Trades'!G105-'My Trades'!D105</f>
        <v>392</v>
      </c>
      <c r="C105" s="26">
        <f>('My Trades'!H105-'My Trades'!F105)*'My Trades'!E105</f>
        <v>-5.0818807518380593</v>
      </c>
    </row>
    <row r="106" spans="1:3">
      <c r="A106" s="1" t="s">
        <v>150</v>
      </c>
      <c r="B106" s="24">
        <f>'My Trades'!G106-'My Trades'!D106</f>
        <v>795</v>
      </c>
      <c r="C106" s="26">
        <f>('My Trades'!H106-'My Trades'!F106)*'My Trades'!E106</f>
        <v>0.35090031939170097</v>
      </c>
    </row>
    <row r="107" spans="1:3">
      <c r="A107" s="1" t="s">
        <v>151</v>
      </c>
      <c r="B107" s="24">
        <f>'My Trades'!G107-'My Trades'!D107</f>
        <v>623</v>
      </c>
      <c r="C107" s="26">
        <f>('My Trades'!H107-'My Trades'!F107)*'My Trades'!E107</f>
        <v>-1.7681553669948498</v>
      </c>
    </row>
    <row r="108" spans="1:3">
      <c r="A108" s="1" t="s">
        <v>152</v>
      </c>
      <c r="B108" s="24">
        <f>'My Trades'!G108-'My Trades'!D108</f>
        <v>126</v>
      </c>
      <c r="C108" s="26">
        <f>('My Trades'!H108-'My Trades'!F108)*'My Trades'!E108</f>
        <v>2.067388635922967</v>
      </c>
    </row>
    <row r="109" spans="1:3">
      <c r="A109" s="1" t="s">
        <v>153</v>
      </c>
      <c r="B109" s="24">
        <f>'My Trades'!G109-'My Trades'!D109</f>
        <v>163</v>
      </c>
      <c r="C109" s="26">
        <f>('My Trades'!H109-'My Trades'!F109)*'My Trades'!E109</f>
        <v>4.3623326726628289</v>
      </c>
    </row>
    <row r="110" spans="1:3">
      <c r="A110" s="1" t="s">
        <v>154</v>
      </c>
      <c r="B110" s="24">
        <f>'My Trades'!G110-'My Trades'!D110</f>
        <v>242</v>
      </c>
      <c r="C110" s="26">
        <f>('My Trades'!H110-'My Trades'!F110)*'My Trades'!E110</f>
        <v>0.18643050150905299</v>
      </c>
    </row>
    <row r="111" spans="1:3">
      <c r="A111" s="1" t="s">
        <v>155</v>
      </c>
      <c r="B111" s="24">
        <f>'My Trades'!G111-'My Trades'!D111</f>
        <v>791</v>
      </c>
      <c r="C111" s="26">
        <f>('My Trades'!H111-'My Trades'!F111)*'My Trades'!E111</f>
        <v>-3.196256783170444</v>
      </c>
    </row>
    <row r="112" spans="1:3">
      <c r="A112" s="1" t="s">
        <v>156</v>
      </c>
      <c r="B112" s="24">
        <f>'My Trades'!G112-'My Trades'!D112</f>
        <v>271</v>
      </c>
      <c r="C112" s="26">
        <f>('My Trades'!H112-'My Trades'!F112)*'My Trades'!E112</f>
        <v>-2.2984402212260577</v>
      </c>
    </row>
    <row r="113" spans="1:3">
      <c r="A113" s="1" t="s">
        <v>157</v>
      </c>
      <c r="B113" s="24">
        <f>'My Trades'!G113-'My Trades'!D113</f>
        <v>42</v>
      </c>
      <c r="C113" s="26">
        <f>('My Trades'!H113-'My Trades'!F113)*'My Trades'!E113</f>
        <v>-6.4196120465471962</v>
      </c>
    </row>
    <row r="114" spans="1:3">
      <c r="A114" s="1" t="s">
        <v>158</v>
      </c>
      <c r="B114" s="24">
        <f>'My Trades'!G114-'My Trades'!D114</f>
        <v>375</v>
      </c>
      <c r="C114" s="26">
        <f>('My Trades'!H114-'My Trades'!F114)*'My Trades'!E114</f>
        <v>0.51729142881164603</v>
      </c>
    </row>
    <row r="115" spans="1:3">
      <c r="A115" s="1" t="s">
        <v>159</v>
      </c>
      <c r="B115" s="24">
        <f>'My Trades'!G115-'My Trades'!D115</f>
        <v>715</v>
      </c>
      <c r="C115" s="26">
        <f>('My Trades'!H115-'My Trades'!F115)*'My Trades'!E115</f>
        <v>-4.208624827664635</v>
      </c>
    </row>
    <row r="116" spans="1:3">
      <c r="A116" s="1" t="s">
        <v>160</v>
      </c>
      <c r="B116" s="24">
        <f>'My Trades'!G116-'My Trades'!D116</f>
        <v>534</v>
      </c>
      <c r="C116" s="26">
        <f>('My Trades'!H116-'My Trades'!F116)*'My Trades'!E116</f>
        <v>-0.24632205548731403</v>
      </c>
    </row>
    <row r="117" spans="1:3">
      <c r="A117" s="1" t="s">
        <v>161</v>
      </c>
      <c r="B117" s="24">
        <f>'My Trades'!G117-'My Trades'!D117</f>
        <v>417</v>
      </c>
      <c r="C117" s="26">
        <f>('My Trades'!H117-'My Trades'!F117)*'My Trades'!E117</f>
        <v>-3.0400181772773198</v>
      </c>
    </row>
    <row r="118" spans="1:3">
      <c r="A118" s="1" t="s">
        <v>162</v>
      </c>
      <c r="B118" s="24">
        <f>'My Trades'!G118-'My Trades'!D118</f>
        <v>361</v>
      </c>
      <c r="C118" s="26">
        <f>('My Trades'!H118-'My Trades'!F118)*'My Trades'!E118</f>
        <v>-0.14332616076687998</v>
      </c>
    </row>
    <row r="119" spans="1:3">
      <c r="A119" s="1" t="s">
        <v>163</v>
      </c>
      <c r="B119" s="24">
        <f>'My Trades'!G119-'My Trades'!D119</f>
        <v>308</v>
      </c>
      <c r="C119" s="26">
        <f>('My Trades'!H119-'My Trades'!F119)*'My Trades'!E119</f>
        <v>-3.6237978366431691</v>
      </c>
    </row>
    <row r="120" spans="1:3">
      <c r="A120" s="1" t="s">
        <v>164</v>
      </c>
      <c r="B120" s="24">
        <f>'My Trades'!G120-'My Trades'!D120</f>
        <v>184</v>
      </c>
      <c r="C120" s="26">
        <f>('My Trades'!H120-'My Trades'!F120)*'My Trades'!E120</f>
        <v>-0.62322748967309327</v>
      </c>
    </row>
    <row r="121" spans="1:3">
      <c r="A121" s="1" t="s">
        <v>165</v>
      </c>
      <c r="B121" s="24">
        <f>'My Trades'!G121-'My Trades'!D121</f>
        <v>445</v>
      </c>
      <c r="C121" s="26">
        <f>('My Trades'!H121-'My Trades'!F121)*'My Trades'!E121</f>
        <v>1.046745383891124</v>
      </c>
    </row>
    <row r="122" spans="1:3">
      <c r="A122" s="1" t="s">
        <v>166</v>
      </c>
      <c r="B122" s="24">
        <f>'My Trades'!G122-'My Trades'!D122</f>
        <v>248</v>
      </c>
      <c r="C122" s="26">
        <f>('My Trades'!H122-'My Trades'!F122)*'My Trades'!E122</f>
        <v>1.3697860970959921</v>
      </c>
    </row>
    <row r="123" spans="1:3">
      <c r="A123" s="1" t="s">
        <v>167</v>
      </c>
      <c r="B123" s="24">
        <f>'My Trades'!G123-'My Trades'!D123</f>
        <v>58</v>
      </c>
      <c r="C123" s="26">
        <f>('My Trades'!H123-'My Trades'!F123)*'My Trades'!E123</f>
        <v>-3.7137817771547201</v>
      </c>
    </row>
    <row r="124" spans="1:3">
      <c r="A124" s="1" t="s">
        <v>168</v>
      </c>
      <c r="B124" s="24">
        <f>'My Trades'!G124-'My Trades'!D124</f>
        <v>604</v>
      </c>
      <c r="C124" s="26">
        <f>('My Trades'!H124-'My Trades'!F124)*'My Trades'!E124</f>
        <v>-2.5501255421604032</v>
      </c>
    </row>
    <row r="125" spans="1:3">
      <c r="A125" s="1" t="s">
        <v>169</v>
      </c>
      <c r="B125" s="24">
        <f>'My Trades'!G125-'My Trades'!D125</f>
        <v>175</v>
      </c>
      <c r="C125" s="26">
        <f>('My Trades'!H125-'My Trades'!F125)*'My Trades'!E125</f>
        <v>-0.51703471594803296</v>
      </c>
    </row>
    <row r="126" spans="1:3">
      <c r="A126" s="1" t="s">
        <v>170</v>
      </c>
      <c r="B126" s="24">
        <f>'My Trades'!G126-'My Trades'!D126</f>
        <v>741</v>
      </c>
      <c r="C126" s="26">
        <f>('My Trades'!H126-'My Trades'!F126)*'My Trades'!E126</f>
        <v>2.6392607993331589</v>
      </c>
    </row>
    <row r="127" spans="1:3">
      <c r="A127" s="1" t="s">
        <v>171</v>
      </c>
      <c r="B127" s="24">
        <f>'My Trades'!G127-'My Trades'!D127</f>
        <v>152</v>
      </c>
      <c r="C127" s="26">
        <f>('My Trades'!H127-'My Trades'!F127)*'My Trades'!E127</f>
        <v>-0.54187348945221592</v>
      </c>
    </row>
    <row r="128" spans="1:3">
      <c r="A128" s="1" t="s">
        <v>172</v>
      </c>
      <c r="B128" s="24">
        <f>'My Trades'!G128-'My Trades'!D128</f>
        <v>610</v>
      </c>
      <c r="C128" s="26">
        <f>('My Trades'!H128-'My Trades'!F128)*'My Trades'!E128</f>
        <v>0.50582577866602796</v>
      </c>
    </row>
    <row r="129" spans="1:3">
      <c r="A129" s="1" t="s">
        <v>173</v>
      </c>
      <c r="B129" s="24">
        <f>'My Trades'!G129-'My Trades'!D129</f>
        <v>406</v>
      </c>
      <c r="C129" s="26">
        <f>('My Trades'!H129-'My Trades'!F129)*'My Trades'!E129</f>
        <v>-0.99109056785185001</v>
      </c>
    </row>
    <row r="130" spans="1:3">
      <c r="A130" s="1" t="s">
        <v>174</v>
      </c>
      <c r="B130" s="24">
        <f>'My Trades'!G130-'My Trades'!D130</f>
        <v>756</v>
      </c>
      <c r="C130" s="26">
        <f>('My Trades'!H130-'My Trades'!F130)*'My Trades'!E130</f>
        <v>0.58689550890769993</v>
      </c>
    </row>
    <row r="131" spans="1:3">
      <c r="A131" s="1" t="s">
        <v>175</v>
      </c>
      <c r="B131" s="24">
        <f>'My Trades'!G131-'My Trades'!D131</f>
        <v>818</v>
      </c>
      <c r="C131" s="26">
        <f>('My Trades'!H131-'My Trades'!F131)*'My Trades'!E131</f>
        <v>7.1721763351570438</v>
      </c>
    </row>
    <row r="132" spans="1:3">
      <c r="A132" s="1" t="s">
        <v>176</v>
      </c>
      <c r="B132" s="24">
        <f>'My Trades'!G132-'My Trades'!D132</f>
        <v>329</v>
      </c>
      <c r="C132" s="26">
        <f>('My Trades'!H132-'My Trades'!F132)*'My Trades'!E132</f>
        <v>0.40669450199158963</v>
      </c>
    </row>
    <row r="133" spans="1:3">
      <c r="A133" s="1" t="s">
        <v>177</v>
      </c>
      <c r="B133" s="24">
        <f>'My Trades'!G133-'My Trades'!D133</f>
        <v>669</v>
      </c>
      <c r="C133" s="26">
        <f>('My Trades'!H133-'My Trades'!F133)*'My Trades'!E133</f>
        <v>-1.731860524005312</v>
      </c>
    </row>
    <row r="134" spans="1:3">
      <c r="A134" s="1" t="s">
        <v>178</v>
      </c>
      <c r="B134" s="24">
        <f>'My Trades'!G134-'My Trades'!D134</f>
        <v>694</v>
      </c>
      <c r="C134" s="26">
        <f>('My Trades'!H134-'My Trades'!F134)*'My Trades'!E134</f>
        <v>-0.22406139606151998</v>
      </c>
    </row>
    <row r="135" spans="1:3">
      <c r="A135" s="1" t="s">
        <v>179</v>
      </c>
      <c r="B135" s="24">
        <f>'My Trades'!G135-'My Trades'!D135</f>
        <v>301</v>
      </c>
      <c r="C135" s="26">
        <f>('My Trades'!H135-'My Trades'!F135)*'My Trades'!E135</f>
        <v>-0.57815918275795197</v>
      </c>
    </row>
    <row r="136" spans="1:3">
      <c r="A136" s="1" t="s">
        <v>180</v>
      </c>
      <c r="B136" s="24">
        <f>'My Trades'!G136-'My Trades'!D136</f>
        <v>756</v>
      </c>
      <c r="C136" s="26">
        <f>('My Trades'!H136-'My Trades'!F136)*'My Trades'!E136</f>
        <v>-0.10408160445723602</v>
      </c>
    </row>
    <row r="137" spans="1:3">
      <c r="A137" s="1" t="s">
        <v>181</v>
      </c>
      <c r="B137" s="24">
        <f>'My Trades'!G137-'My Trades'!D137</f>
        <v>581</v>
      </c>
      <c r="C137" s="26">
        <f>('My Trades'!H137-'My Trades'!F137)*'My Trades'!E137</f>
        <v>5.4257262128768344</v>
      </c>
    </row>
    <row r="138" spans="1:3">
      <c r="A138" s="1" t="s">
        <v>182</v>
      </c>
      <c r="B138" s="24">
        <f>'My Trades'!G138-'My Trades'!D138</f>
        <v>169</v>
      </c>
      <c r="C138" s="26">
        <f>('My Trades'!H138-'My Trades'!F138)*'My Trades'!E138</f>
        <v>-1.3524579839278259</v>
      </c>
    </row>
    <row r="139" spans="1:3">
      <c r="A139" s="1" t="s">
        <v>183</v>
      </c>
      <c r="B139" s="24">
        <f>'My Trades'!G139-'My Trades'!D139</f>
        <v>469</v>
      </c>
      <c r="C139" s="26">
        <f>('My Trades'!H139-'My Trades'!F139)*'My Trades'!E139</f>
        <v>2.6056907203952058</v>
      </c>
    </row>
    <row r="140" spans="1:3">
      <c r="A140" s="1" t="s">
        <v>184</v>
      </c>
      <c r="B140" s="24">
        <f>'My Trades'!G140-'My Trades'!D140</f>
        <v>146</v>
      </c>
      <c r="C140" s="26">
        <f>('My Trades'!H140-'My Trades'!F140)*'My Trades'!E140</f>
        <v>0.82192099893295789</v>
      </c>
    </row>
    <row r="141" spans="1:3">
      <c r="A141" s="1" t="s">
        <v>185</v>
      </c>
      <c r="B141" s="24">
        <f>'My Trades'!G141-'My Trades'!D141</f>
        <v>292</v>
      </c>
      <c r="C141" s="26">
        <f>('My Trades'!H141-'My Trades'!F141)*'My Trades'!E141</f>
        <v>-2.7793845987997785</v>
      </c>
    </row>
    <row r="142" spans="1:3">
      <c r="A142" s="1" t="s">
        <v>186</v>
      </c>
      <c r="B142" s="24">
        <f>'My Trades'!G142-'My Trades'!D142</f>
        <v>539</v>
      </c>
      <c r="C142" s="26">
        <f>('My Trades'!H142-'My Trades'!F142)*'My Trades'!E142</f>
        <v>0.50049929284137207</v>
      </c>
    </row>
    <row r="143" spans="1:3">
      <c r="A143" s="1" t="s">
        <v>187</v>
      </c>
      <c r="B143" s="24">
        <f>'My Trades'!G143-'My Trades'!D143</f>
        <v>244</v>
      </c>
      <c r="C143" s="26">
        <f>('My Trades'!H143-'My Trades'!F143)*'My Trades'!E143</f>
        <v>-2.0739923578695802</v>
      </c>
    </row>
    <row r="144" spans="1:3">
      <c r="A144" s="1" t="s">
        <v>188</v>
      </c>
      <c r="B144" s="24">
        <f>'My Trades'!G144-'My Trades'!D144</f>
        <v>806</v>
      </c>
      <c r="C144" s="26">
        <f>('My Trades'!H144-'My Trades'!F144)*'My Trades'!E144</f>
        <v>-0.2484879527768751</v>
      </c>
    </row>
    <row r="145" spans="1:3">
      <c r="A145" s="1" t="s">
        <v>189</v>
      </c>
      <c r="B145" s="24">
        <f>'My Trades'!G145-'My Trades'!D145</f>
        <v>123</v>
      </c>
      <c r="C145" s="26">
        <f>('My Trades'!H145-'My Trades'!F145)*'My Trades'!E145</f>
        <v>0.63398606507953736</v>
      </c>
    </row>
    <row r="146" spans="1:3">
      <c r="A146" s="1" t="s">
        <v>190</v>
      </c>
      <c r="B146" s="24">
        <f>'My Trades'!G146-'My Trades'!D146</f>
        <v>566</v>
      </c>
      <c r="C146" s="26">
        <f>('My Trades'!H146-'My Trades'!F146)*'My Trades'!E146</f>
        <v>0.67037100617501189</v>
      </c>
    </row>
    <row r="147" spans="1:3">
      <c r="A147" s="1" t="s">
        <v>191</v>
      </c>
      <c r="B147" s="24">
        <f>'My Trades'!G147-'My Trades'!D147</f>
        <v>307</v>
      </c>
      <c r="C147" s="26">
        <f>('My Trades'!H147-'My Trades'!F147)*'My Trades'!E147</f>
        <v>4.4587290504929902</v>
      </c>
    </row>
    <row r="148" spans="1:3">
      <c r="A148" s="1" t="s">
        <v>192</v>
      </c>
      <c r="B148" s="24">
        <f>'My Trades'!G148-'My Trades'!D148</f>
        <v>456</v>
      </c>
      <c r="C148" s="26">
        <f>('My Trades'!H148-'My Trades'!F148)*'My Trades'!E148</f>
        <v>-4.196142457933874</v>
      </c>
    </row>
    <row r="149" spans="1:3">
      <c r="A149" s="1" t="s">
        <v>193</v>
      </c>
      <c r="B149" s="24">
        <f>'My Trades'!G149-'My Trades'!D149</f>
        <v>410</v>
      </c>
      <c r="C149" s="26">
        <f>('My Trades'!H149-'My Trades'!F149)*'My Trades'!E149</f>
        <v>0.30343950901873695</v>
      </c>
    </row>
    <row r="150" spans="1:3">
      <c r="A150" s="1" t="s">
        <v>194</v>
      </c>
      <c r="B150" s="24">
        <f>'My Trades'!G150-'My Trades'!D150</f>
        <v>376</v>
      </c>
      <c r="C150" s="26">
        <f>('My Trades'!H150-'My Trades'!F150)*'My Trades'!E150</f>
        <v>-1.2073753528529019E-2</v>
      </c>
    </row>
    <row r="151" spans="1:3">
      <c r="A151" s="1" t="s">
        <v>195</v>
      </c>
      <c r="B151" s="24">
        <f>'My Trades'!G151-'My Trades'!D151</f>
        <v>260</v>
      </c>
      <c r="C151" s="26">
        <f>('My Trades'!H151-'My Trades'!F151)*'My Trades'!E151</f>
        <v>1.9280117647976935E-2</v>
      </c>
    </row>
    <row r="152" spans="1:3">
      <c r="A152" s="1" t="s">
        <v>196</v>
      </c>
      <c r="B152" s="24">
        <f>'My Trades'!G152-'My Trades'!D152</f>
        <v>87</v>
      </c>
      <c r="C152" s="26">
        <f>('My Trades'!H152-'My Trades'!F152)*'My Trades'!E152</f>
        <v>2.3327160226114847</v>
      </c>
    </row>
    <row r="153" spans="1:3">
      <c r="A153" s="1" t="s">
        <v>197</v>
      </c>
      <c r="B153" s="24">
        <f>'My Trades'!G153-'My Trades'!D153</f>
        <v>379</v>
      </c>
      <c r="C153" s="26">
        <f>('My Trades'!H153-'My Trades'!F153)*'My Trades'!E153</f>
        <v>-0.45102302077523904</v>
      </c>
    </row>
    <row r="154" spans="1:3">
      <c r="A154" s="1" t="s">
        <v>198</v>
      </c>
      <c r="B154" s="24">
        <f>'My Trades'!G154-'My Trades'!D154</f>
        <v>701</v>
      </c>
      <c r="C154" s="26">
        <f>('My Trades'!H154-'My Trades'!F154)*'My Trades'!E154</f>
        <v>0.13450365868527592</v>
      </c>
    </row>
    <row r="155" spans="1:3">
      <c r="A155" s="1" t="s">
        <v>199</v>
      </c>
      <c r="B155" s="24">
        <f>'My Trades'!G155-'My Trades'!D155</f>
        <v>319</v>
      </c>
      <c r="C155" s="26">
        <f>('My Trades'!H155-'My Trades'!F155)*'My Trades'!E155</f>
        <v>3.0900493820769115</v>
      </c>
    </row>
    <row r="156" spans="1:3">
      <c r="A156" s="1" t="s">
        <v>200</v>
      </c>
      <c r="B156" s="24">
        <f>'My Trades'!G156-'My Trades'!D156</f>
        <v>811</v>
      </c>
      <c r="C156" s="26">
        <f>('My Trades'!H156-'My Trades'!F156)*'My Trades'!E156</f>
        <v>2.5055518026755124</v>
      </c>
    </row>
    <row r="157" spans="1:3">
      <c r="A157" s="1" t="s">
        <v>201</v>
      </c>
      <c r="B157" s="24">
        <f>'My Trades'!G157-'My Trades'!D157</f>
        <v>420</v>
      </c>
      <c r="C157" s="26">
        <f>('My Trades'!H157-'My Trades'!F157)*'My Trades'!E157</f>
        <v>0.44627863636776588</v>
      </c>
    </row>
    <row r="158" spans="1:3">
      <c r="A158" s="1" t="s">
        <v>202</v>
      </c>
      <c r="B158" s="24">
        <f>'My Trades'!G158-'My Trades'!D158</f>
        <v>141</v>
      </c>
      <c r="C158" s="26">
        <f>('My Trades'!H158-'My Trades'!F158)*'My Trades'!E158</f>
        <v>-0.33733947132457798</v>
      </c>
    </row>
    <row r="159" spans="1:3">
      <c r="A159" s="1" t="s">
        <v>203</v>
      </c>
      <c r="B159" s="24">
        <f>'My Trades'!G159-'My Trades'!D159</f>
        <v>443</v>
      </c>
      <c r="C159" s="26">
        <f>('My Trades'!H159-'My Trades'!F159)*'My Trades'!E159</f>
        <v>0.63835945992036414</v>
      </c>
    </row>
    <row r="160" spans="1:3">
      <c r="A160" s="1" t="s">
        <v>204</v>
      </c>
      <c r="B160" s="24">
        <f>'My Trades'!G160-'My Trades'!D160</f>
        <v>404</v>
      </c>
      <c r="C160" s="26">
        <f>('My Trades'!H160-'My Trades'!F160)*'My Trades'!E160</f>
        <v>-0.12334829544298809</v>
      </c>
    </row>
    <row r="161" spans="1:3">
      <c r="A161" s="1" t="s">
        <v>205</v>
      </c>
      <c r="B161" s="24">
        <f>'My Trades'!G161-'My Trades'!D161</f>
        <v>345</v>
      </c>
      <c r="C161" s="26">
        <f>('My Trades'!H161-'My Trades'!F161)*'My Trades'!E161</f>
        <v>-6.2183137819950052E-2</v>
      </c>
    </row>
    <row r="162" spans="1:3">
      <c r="A162" s="1" t="s">
        <v>206</v>
      </c>
      <c r="B162" s="24">
        <f>'My Trades'!G162-'My Trades'!D162</f>
        <v>698</v>
      </c>
      <c r="C162" s="26">
        <f>('My Trades'!H162-'My Trades'!F162)*'My Trades'!E162</f>
        <v>1.525589636865456</v>
      </c>
    </row>
    <row r="163" spans="1:3">
      <c r="A163" s="1" t="s">
        <v>207</v>
      </c>
      <c r="B163" s="24">
        <f>'My Trades'!G163-'My Trades'!D163</f>
        <v>235</v>
      </c>
      <c r="C163" s="26">
        <f>('My Trades'!H163-'My Trades'!F163)*'My Trades'!E163</f>
        <v>-0.92995958029629511</v>
      </c>
    </row>
    <row r="164" spans="1:3">
      <c r="A164" s="1" t="s">
        <v>208</v>
      </c>
      <c r="B164" s="24">
        <f>'My Trades'!G164-'My Trades'!D164</f>
        <v>148</v>
      </c>
      <c r="C164" s="26">
        <f>('My Trades'!H164-'My Trades'!F164)*'My Trades'!E164</f>
        <v>-0.28002138939231014</v>
      </c>
    </row>
    <row r="165" spans="1:3">
      <c r="A165" s="1" t="s">
        <v>209</v>
      </c>
      <c r="B165" s="24">
        <f>'My Trades'!G165-'My Trades'!D165</f>
        <v>695</v>
      </c>
      <c r="C165" s="26">
        <f>('My Trades'!H165-'My Trades'!F165)*'My Trades'!E165</f>
        <v>-5.4307098540242036</v>
      </c>
    </row>
    <row r="166" spans="1:3">
      <c r="A166" s="1" t="s">
        <v>210</v>
      </c>
      <c r="B166" s="24">
        <f>'My Trades'!G166-'My Trades'!D166</f>
        <v>358</v>
      </c>
      <c r="C166" s="26">
        <f>('My Trades'!H166-'My Trades'!F166)*'My Trades'!E166</f>
        <v>1.7732877280659309E-2</v>
      </c>
    </row>
    <row r="167" spans="1:3">
      <c r="A167" s="1" t="s">
        <v>211</v>
      </c>
      <c r="B167" s="24">
        <f>'My Trades'!G167-'My Trades'!D167</f>
        <v>213</v>
      </c>
      <c r="C167" s="26">
        <f>('My Trades'!H167-'My Trades'!F167)*'My Trades'!E167</f>
        <v>3.034347410187225</v>
      </c>
    </row>
    <row r="168" spans="1:3">
      <c r="A168" s="1" t="s">
        <v>212</v>
      </c>
      <c r="B168" s="24">
        <f>'My Trades'!G168-'My Trades'!D168</f>
        <v>459</v>
      </c>
      <c r="C168" s="26">
        <f>('My Trades'!H168-'My Trades'!F168)*'My Trades'!E168</f>
        <v>7.1354277806178631E-2</v>
      </c>
    </row>
    <row r="169" spans="1:3">
      <c r="A169" s="1" t="s">
        <v>213</v>
      </c>
      <c r="B169" s="24">
        <f>'My Trades'!G169-'My Trades'!D169</f>
        <v>143</v>
      </c>
      <c r="C169" s="26">
        <f>('My Trades'!H169-'My Trades'!F169)*'My Trades'!E169</f>
        <v>3.3174060387963E-2</v>
      </c>
    </row>
    <row r="170" spans="1:3">
      <c r="A170" s="1" t="s">
        <v>214</v>
      </c>
      <c r="B170" s="24">
        <f>'My Trades'!G170-'My Trades'!D170</f>
        <v>143</v>
      </c>
      <c r="C170" s="26">
        <f>('My Trades'!H170-'My Trades'!F170)*'My Trades'!E170</f>
        <v>0.44657128794339002</v>
      </c>
    </row>
    <row r="171" spans="1:3">
      <c r="A171" s="1" t="s">
        <v>215</v>
      </c>
      <c r="B171" s="24">
        <f>'My Trades'!G171-'My Trades'!D171</f>
        <v>744</v>
      </c>
      <c r="C171" s="26">
        <f>('My Trades'!H171-'My Trades'!F171)*'My Trades'!E171</f>
        <v>1.2663374943292061E-2</v>
      </c>
    </row>
    <row r="172" spans="1:3">
      <c r="A172" s="1" t="s">
        <v>216</v>
      </c>
      <c r="B172" s="24">
        <f>'My Trades'!G172-'My Trades'!D172</f>
        <v>543</v>
      </c>
      <c r="C172" s="26">
        <f>('My Trades'!H172-'My Trades'!F172)*'My Trades'!E172</f>
        <v>-3.4330174579970323</v>
      </c>
    </row>
    <row r="173" spans="1:3">
      <c r="A173" s="1" t="s">
        <v>217</v>
      </c>
      <c r="B173" s="24">
        <f>'My Trades'!G173-'My Trades'!D173</f>
        <v>565</v>
      </c>
      <c r="C173" s="26">
        <f>('My Trades'!H173-'My Trades'!F173)*'My Trades'!E173</f>
        <v>-0.68743133338791007</v>
      </c>
    </row>
    <row r="174" spans="1:3">
      <c r="A174" s="1" t="s">
        <v>218</v>
      </c>
      <c r="B174" s="24">
        <f>'My Trades'!G174-'My Trades'!D174</f>
        <v>229</v>
      </c>
      <c r="C174" s="26">
        <f>('My Trades'!H174-'My Trades'!F174)*'My Trades'!E174</f>
        <v>-1.0710616568015761</v>
      </c>
    </row>
    <row r="175" spans="1:3">
      <c r="A175" s="1" t="s">
        <v>219</v>
      </c>
      <c r="B175" s="24">
        <f>'My Trades'!G175-'My Trades'!D175</f>
        <v>753</v>
      </c>
      <c r="C175" s="26">
        <f>('My Trades'!H175-'My Trades'!F175)*'My Trades'!E175</f>
        <v>-2.6230882843513141</v>
      </c>
    </row>
    <row r="176" spans="1:3">
      <c r="A176" s="1" t="s">
        <v>220</v>
      </c>
      <c r="B176" s="24">
        <f>'My Trades'!G176-'My Trades'!D176</f>
        <v>838</v>
      </c>
      <c r="C176" s="26">
        <f>('My Trades'!H176-'My Trades'!F176)*'My Trades'!E176</f>
        <v>-2.5022226206590386</v>
      </c>
    </row>
    <row r="177" spans="1:3">
      <c r="A177" s="1" t="s">
        <v>221</v>
      </c>
      <c r="B177" s="24">
        <f>'My Trades'!G177-'My Trades'!D177</f>
        <v>172</v>
      </c>
      <c r="C177" s="26">
        <f>('My Trades'!H177-'My Trades'!F177)*'My Trades'!E177</f>
        <v>-1.5256033160767555</v>
      </c>
    </row>
    <row r="178" spans="1:3">
      <c r="A178" s="1" t="s">
        <v>222</v>
      </c>
      <c r="B178" s="24">
        <f>'My Trades'!G178-'My Trades'!D178</f>
        <v>795</v>
      </c>
      <c r="C178" s="26">
        <f>('My Trades'!H178-'My Trades'!F178)*'My Trades'!E178</f>
        <v>0.58011727073419816</v>
      </c>
    </row>
    <row r="179" spans="1:3">
      <c r="A179" s="1" t="s">
        <v>223</v>
      </c>
      <c r="B179" s="24">
        <f>'My Trades'!G179-'My Trades'!D179</f>
        <v>490</v>
      </c>
      <c r="C179" s="26">
        <f>('My Trades'!H179-'My Trades'!F179)*'My Trades'!E179</f>
        <v>0.86283924251520117</v>
      </c>
    </row>
    <row r="180" spans="1:3">
      <c r="A180" s="1" t="s">
        <v>224</v>
      </c>
      <c r="B180" s="24">
        <f>'My Trades'!G180-'My Trades'!D180</f>
        <v>712</v>
      </c>
      <c r="C180" s="26">
        <f>('My Trades'!H180-'My Trades'!F180)*'My Trades'!E180</f>
        <v>1.1097043774273523</v>
      </c>
    </row>
    <row r="181" spans="1:3">
      <c r="A181" s="1" t="s">
        <v>225</v>
      </c>
      <c r="B181" s="24">
        <f>'My Trades'!G181-'My Trades'!D181</f>
        <v>676</v>
      </c>
      <c r="C181" s="26">
        <f>('My Trades'!H181-'My Trades'!F181)*'My Trades'!E181</f>
        <v>1.7559577929617052</v>
      </c>
    </row>
    <row r="182" spans="1:3">
      <c r="A182" s="1" t="s">
        <v>226</v>
      </c>
      <c r="B182" s="24">
        <f>'My Trades'!G182-'My Trades'!D182</f>
        <v>501</v>
      </c>
      <c r="C182" s="26">
        <f>('My Trades'!H182-'My Trades'!F182)*'My Trades'!E182</f>
        <v>1.6595270008323837</v>
      </c>
    </row>
    <row r="183" spans="1:3">
      <c r="A183" s="1" t="s">
        <v>227</v>
      </c>
      <c r="B183" s="24">
        <f>'My Trades'!G183-'My Trades'!D183</f>
        <v>231</v>
      </c>
      <c r="C183" s="26">
        <f>('My Trades'!H183-'My Trades'!F183)*'My Trades'!E183</f>
        <v>-2.634202273976245</v>
      </c>
    </row>
    <row r="184" spans="1:3">
      <c r="A184" s="1" t="s">
        <v>228</v>
      </c>
      <c r="B184" s="24">
        <f>'My Trades'!G184-'My Trades'!D184</f>
        <v>285</v>
      </c>
      <c r="C184" s="26">
        <f>('My Trades'!H184-'My Trades'!F184)*'My Trades'!E184</f>
        <v>0.32849767871635599</v>
      </c>
    </row>
    <row r="185" spans="1:3">
      <c r="A185" s="1" t="s">
        <v>229</v>
      </c>
      <c r="B185" s="24">
        <f>'My Trades'!G185-'My Trades'!D185</f>
        <v>460</v>
      </c>
      <c r="C185" s="26">
        <f>('My Trades'!H185-'My Trades'!F185)*'My Trades'!E185</f>
        <v>2.8849163151886512</v>
      </c>
    </row>
    <row r="186" spans="1:3">
      <c r="A186" s="1" t="s">
        <v>230</v>
      </c>
      <c r="B186" s="24">
        <f>'My Trades'!G186-'My Trades'!D186</f>
        <v>589</v>
      </c>
      <c r="C186" s="26">
        <f>('My Trades'!H186-'My Trades'!F186)*'My Trades'!E186</f>
        <v>3.5109906860680162</v>
      </c>
    </row>
    <row r="187" spans="1:3">
      <c r="A187" s="1" t="s">
        <v>231</v>
      </c>
      <c r="B187" s="24">
        <f>'My Trades'!G187-'My Trades'!D187</f>
        <v>80</v>
      </c>
      <c r="C187" s="26">
        <f>('My Trades'!H187-'My Trades'!F187)*'My Trades'!E187</f>
        <v>-0.13532525139256799</v>
      </c>
    </row>
    <row r="188" spans="1:3">
      <c r="A188" s="1" t="s">
        <v>232</v>
      </c>
      <c r="B188" s="24">
        <f>'My Trades'!G188-'My Trades'!D188</f>
        <v>747</v>
      </c>
      <c r="C188" s="26">
        <f>('My Trades'!H188-'My Trades'!F188)*'My Trades'!E188</f>
        <v>0.20832661022901502</v>
      </c>
    </row>
    <row r="189" spans="1:3">
      <c r="A189" s="1" t="s">
        <v>233</v>
      </c>
      <c r="B189" s="24">
        <f>'My Trades'!G189-'My Trades'!D189</f>
        <v>623</v>
      </c>
      <c r="C189" s="26">
        <f>('My Trades'!H189-'My Trades'!F189)*'My Trades'!E189</f>
        <v>-0.78347954885382642</v>
      </c>
    </row>
    <row r="190" spans="1:3">
      <c r="A190" s="1" t="s">
        <v>234</v>
      </c>
      <c r="B190" s="24">
        <f>'My Trades'!G190-'My Trades'!D190</f>
        <v>342</v>
      </c>
      <c r="C190" s="26">
        <f>('My Trades'!H190-'My Trades'!F190)*'My Trades'!E190</f>
        <v>0.19416143448368101</v>
      </c>
    </row>
    <row r="191" spans="1:3">
      <c r="A191" s="1" t="s">
        <v>235</v>
      </c>
      <c r="B191" s="24">
        <f>'My Trades'!G191-'My Trades'!D191</f>
        <v>752</v>
      </c>
      <c r="C191" s="26">
        <f>('My Trades'!H191-'My Trades'!F191)*'My Trades'!E191</f>
        <v>0.41722476579256806</v>
      </c>
    </row>
    <row r="192" spans="1:3">
      <c r="A192" s="1" t="s">
        <v>236</v>
      </c>
      <c r="B192" s="24">
        <f>'My Trades'!G192-'My Trades'!D192</f>
        <v>369</v>
      </c>
      <c r="C192" s="26">
        <f>('My Trades'!H192-'My Trades'!F192)*'My Trades'!E192</f>
        <v>1.9271956549415645</v>
      </c>
    </row>
    <row r="193" spans="1:3">
      <c r="A193" s="1" t="s">
        <v>237</v>
      </c>
      <c r="B193" s="24">
        <f>'My Trades'!G193-'My Trades'!D193</f>
        <v>181</v>
      </c>
      <c r="C193" s="26">
        <f>('My Trades'!H193-'My Trades'!F193)*'My Trades'!E193</f>
        <v>-0.66490583255463598</v>
      </c>
    </row>
    <row r="194" spans="1:3">
      <c r="A194" s="1" t="s">
        <v>238</v>
      </c>
      <c r="B194" s="24">
        <f>'My Trades'!G194-'My Trades'!D194</f>
        <v>552</v>
      </c>
      <c r="C194" s="26">
        <f>('My Trades'!H194-'My Trades'!F194)*'My Trades'!E194</f>
        <v>0.27086608677204504</v>
      </c>
    </row>
    <row r="195" spans="1:3">
      <c r="A195" s="1" t="s">
        <v>239</v>
      </c>
      <c r="B195" s="24">
        <f>'My Trades'!G195-'My Trades'!D195</f>
        <v>526</v>
      </c>
      <c r="C195" s="26">
        <f>('My Trades'!H195-'My Trades'!F195)*'My Trades'!E195</f>
        <v>-0.58197825859747199</v>
      </c>
    </row>
    <row r="196" spans="1:3">
      <c r="A196" s="1" t="s">
        <v>240</v>
      </c>
      <c r="B196" s="24">
        <f>'My Trades'!G196-'My Trades'!D196</f>
        <v>539</v>
      </c>
      <c r="C196" s="26">
        <f>('My Trades'!H196-'My Trades'!F196)*'My Trades'!E196</f>
        <v>0.3873951776782758</v>
      </c>
    </row>
    <row r="197" spans="1:3">
      <c r="A197" s="1" t="s">
        <v>241</v>
      </c>
      <c r="B197" s="24">
        <f>'My Trades'!G197-'My Trades'!D197</f>
        <v>708</v>
      </c>
      <c r="C197" s="26">
        <f>('My Trades'!H197-'My Trades'!F197)*'My Trades'!E197</f>
        <v>-6.5338594818558899</v>
      </c>
    </row>
    <row r="198" spans="1:3">
      <c r="A198" s="1" t="s">
        <v>242</v>
      </c>
      <c r="B198" s="24">
        <f>'My Trades'!G198-'My Trades'!D198</f>
        <v>593</v>
      </c>
      <c r="C198" s="26">
        <f>('My Trades'!H198-'My Trades'!F198)*'My Trades'!E198</f>
        <v>-4.2252865132784978E-2</v>
      </c>
    </row>
    <row r="199" spans="1:3">
      <c r="A199" s="1" t="s">
        <v>243</v>
      </c>
      <c r="B199" s="24">
        <f>'My Trades'!G199-'My Trades'!D199</f>
        <v>159</v>
      </c>
      <c r="C199" s="26">
        <f>('My Trades'!H199-'My Trades'!F199)*'My Trades'!E199</f>
        <v>1.4526226469951637</v>
      </c>
    </row>
    <row r="200" spans="1:3">
      <c r="A200" s="1" t="s">
        <v>244</v>
      </c>
      <c r="B200" s="24">
        <f>'My Trades'!G200-'My Trades'!D200</f>
        <v>295</v>
      </c>
      <c r="C200" s="26">
        <f>('My Trades'!H200-'My Trades'!F200)*'My Trades'!E200</f>
        <v>2.3299770433649041</v>
      </c>
    </row>
    <row r="201" spans="1:3">
      <c r="A201" s="1" t="s">
        <v>245</v>
      </c>
      <c r="B201" s="24">
        <f>'My Trades'!G201-'My Trades'!D201</f>
        <v>476</v>
      </c>
      <c r="C201" s="26">
        <f>('My Trades'!H201-'My Trades'!F201)*'My Trades'!E201</f>
        <v>-6.204338418382064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714C-31B6-4A53-949C-D4461E81092C}">
  <dimension ref="A1:M31"/>
  <sheetViews>
    <sheetView showGridLines="0" workbookViewId="0">
      <selection activeCell="P25" sqref="P25"/>
    </sheetView>
  </sheetViews>
  <sheetFormatPr defaultRowHeight="12.75"/>
  <cols>
    <col min="1" max="1" width="9.140625" style="33"/>
    <col min="2" max="2" width="17.7109375" style="33" bestFit="1" customWidth="1"/>
    <col min="3" max="3" width="10" style="33" bestFit="1" customWidth="1"/>
    <col min="4" max="9" width="9.140625" style="33"/>
    <col min="10" max="12" width="9.140625" style="12"/>
    <col min="13" max="13" width="10.5703125" style="12" bestFit="1" customWidth="1"/>
    <col min="14" max="16384" width="9.140625" style="33"/>
  </cols>
  <sheetData>
    <row r="1" spans="1:13" ht="21" thickTop="1" thickBot="1">
      <c r="A1" s="12"/>
      <c r="B1" s="12"/>
      <c r="C1" s="36" t="s">
        <v>252</v>
      </c>
      <c r="D1" s="37"/>
      <c r="E1" s="37"/>
      <c r="F1" s="37"/>
      <c r="G1" s="37"/>
      <c r="H1" s="37"/>
      <c r="I1" s="37"/>
      <c r="J1" s="37"/>
      <c r="K1" s="37"/>
      <c r="L1" s="38"/>
      <c r="M1"/>
    </row>
    <row r="2" spans="1:13" ht="21" thickTop="1" thickBot="1">
      <c r="A2" s="12"/>
      <c r="B2" s="12"/>
      <c r="C2" s="34">
        <v>1</v>
      </c>
      <c r="D2" s="34">
        <v>2</v>
      </c>
      <c r="E2" s="34">
        <v>3</v>
      </c>
      <c r="F2" s="34">
        <v>4</v>
      </c>
      <c r="G2" s="34">
        <v>5</v>
      </c>
      <c r="H2" s="34">
        <v>6</v>
      </c>
      <c r="I2" s="34">
        <v>7</v>
      </c>
      <c r="J2" s="34">
        <v>8</v>
      </c>
      <c r="K2" s="34">
        <v>9</v>
      </c>
      <c r="L2" s="34">
        <v>10</v>
      </c>
      <c r="M2" s="31" t="s">
        <v>259</v>
      </c>
    </row>
    <row r="3" spans="1:13" ht="20.25" thickTop="1">
      <c r="A3" s="39" t="s">
        <v>2</v>
      </c>
      <c r="B3" s="35" t="s">
        <v>104</v>
      </c>
      <c r="C3" s="30">
        <f>COUNTIFS('My Trades'!$C$2:$C$201,$B3,'My Trades'!$E$2:$E$201,C$2)</f>
        <v>3</v>
      </c>
      <c r="D3" s="30">
        <f>COUNTIFS('My Trades'!$C$2:$C$201,$B3,'My Trades'!$E$2:$E$201,D$2)</f>
        <v>2</v>
      </c>
      <c r="E3" s="30">
        <f>COUNTIFS('My Trades'!$C$2:$C$201,$B3,'My Trades'!$E$2:$E$201,E$2)</f>
        <v>1</v>
      </c>
      <c r="F3" s="30">
        <f>COUNTIFS('My Trades'!$C$2:$C$201,$B3,'My Trades'!$E$2:$E$201,F$2)</f>
        <v>0</v>
      </c>
      <c r="G3" s="30">
        <f>COUNTIFS('My Trades'!$C$2:$C$201,$B3,'My Trades'!$E$2:$E$201,G$2)</f>
        <v>3</v>
      </c>
      <c r="H3" s="30">
        <f>COUNTIFS('My Trades'!$C$2:$C$201,$B3,'My Trades'!$E$2:$E$201,H$2)</f>
        <v>1</v>
      </c>
      <c r="I3" s="30">
        <f>COUNTIFS('My Trades'!$C$2:$C$201,$B3,'My Trades'!$E$2:$E$201,I$2)</f>
        <v>3</v>
      </c>
      <c r="J3" s="30">
        <f>COUNTIFS('My Trades'!$C$2:$C$201,$B3,'My Trades'!$E$2:$E$201,J$2)</f>
        <v>1</v>
      </c>
      <c r="K3" s="30">
        <f>COUNTIFS('My Trades'!$C$2:$C$201,$B3,'My Trades'!$E$2:$E$201,K$2)</f>
        <v>0</v>
      </c>
      <c r="L3" s="30">
        <f>COUNTIFS('My Trades'!$C$2:$C$201,$B3,'My Trades'!$E$2:$E$201,L$2)</f>
        <v>2</v>
      </c>
      <c r="M3" s="32">
        <f>SUM(C3:L3)</f>
        <v>16</v>
      </c>
    </row>
    <row r="4" spans="1:13" ht="19.5">
      <c r="A4" s="40"/>
      <c r="B4" s="35" t="s">
        <v>59</v>
      </c>
      <c r="C4" s="30">
        <f>COUNTIFS('My Trades'!$C$2:$C$201,$B4,'My Trades'!$E$2:$E$201,C$2)</f>
        <v>2</v>
      </c>
      <c r="D4" s="30">
        <f>COUNTIFS('My Trades'!$C$2:$C$201,$B4,'My Trades'!$E$2:$E$201,D$2)</f>
        <v>3</v>
      </c>
      <c r="E4" s="30">
        <f>COUNTIFS('My Trades'!$C$2:$C$201,$B4,'My Trades'!$E$2:$E$201,E$2)</f>
        <v>1</v>
      </c>
      <c r="F4" s="30">
        <f>COUNTIFS('My Trades'!$C$2:$C$201,$B4,'My Trades'!$E$2:$E$201,F$2)</f>
        <v>1</v>
      </c>
      <c r="G4" s="30">
        <f>COUNTIFS('My Trades'!$C$2:$C$201,$B4,'My Trades'!$E$2:$E$201,G$2)</f>
        <v>0</v>
      </c>
      <c r="H4" s="30">
        <f>COUNTIFS('My Trades'!$C$2:$C$201,$B4,'My Trades'!$E$2:$E$201,H$2)</f>
        <v>1</v>
      </c>
      <c r="I4" s="30">
        <f>COUNTIFS('My Trades'!$C$2:$C$201,$B4,'My Trades'!$E$2:$E$201,I$2)</f>
        <v>4</v>
      </c>
      <c r="J4" s="30">
        <f>COUNTIFS('My Trades'!$C$2:$C$201,$B4,'My Trades'!$E$2:$E$201,J$2)</f>
        <v>2</v>
      </c>
      <c r="K4" s="30">
        <f>COUNTIFS('My Trades'!$C$2:$C$201,$B4,'My Trades'!$E$2:$E$201,K$2)</f>
        <v>2</v>
      </c>
      <c r="L4" s="30">
        <f>COUNTIFS('My Trades'!$C$2:$C$201,$B4,'My Trades'!$E$2:$E$201,L$2)</f>
        <v>0</v>
      </c>
      <c r="M4" s="32">
        <f t="shared" ref="M4:M19" si="0">SUM(C4:L4)</f>
        <v>16</v>
      </c>
    </row>
    <row r="5" spans="1:13" ht="19.5">
      <c r="A5" s="40"/>
      <c r="B5" s="35" t="s">
        <v>31</v>
      </c>
      <c r="C5" s="30">
        <f>COUNTIFS('My Trades'!$C$2:$C$201,$B5,'My Trades'!$E$2:$E$201,C$2)</f>
        <v>0</v>
      </c>
      <c r="D5" s="30">
        <f>COUNTIFS('My Trades'!$C$2:$C$201,$B5,'My Trades'!$E$2:$E$201,D$2)</f>
        <v>2</v>
      </c>
      <c r="E5" s="30">
        <f>COUNTIFS('My Trades'!$C$2:$C$201,$B5,'My Trades'!$E$2:$E$201,E$2)</f>
        <v>0</v>
      </c>
      <c r="F5" s="30">
        <f>COUNTIFS('My Trades'!$C$2:$C$201,$B5,'My Trades'!$E$2:$E$201,F$2)</f>
        <v>0</v>
      </c>
      <c r="G5" s="30">
        <f>COUNTIFS('My Trades'!$C$2:$C$201,$B5,'My Trades'!$E$2:$E$201,G$2)</f>
        <v>2</v>
      </c>
      <c r="H5" s="30">
        <f>COUNTIFS('My Trades'!$C$2:$C$201,$B5,'My Trades'!$E$2:$E$201,H$2)</f>
        <v>2</v>
      </c>
      <c r="I5" s="30">
        <f>COUNTIFS('My Trades'!$C$2:$C$201,$B5,'My Trades'!$E$2:$E$201,I$2)</f>
        <v>0</v>
      </c>
      <c r="J5" s="30">
        <f>COUNTIFS('My Trades'!$C$2:$C$201,$B5,'My Trades'!$E$2:$E$201,J$2)</f>
        <v>0</v>
      </c>
      <c r="K5" s="30">
        <f>COUNTIFS('My Trades'!$C$2:$C$201,$B5,'My Trades'!$E$2:$E$201,K$2)</f>
        <v>0</v>
      </c>
      <c r="L5" s="30">
        <f>COUNTIFS('My Trades'!$C$2:$C$201,$B5,'My Trades'!$E$2:$E$201,L$2)</f>
        <v>2</v>
      </c>
      <c r="M5" s="32">
        <f t="shared" si="0"/>
        <v>8</v>
      </c>
    </row>
    <row r="6" spans="1:13" ht="19.5">
      <c r="A6" s="40"/>
      <c r="B6" s="35" t="s">
        <v>50</v>
      </c>
      <c r="C6" s="30">
        <f>COUNTIFS('My Trades'!$C$2:$C$201,$B6,'My Trades'!$E$2:$E$201,C$2)</f>
        <v>2</v>
      </c>
      <c r="D6" s="30">
        <f>COUNTIFS('My Trades'!$C$2:$C$201,$B6,'My Trades'!$E$2:$E$201,D$2)</f>
        <v>1</v>
      </c>
      <c r="E6" s="30">
        <f>COUNTIFS('My Trades'!$C$2:$C$201,$B6,'My Trades'!$E$2:$E$201,E$2)</f>
        <v>1</v>
      </c>
      <c r="F6" s="30">
        <f>COUNTIFS('My Trades'!$C$2:$C$201,$B6,'My Trades'!$E$2:$E$201,F$2)</f>
        <v>6</v>
      </c>
      <c r="G6" s="30">
        <f>COUNTIFS('My Trades'!$C$2:$C$201,$B6,'My Trades'!$E$2:$E$201,G$2)</f>
        <v>1</v>
      </c>
      <c r="H6" s="30">
        <f>COUNTIFS('My Trades'!$C$2:$C$201,$B6,'My Trades'!$E$2:$E$201,H$2)</f>
        <v>2</v>
      </c>
      <c r="I6" s="30">
        <f>COUNTIFS('My Trades'!$C$2:$C$201,$B6,'My Trades'!$E$2:$E$201,I$2)</f>
        <v>0</v>
      </c>
      <c r="J6" s="30">
        <f>COUNTIFS('My Trades'!$C$2:$C$201,$B6,'My Trades'!$E$2:$E$201,J$2)</f>
        <v>1</v>
      </c>
      <c r="K6" s="30">
        <f>COUNTIFS('My Trades'!$C$2:$C$201,$B6,'My Trades'!$E$2:$E$201,K$2)</f>
        <v>2</v>
      </c>
      <c r="L6" s="30">
        <f>COUNTIFS('My Trades'!$C$2:$C$201,$B6,'My Trades'!$E$2:$E$201,L$2)</f>
        <v>0</v>
      </c>
      <c r="M6" s="32">
        <f t="shared" si="0"/>
        <v>16</v>
      </c>
    </row>
    <row r="7" spans="1:13" ht="19.5">
      <c r="A7" s="40"/>
      <c r="B7" s="35" t="s">
        <v>22</v>
      </c>
      <c r="C7" s="30">
        <f>COUNTIFS('My Trades'!$C$2:$C$201,$B7,'My Trades'!$E$2:$E$201,C$2)</f>
        <v>3</v>
      </c>
      <c r="D7" s="30">
        <f>COUNTIFS('My Trades'!$C$2:$C$201,$B7,'My Trades'!$E$2:$E$201,D$2)</f>
        <v>1</v>
      </c>
      <c r="E7" s="30">
        <f>COUNTIFS('My Trades'!$C$2:$C$201,$B7,'My Trades'!$E$2:$E$201,E$2)</f>
        <v>2</v>
      </c>
      <c r="F7" s="30">
        <f>COUNTIFS('My Trades'!$C$2:$C$201,$B7,'My Trades'!$E$2:$E$201,F$2)</f>
        <v>3</v>
      </c>
      <c r="G7" s="30">
        <f>COUNTIFS('My Trades'!$C$2:$C$201,$B7,'My Trades'!$E$2:$E$201,G$2)</f>
        <v>2</v>
      </c>
      <c r="H7" s="30">
        <f>COUNTIFS('My Trades'!$C$2:$C$201,$B7,'My Trades'!$E$2:$E$201,H$2)</f>
        <v>3</v>
      </c>
      <c r="I7" s="30">
        <f>COUNTIFS('My Trades'!$C$2:$C$201,$B7,'My Trades'!$E$2:$E$201,I$2)</f>
        <v>0</v>
      </c>
      <c r="J7" s="30">
        <f>COUNTIFS('My Trades'!$C$2:$C$201,$B7,'My Trades'!$E$2:$E$201,J$2)</f>
        <v>0</v>
      </c>
      <c r="K7" s="30">
        <f>COUNTIFS('My Trades'!$C$2:$C$201,$B7,'My Trades'!$E$2:$E$201,K$2)</f>
        <v>1</v>
      </c>
      <c r="L7" s="30">
        <f>COUNTIFS('My Trades'!$C$2:$C$201,$B7,'My Trades'!$E$2:$E$201,L$2)</f>
        <v>1</v>
      </c>
      <c r="M7" s="32">
        <f t="shared" si="0"/>
        <v>16</v>
      </c>
    </row>
    <row r="8" spans="1:13" ht="19.5">
      <c r="A8" s="40"/>
      <c r="B8" s="35" t="s">
        <v>35</v>
      </c>
      <c r="C8" s="30">
        <f>COUNTIFS('My Trades'!$C$2:$C$201,$B8,'My Trades'!$E$2:$E$201,C$2)</f>
        <v>1</v>
      </c>
      <c r="D8" s="30">
        <f>COUNTIFS('My Trades'!$C$2:$C$201,$B8,'My Trades'!$E$2:$E$201,D$2)</f>
        <v>1</v>
      </c>
      <c r="E8" s="30">
        <f>COUNTIFS('My Trades'!$C$2:$C$201,$B8,'My Trades'!$E$2:$E$201,E$2)</f>
        <v>3</v>
      </c>
      <c r="F8" s="30">
        <f>COUNTIFS('My Trades'!$C$2:$C$201,$B8,'My Trades'!$E$2:$E$201,F$2)</f>
        <v>0</v>
      </c>
      <c r="G8" s="30">
        <f>COUNTIFS('My Trades'!$C$2:$C$201,$B8,'My Trades'!$E$2:$E$201,G$2)</f>
        <v>4</v>
      </c>
      <c r="H8" s="30">
        <f>COUNTIFS('My Trades'!$C$2:$C$201,$B8,'My Trades'!$E$2:$E$201,H$2)</f>
        <v>4</v>
      </c>
      <c r="I8" s="30">
        <f>COUNTIFS('My Trades'!$C$2:$C$201,$B8,'My Trades'!$E$2:$E$201,I$2)</f>
        <v>1</v>
      </c>
      <c r="J8" s="30">
        <f>COUNTIFS('My Trades'!$C$2:$C$201,$B8,'My Trades'!$E$2:$E$201,J$2)</f>
        <v>0</v>
      </c>
      <c r="K8" s="30">
        <f>COUNTIFS('My Trades'!$C$2:$C$201,$B8,'My Trades'!$E$2:$E$201,K$2)</f>
        <v>2</v>
      </c>
      <c r="L8" s="30">
        <f>COUNTIFS('My Trades'!$C$2:$C$201,$B8,'My Trades'!$E$2:$E$201,L$2)</f>
        <v>0</v>
      </c>
      <c r="M8" s="32">
        <f t="shared" si="0"/>
        <v>16</v>
      </c>
    </row>
    <row r="9" spans="1:13" ht="19.5">
      <c r="A9" s="40"/>
      <c r="B9" s="35" t="s">
        <v>47</v>
      </c>
      <c r="C9" s="30">
        <f>COUNTIFS('My Trades'!$C$2:$C$201,$B9,'My Trades'!$E$2:$E$201,C$2)</f>
        <v>0</v>
      </c>
      <c r="D9" s="30">
        <f>COUNTIFS('My Trades'!$C$2:$C$201,$B9,'My Trades'!$E$2:$E$201,D$2)</f>
        <v>0</v>
      </c>
      <c r="E9" s="30">
        <f>COUNTIFS('My Trades'!$C$2:$C$201,$B9,'My Trades'!$E$2:$E$201,E$2)</f>
        <v>0</v>
      </c>
      <c r="F9" s="30">
        <f>COUNTIFS('My Trades'!$C$2:$C$201,$B9,'My Trades'!$E$2:$E$201,F$2)</f>
        <v>0</v>
      </c>
      <c r="G9" s="30">
        <f>COUNTIFS('My Trades'!$C$2:$C$201,$B9,'My Trades'!$E$2:$E$201,G$2)</f>
        <v>3</v>
      </c>
      <c r="H9" s="30">
        <f>COUNTIFS('My Trades'!$C$2:$C$201,$B9,'My Trades'!$E$2:$E$201,H$2)</f>
        <v>1</v>
      </c>
      <c r="I9" s="30">
        <f>COUNTIFS('My Trades'!$C$2:$C$201,$B9,'My Trades'!$E$2:$E$201,I$2)</f>
        <v>2</v>
      </c>
      <c r="J9" s="30">
        <f>COUNTIFS('My Trades'!$C$2:$C$201,$B9,'My Trades'!$E$2:$E$201,J$2)</f>
        <v>0</v>
      </c>
      <c r="K9" s="30">
        <f>COUNTIFS('My Trades'!$C$2:$C$201,$B9,'My Trades'!$E$2:$E$201,K$2)</f>
        <v>1</v>
      </c>
      <c r="L9" s="30">
        <f>COUNTIFS('My Trades'!$C$2:$C$201,$B9,'My Trades'!$E$2:$E$201,L$2)</f>
        <v>1</v>
      </c>
      <c r="M9" s="32">
        <f t="shared" si="0"/>
        <v>8</v>
      </c>
    </row>
    <row r="10" spans="1:13" ht="19.5">
      <c r="A10" s="40"/>
      <c r="B10" s="35" t="s">
        <v>10</v>
      </c>
      <c r="C10" s="30">
        <f>COUNTIFS('My Trades'!$C$2:$C$201,$B10,'My Trades'!$E$2:$E$201,C$2)</f>
        <v>4</v>
      </c>
      <c r="D10" s="30">
        <f>COUNTIFS('My Trades'!$C$2:$C$201,$B10,'My Trades'!$E$2:$E$201,D$2)</f>
        <v>4</v>
      </c>
      <c r="E10" s="30">
        <f>COUNTIFS('My Trades'!$C$2:$C$201,$B10,'My Trades'!$E$2:$E$201,E$2)</f>
        <v>4</v>
      </c>
      <c r="F10" s="30">
        <f>COUNTIFS('My Trades'!$C$2:$C$201,$B10,'My Trades'!$E$2:$E$201,F$2)</f>
        <v>1</v>
      </c>
      <c r="G10" s="30">
        <f>COUNTIFS('My Trades'!$C$2:$C$201,$B10,'My Trades'!$E$2:$E$201,G$2)</f>
        <v>1</v>
      </c>
      <c r="H10" s="30">
        <f>COUNTIFS('My Trades'!$C$2:$C$201,$B10,'My Trades'!$E$2:$E$201,H$2)</f>
        <v>3</v>
      </c>
      <c r="I10" s="30">
        <f>COUNTIFS('My Trades'!$C$2:$C$201,$B10,'My Trades'!$E$2:$E$201,I$2)</f>
        <v>2</v>
      </c>
      <c r="J10" s="30">
        <f>COUNTIFS('My Trades'!$C$2:$C$201,$B10,'My Trades'!$E$2:$E$201,J$2)</f>
        <v>1</v>
      </c>
      <c r="K10" s="30">
        <f>COUNTIFS('My Trades'!$C$2:$C$201,$B10,'My Trades'!$E$2:$E$201,K$2)</f>
        <v>2</v>
      </c>
      <c r="L10" s="30">
        <f>COUNTIFS('My Trades'!$C$2:$C$201,$B10,'My Trades'!$E$2:$E$201,L$2)</f>
        <v>2</v>
      </c>
      <c r="M10" s="32">
        <f t="shared" si="0"/>
        <v>24</v>
      </c>
    </row>
    <row r="11" spans="1:13" ht="19.5">
      <c r="A11" s="40"/>
      <c r="B11" s="35" t="s">
        <v>13</v>
      </c>
      <c r="C11" s="30">
        <f>COUNTIFS('My Trades'!$C$2:$C$201,$B11,'My Trades'!$E$2:$E$201,C$2)</f>
        <v>0</v>
      </c>
      <c r="D11" s="30">
        <f>COUNTIFS('My Trades'!$C$2:$C$201,$B11,'My Trades'!$E$2:$E$201,D$2)</f>
        <v>2</v>
      </c>
      <c r="E11" s="30">
        <f>COUNTIFS('My Trades'!$C$2:$C$201,$B11,'My Trades'!$E$2:$E$201,E$2)</f>
        <v>1</v>
      </c>
      <c r="F11" s="30">
        <f>COUNTIFS('My Trades'!$C$2:$C$201,$B11,'My Trades'!$E$2:$E$201,F$2)</f>
        <v>1</v>
      </c>
      <c r="G11" s="30">
        <f>COUNTIFS('My Trades'!$C$2:$C$201,$B11,'My Trades'!$E$2:$E$201,G$2)</f>
        <v>1</v>
      </c>
      <c r="H11" s="30">
        <f>COUNTIFS('My Trades'!$C$2:$C$201,$B11,'My Trades'!$E$2:$E$201,H$2)</f>
        <v>1</v>
      </c>
      <c r="I11" s="30">
        <f>COUNTIFS('My Trades'!$C$2:$C$201,$B11,'My Trades'!$E$2:$E$201,I$2)</f>
        <v>0</v>
      </c>
      <c r="J11" s="30">
        <f>COUNTIFS('My Trades'!$C$2:$C$201,$B11,'My Trades'!$E$2:$E$201,J$2)</f>
        <v>1</v>
      </c>
      <c r="K11" s="30">
        <f>COUNTIFS('My Trades'!$C$2:$C$201,$B11,'My Trades'!$E$2:$E$201,K$2)</f>
        <v>0</v>
      </c>
      <c r="L11" s="30">
        <f>COUNTIFS('My Trades'!$C$2:$C$201,$B11,'My Trades'!$E$2:$E$201,L$2)</f>
        <v>1</v>
      </c>
      <c r="M11" s="32">
        <f t="shared" si="0"/>
        <v>8</v>
      </c>
    </row>
    <row r="12" spans="1:13" ht="19.5">
      <c r="A12" s="40"/>
      <c r="B12" s="35" t="s">
        <v>44</v>
      </c>
      <c r="C12" s="30">
        <f>COUNTIFS('My Trades'!$C$2:$C$201,$B12,'My Trades'!$E$2:$E$201,C$2)</f>
        <v>1</v>
      </c>
      <c r="D12" s="30">
        <f>COUNTIFS('My Trades'!$C$2:$C$201,$B12,'My Trades'!$E$2:$E$201,D$2)</f>
        <v>1</v>
      </c>
      <c r="E12" s="30">
        <f>COUNTIFS('My Trades'!$C$2:$C$201,$B12,'My Trades'!$E$2:$E$201,E$2)</f>
        <v>1</v>
      </c>
      <c r="F12" s="30">
        <f>COUNTIFS('My Trades'!$C$2:$C$201,$B12,'My Trades'!$E$2:$E$201,F$2)</f>
        <v>0</v>
      </c>
      <c r="G12" s="30">
        <f>COUNTIFS('My Trades'!$C$2:$C$201,$B12,'My Trades'!$E$2:$E$201,G$2)</f>
        <v>0</v>
      </c>
      <c r="H12" s="30">
        <f>COUNTIFS('My Trades'!$C$2:$C$201,$B12,'My Trades'!$E$2:$E$201,H$2)</f>
        <v>2</v>
      </c>
      <c r="I12" s="30">
        <f>COUNTIFS('My Trades'!$C$2:$C$201,$B12,'My Trades'!$E$2:$E$201,I$2)</f>
        <v>0</v>
      </c>
      <c r="J12" s="30">
        <f>COUNTIFS('My Trades'!$C$2:$C$201,$B12,'My Trades'!$E$2:$E$201,J$2)</f>
        <v>2</v>
      </c>
      <c r="K12" s="30">
        <f>COUNTIFS('My Trades'!$C$2:$C$201,$B12,'My Trades'!$E$2:$E$201,K$2)</f>
        <v>1</v>
      </c>
      <c r="L12" s="30">
        <f>COUNTIFS('My Trades'!$C$2:$C$201,$B12,'My Trades'!$E$2:$E$201,L$2)</f>
        <v>0</v>
      </c>
      <c r="M12" s="32">
        <f t="shared" si="0"/>
        <v>8</v>
      </c>
    </row>
    <row r="13" spans="1:13" ht="19.5">
      <c r="A13" s="40"/>
      <c r="B13" s="35" t="s">
        <v>40</v>
      </c>
      <c r="C13" s="30">
        <f>COUNTIFS('My Trades'!$C$2:$C$201,$B13,'My Trades'!$E$2:$E$201,C$2)</f>
        <v>1</v>
      </c>
      <c r="D13" s="30">
        <f>COUNTIFS('My Trades'!$C$2:$C$201,$B13,'My Trades'!$E$2:$E$201,D$2)</f>
        <v>2</v>
      </c>
      <c r="E13" s="30">
        <f>COUNTIFS('My Trades'!$C$2:$C$201,$B13,'My Trades'!$E$2:$E$201,E$2)</f>
        <v>0</v>
      </c>
      <c r="F13" s="30">
        <f>COUNTIFS('My Trades'!$C$2:$C$201,$B13,'My Trades'!$E$2:$E$201,F$2)</f>
        <v>0</v>
      </c>
      <c r="G13" s="30">
        <f>COUNTIFS('My Trades'!$C$2:$C$201,$B13,'My Trades'!$E$2:$E$201,G$2)</f>
        <v>2</v>
      </c>
      <c r="H13" s="30">
        <f>COUNTIFS('My Trades'!$C$2:$C$201,$B13,'My Trades'!$E$2:$E$201,H$2)</f>
        <v>1</v>
      </c>
      <c r="I13" s="30">
        <f>COUNTIFS('My Trades'!$C$2:$C$201,$B13,'My Trades'!$E$2:$E$201,I$2)</f>
        <v>2</v>
      </c>
      <c r="J13" s="30">
        <f>COUNTIFS('My Trades'!$C$2:$C$201,$B13,'My Trades'!$E$2:$E$201,J$2)</f>
        <v>0</v>
      </c>
      <c r="K13" s="30">
        <f>COUNTIFS('My Trades'!$C$2:$C$201,$B13,'My Trades'!$E$2:$E$201,K$2)</f>
        <v>0</v>
      </c>
      <c r="L13" s="30">
        <f>COUNTIFS('My Trades'!$C$2:$C$201,$B13,'My Trades'!$E$2:$E$201,L$2)</f>
        <v>0</v>
      </c>
      <c r="M13" s="32">
        <f t="shared" si="0"/>
        <v>8</v>
      </c>
    </row>
    <row r="14" spans="1:13" ht="19.5">
      <c r="A14" s="40"/>
      <c r="B14" s="35" t="s">
        <v>28</v>
      </c>
      <c r="C14" s="30">
        <f>COUNTIFS('My Trades'!$C$2:$C$201,$B14,'My Trades'!$E$2:$E$201,C$2)</f>
        <v>2</v>
      </c>
      <c r="D14" s="30">
        <f>COUNTIFS('My Trades'!$C$2:$C$201,$B14,'My Trades'!$E$2:$E$201,D$2)</f>
        <v>0</v>
      </c>
      <c r="E14" s="30">
        <f>COUNTIFS('My Trades'!$C$2:$C$201,$B14,'My Trades'!$E$2:$E$201,E$2)</f>
        <v>1</v>
      </c>
      <c r="F14" s="30">
        <f>COUNTIFS('My Trades'!$C$2:$C$201,$B14,'My Trades'!$E$2:$E$201,F$2)</f>
        <v>2</v>
      </c>
      <c r="G14" s="30">
        <f>COUNTIFS('My Trades'!$C$2:$C$201,$B14,'My Trades'!$E$2:$E$201,G$2)</f>
        <v>1</v>
      </c>
      <c r="H14" s="30">
        <f>COUNTIFS('My Trades'!$C$2:$C$201,$B14,'My Trades'!$E$2:$E$201,H$2)</f>
        <v>1</v>
      </c>
      <c r="I14" s="30">
        <f>COUNTIFS('My Trades'!$C$2:$C$201,$B14,'My Trades'!$E$2:$E$201,I$2)</f>
        <v>0</v>
      </c>
      <c r="J14" s="30">
        <f>COUNTIFS('My Trades'!$C$2:$C$201,$B14,'My Trades'!$E$2:$E$201,J$2)</f>
        <v>0</v>
      </c>
      <c r="K14" s="30">
        <f>COUNTIFS('My Trades'!$C$2:$C$201,$B14,'My Trades'!$E$2:$E$201,K$2)</f>
        <v>0</v>
      </c>
      <c r="L14" s="30">
        <f>COUNTIFS('My Trades'!$C$2:$C$201,$B14,'My Trades'!$E$2:$E$201,L$2)</f>
        <v>1</v>
      </c>
      <c r="M14" s="32">
        <f t="shared" si="0"/>
        <v>8</v>
      </c>
    </row>
    <row r="15" spans="1:13" ht="19.5">
      <c r="A15" s="40"/>
      <c r="B15" s="35" t="s">
        <v>25</v>
      </c>
      <c r="C15" s="30">
        <f>COUNTIFS('My Trades'!$C$2:$C$201,$B15,'My Trades'!$E$2:$E$201,C$2)</f>
        <v>2</v>
      </c>
      <c r="D15" s="30">
        <f>COUNTIFS('My Trades'!$C$2:$C$201,$B15,'My Trades'!$E$2:$E$201,D$2)</f>
        <v>0</v>
      </c>
      <c r="E15" s="30">
        <f>COUNTIFS('My Trades'!$C$2:$C$201,$B15,'My Trades'!$E$2:$E$201,E$2)</f>
        <v>2</v>
      </c>
      <c r="F15" s="30">
        <f>COUNTIFS('My Trades'!$C$2:$C$201,$B15,'My Trades'!$E$2:$E$201,F$2)</f>
        <v>0</v>
      </c>
      <c r="G15" s="30">
        <f>COUNTIFS('My Trades'!$C$2:$C$201,$B15,'My Trades'!$E$2:$E$201,G$2)</f>
        <v>0</v>
      </c>
      <c r="H15" s="30">
        <f>COUNTIFS('My Trades'!$C$2:$C$201,$B15,'My Trades'!$E$2:$E$201,H$2)</f>
        <v>1</v>
      </c>
      <c r="I15" s="30">
        <f>COUNTIFS('My Trades'!$C$2:$C$201,$B15,'My Trades'!$E$2:$E$201,I$2)</f>
        <v>2</v>
      </c>
      <c r="J15" s="30">
        <f>COUNTIFS('My Trades'!$C$2:$C$201,$B15,'My Trades'!$E$2:$E$201,J$2)</f>
        <v>1</v>
      </c>
      <c r="K15" s="30">
        <f>COUNTIFS('My Trades'!$C$2:$C$201,$B15,'My Trades'!$E$2:$E$201,K$2)</f>
        <v>0</v>
      </c>
      <c r="L15" s="30">
        <f>COUNTIFS('My Trades'!$C$2:$C$201,$B15,'My Trades'!$E$2:$E$201,L$2)</f>
        <v>0</v>
      </c>
      <c r="M15" s="32">
        <f t="shared" si="0"/>
        <v>8</v>
      </c>
    </row>
    <row r="16" spans="1:13" ht="19.5">
      <c r="A16" s="40"/>
      <c r="B16" s="35" t="s">
        <v>18</v>
      </c>
      <c r="C16" s="30">
        <f>COUNTIFS('My Trades'!$C$2:$C$201,$B16,'My Trades'!$E$2:$E$201,C$2)</f>
        <v>2</v>
      </c>
      <c r="D16" s="30">
        <f>COUNTIFS('My Trades'!$C$2:$C$201,$B16,'My Trades'!$E$2:$E$201,D$2)</f>
        <v>0</v>
      </c>
      <c r="E16" s="30">
        <f>COUNTIFS('My Trades'!$C$2:$C$201,$B16,'My Trades'!$E$2:$E$201,E$2)</f>
        <v>0</v>
      </c>
      <c r="F16" s="30">
        <f>COUNTIFS('My Trades'!$C$2:$C$201,$B16,'My Trades'!$E$2:$E$201,F$2)</f>
        <v>0</v>
      </c>
      <c r="G16" s="30">
        <f>COUNTIFS('My Trades'!$C$2:$C$201,$B16,'My Trades'!$E$2:$E$201,G$2)</f>
        <v>0</v>
      </c>
      <c r="H16" s="30">
        <f>COUNTIFS('My Trades'!$C$2:$C$201,$B16,'My Trades'!$E$2:$E$201,H$2)</f>
        <v>2</v>
      </c>
      <c r="I16" s="30">
        <f>COUNTIFS('My Trades'!$C$2:$C$201,$B16,'My Trades'!$E$2:$E$201,I$2)</f>
        <v>0</v>
      </c>
      <c r="J16" s="30">
        <f>COUNTIFS('My Trades'!$C$2:$C$201,$B16,'My Trades'!$E$2:$E$201,J$2)</f>
        <v>2</v>
      </c>
      <c r="K16" s="30">
        <f>COUNTIFS('My Trades'!$C$2:$C$201,$B16,'My Trades'!$E$2:$E$201,K$2)</f>
        <v>1</v>
      </c>
      <c r="L16" s="30">
        <f>COUNTIFS('My Trades'!$C$2:$C$201,$B16,'My Trades'!$E$2:$E$201,L$2)</f>
        <v>1</v>
      </c>
      <c r="M16" s="32">
        <f t="shared" si="0"/>
        <v>8</v>
      </c>
    </row>
    <row r="17" spans="1:13" ht="19.5">
      <c r="A17" s="40"/>
      <c r="B17" s="35" t="s">
        <v>74</v>
      </c>
      <c r="C17" s="30">
        <f>COUNTIFS('My Trades'!$C$2:$C$201,$B17,'My Trades'!$E$2:$E$201,C$2)</f>
        <v>0</v>
      </c>
      <c r="D17" s="30">
        <f>COUNTIFS('My Trades'!$C$2:$C$201,$B17,'My Trades'!$E$2:$E$201,D$2)</f>
        <v>0</v>
      </c>
      <c r="E17" s="30">
        <f>COUNTIFS('My Trades'!$C$2:$C$201,$B17,'My Trades'!$E$2:$E$201,E$2)</f>
        <v>1</v>
      </c>
      <c r="F17" s="30">
        <f>COUNTIFS('My Trades'!$C$2:$C$201,$B17,'My Trades'!$E$2:$E$201,F$2)</f>
        <v>1</v>
      </c>
      <c r="G17" s="30">
        <f>COUNTIFS('My Trades'!$C$2:$C$201,$B17,'My Trades'!$E$2:$E$201,G$2)</f>
        <v>1</v>
      </c>
      <c r="H17" s="30">
        <f>COUNTIFS('My Trades'!$C$2:$C$201,$B17,'My Trades'!$E$2:$E$201,H$2)</f>
        <v>0</v>
      </c>
      <c r="I17" s="30">
        <f>COUNTIFS('My Trades'!$C$2:$C$201,$B17,'My Trades'!$E$2:$E$201,I$2)</f>
        <v>1</v>
      </c>
      <c r="J17" s="30">
        <f>COUNTIFS('My Trades'!$C$2:$C$201,$B17,'My Trades'!$E$2:$E$201,J$2)</f>
        <v>0</v>
      </c>
      <c r="K17" s="30">
        <f>COUNTIFS('My Trades'!$C$2:$C$201,$B17,'My Trades'!$E$2:$E$201,K$2)</f>
        <v>2</v>
      </c>
      <c r="L17" s="30">
        <f>COUNTIFS('My Trades'!$C$2:$C$201,$B17,'My Trades'!$E$2:$E$201,L$2)</f>
        <v>2</v>
      </c>
      <c r="M17" s="32">
        <f t="shared" si="0"/>
        <v>8</v>
      </c>
    </row>
    <row r="18" spans="1:13" ht="19.5">
      <c r="A18" s="40"/>
      <c r="B18" s="35" t="s">
        <v>55</v>
      </c>
      <c r="C18" s="30">
        <f>COUNTIFS('My Trades'!$C$2:$C$201,$B18,'My Trades'!$E$2:$E$201,C$2)</f>
        <v>1</v>
      </c>
      <c r="D18" s="30">
        <f>COUNTIFS('My Trades'!$C$2:$C$201,$B18,'My Trades'!$E$2:$E$201,D$2)</f>
        <v>2</v>
      </c>
      <c r="E18" s="30">
        <f>COUNTIFS('My Trades'!$C$2:$C$201,$B18,'My Trades'!$E$2:$E$201,E$2)</f>
        <v>0</v>
      </c>
      <c r="F18" s="30">
        <f>COUNTIFS('My Trades'!$C$2:$C$201,$B18,'My Trades'!$E$2:$E$201,F$2)</f>
        <v>1</v>
      </c>
      <c r="G18" s="30">
        <f>COUNTIFS('My Trades'!$C$2:$C$201,$B18,'My Trades'!$E$2:$E$201,G$2)</f>
        <v>0</v>
      </c>
      <c r="H18" s="30">
        <f>COUNTIFS('My Trades'!$C$2:$C$201,$B18,'My Trades'!$E$2:$E$201,H$2)</f>
        <v>1</v>
      </c>
      <c r="I18" s="30">
        <f>COUNTIFS('My Trades'!$C$2:$C$201,$B18,'My Trades'!$E$2:$E$201,I$2)</f>
        <v>2</v>
      </c>
      <c r="J18" s="30">
        <f>COUNTIFS('My Trades'!$C$2:$C$201,$B18,'My Trades'!$E$2:$E$201,J$2)</f>
        <v>0</v>
      </c>
      <c r="K18" s="30">
        <f>COUNTIFS('My Trades'!$C$2:$C$201,$B18,'My Trades'!$E$2:$E$201,K$2)</f>
        <v>1</v>
      </c>
      <c r="L18" s="30">
        <f>COUNTIFS('My Trades'!$C$2:$C$201,$B18,'My Trades'!$E$2:$E$201,L$2)</f>
        <v>0</v>
      </c>
      <c r="M18" s="32">
        <f t="shared" si="0"/>
        <v>8</v>
      </c>
    </row>
    <row r="19" spans="1:13" ht="20.25" thickBot="1">
      <c r="A19" s="41"/>
      <c r="B19" s="35" t="s">
        <v>62</v>
      </c>
      <c r="C19" s="30">
        <f>COUNTIFS('My Trades'!$C$2:$C$201,$B19,'My Trades'!$E$2:$E$201,C$2)</f>
        <v>2</v>
      </c>
      <c r="D19" s="30">
        <f>COUNTIFS('My Trades'!$C$2:$C$201,$B19,'My Trades'!$E$2:$E$201,D$2)</f>
        <v>1</v>
      </c>
      <c r="E19" s="30">
        <f>COUNTIFS('My Trades'!$C$2:$C$201,$B19,'My Trades'!$E$2:$E$201,E$2)</f>
        <v>3</v>
      </c>
      <c r="F19" s="30">
        <f>COUNTIFS('My Trades'!$C$2:$C$201,$B19,'My Trades'!$E$2:$E$201,F$2)</f>
        <v>2</v>
      </c>
      <c r="G19" s="30">
        <f>COUNTIFS('My Trades'!$C$2:$C$201,$B19,'My Trades'!$E$2:$E$201,G$2)</f>
        <v>0</v>
      </c>
      <c r="H19" s="30">
        <f>COUNTIFS('My Trades'!$C$2:$C$201,$B19,'My Trades'!$E$2:$E$201,H$2)</f>
        <v>1</v>
      </c>
      <c r="I19" s="30">
        <f>COUNTIFS('My Trades'!$C$2:$C$201,$B19,'My Trades'!$E$2:$E$201,I$2)</f>
        <v>1</v>
      </c>
      <c r="J19" s="30">
        <f>COUNTIFS('My Trades'!$C$2:$C$201,$B19,'My Trades'!$E$2:$E$201,J$2)</f>
        <v>3</v>
      </c>
      <c r="K19" s="30">
        <f>COUNTIFS('My Trades'!$C$2:$C$201,$B19,'My Trades'!$E$2:$E$201,K$2)</f>
        <v>0</v>
      </c>
      <c r="L19" s="30">
        <f>COUNTIFS('My Trades'!$C$2:$C$201,$B19,'My Trades'!$E$2:$E$201,L$2)</f>
        <v>3</v>
      </c>
      <c r="M19" s="32">
        <f t="shared" si="0"/>
        <v>16</v>
      </c>
    </row>
    <row r="20" spans="1:13" ht="16.5" thickTop="1">
      <c r="B20" s="31" t="s">
        <v>259</v>
      </c>
      <c r="C20" s="32">
        <f>SUM(C3:C19)</f>
        <v>26</v>
      </c>
      <c r="D20" s="32">
        <f t="shared" ref="D20:L20" si="1">SUM(D3:D19)</f>
        <v>22</v>
      </c>
      <c r="E20" s="32">
        <f t="shared" si="1"/>
        <v>21</v>
      </c>
      <c r="F20" s="32">
        <f t="shared" si="1"/>
        <v>18</v>
      </c>
      <c r="G20" s="32">
        <f t="shared" si="1"/>
        <v>21</v>
      </c>
      <c r="H20" s="32">
        <f t="shared" si="1"/>
        <v>27</v>
      </c>
      <c r="I20" s="32">
        <f t="shared" si="1"/>
        <v>20</v>
      </c>
      <c r="J20" s="32">
        <f t="shared" si="1"/>
        <v>14</v>
      </c>
      <c r="K20" s="32">
        <f t="shared" si="1"/>
        <v>15</v>
      </c>
      <c r="L20" s="32">
        <f t="shared" si="1"/>
        <v>16</v>
      </c>
      <c r="M20" s="32">
        <f>SUM(C20:L20)</f>
        <v>200</v>
      </c>
    </row>
    <row r="21" spans="1:13">
      <c r="J21" s="33"/>
      <c r="K21" s="33"/>
      <c r="L21" s="33"/>
      <c r="M21" s="33"/>
    </row>
    <row r="22" spans="1:13">
      <c r="J22" s="33"/>
      <c r="K22" s="33"/>
      <c r="L22" s="33"/>
      <c r="M22" s="33"/>
    </row>
    <row r="23" spans="1:13">
      <c r="J23" s="33"/>
      <c r="K23" s="33"/>
      <c r="L23" s="33"/>
      <c r="M23" s="33"/>
    </row>
    <row r="24" spans="1:13">
      <c r="C24" s="42" t="s">
        <v>257</v>
      </c>
      <c r="D24" s="42"/>
      <c r="E24" s="42"/>
      <c r="F24" s="42"/>
      <c r="G24" s="42"/>
      <c r="H24" s="42"/>
      <c r="I24" s="42"/>
    </row>
    <row r="25" spans="1:13">
      <c r="C25" s="43" t="s">
        <v>253</v>
      </c>
      <c r="D25" s="43"/>
      <c r="E25" s="43"/>
      <c r="F25" s="44">
        <f>C18/M20</f>
        <v>5.0000000000000001E-3</v>
      </c>
      <c r="G25" s="44"/>
      <c r="H25" s="44"/>
      <c r="I25" s="44"/>
    </row>
    <row r="26" spans="1:13">
      <c r="C26" s="43" t="s">
        <v>254</v>
      </c>
      <c r="D26" s="43"/>
      <c r="E26" s="43"/>
      <c r="F26" s="45">
        <f>F25</f>
        <v>5.0000000000000001E-3</v>
      </c>
      <c r="G26" s="45"/>
      <c r="H26" s="45"/>
      <c r="I26" s="45"/>
    </row>
    <row r="27" spans="1:13">
      <c r="C27"/>
      <c r="D27"/>
      <c r="E27"/>
      <c r="F27"/>
      <c r="G27"/>
      <c r="H27"/>
      <c r="I27"/>
    </row>
    <row r="28" spans="1:13">
      <c r="C28" s="42" t="s">
        <v>255</v>
      </c>
      <c r="D28" s="42"/>
      <c r="E28" s="42"/>
      <c r="F28" s="42"/>
      <c r="G28" s="42"/>
      <c r="H28" s="42"/>
      <c r="I28" s="42"/>
    </row>
    <row r="29" spans="1:13">
      <c r="C29" s="43" t="s">
        <v>256</v>
      </c>
      <c r="D29" s="43"/>
      <c r="E29" s="43"/>
      <c r="F29" s="44">
        <f>SUM(C6:J6,C9:J9,C10:J10,C11:J11,C12:J12,C13:J13,C15:J15,C17:J17)</f>
        <v>74</v>
      </c>
      <c r="G29" s="44"/>
      <c r="H29" s="44"/>
      <c r="I29" s="44"/>
    </row>
    <row r="30" spans="1:13">
      <c r="C30" s="43" t="s">
        <v>253</v>
      </c>
      <c r="D30" s="43"/>
      <c r="E30" s="43"/>
      <c r="F30" s="46">
        <f>F29/M20</f>
        <v>0.37</v>
      </c>
      <c r="G30" s="46"/>
      <c r="H30" s="46"/>
      <c r="I30" s="46"/>
    </row>
    <row r="31" spans="1:13">
      <c r="C31" s="43" t="s">
        <v>254</v>
      </c>
      <c r="D31" s="43"/>
      <c r="E31" s="43"/>
      <c r="F31" s="47">
        <v>0.37</v>
      </c>
      <c r="G31" s="47"/>
      <c r="H31" s="47"/>
      <c r="I31" s="47"/>
    </row>
  </sheetData>
  <mergeCells count="14">
    <mergeCell ref="C31:E31"/>
    <mergeCell ref="F31:I31"/>
    <mergeCell ref="C28:I28"/>
    <mergeCell ref="C29:E29"/>
    <mergeCell ref="F29:I29"/>
    <mergeCell ref="C30:E30"/>
    <mergeCell ref="F30:I30"/>
    <mergeCell ref="C1:L1"/>
    <mergeCell ref="A3:A19"/>
    <mergeCell ref="C24:I24"/>
    <mergeCell ref="C25:E25"/>
    <mergeCell ref="C26:E26"/>
    <mergeCell ref="F25:I25"/>
    <mergeCell ref="F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My Trades</vt:lpstr>
      <vt:lpstr>Stock Exchanges</vt:lpstr>
      <vt:lpstr>Profit Insights</vt:lpstr>
      <vt:lpstr>Number of Trades Exchanged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 D’aiuto</dc:creator>
  <cp:keywords/>
  <dc:description/>
  <cp:lastModifiedBy>Mattia D’aiuto</cp:lastModifiedBy>
  <cp:revision/>
  <dcterms:created xsi:type="dcterms:W3CDTF">2023-05-26T15:43:04Z</dcterms:created>
  <dcterms:modified xsi:type="dcterms:W3CDTF">2024-11-10T19:30:15Z</dcterms:modified>
  <cp:category/>
  <cp:contentStatus/>
</cp:coreProperties>
</file>