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ei_l\OneDrive\Desktop\BootCamp Materials\Homework\Excel-Week 1\"/>
    </mc:Choice>
  </mc:AlternateContent>
  <xr:revisionPtr revIDLastSave="26" documentId="11_989E3A0A3E8CA54282BABEA3E2C09D2E15D6CC1A" xr6:coauthVersionLast="45" xr6:coauthVersionMax="45" xr10:uidLastSave="{2C235C32-464C-46D8-BAE2-2D7A53E90E3F}"/>
  <bookViews>
    <workbookView xWindow="-108" yWindow="-108" windowWidth="23256" windowHeight="12576" tabRatio="815" activeTab="4" xr2:uid="{00000000-000D-0000-FFFF-FFFF00000000}"/>
  </bookViews>
  <sheets>
    <sheet name="Original" sheetId="1" r:id="rId1"/>
    <sheet name="Category Analysis" sheetId="4" r:id="rId2"/>
    <sheet name="Sub-Category Analysis" sheetId="7" r:id="rId3"/>
    <sheet name="Campaign End Date" sheetId="8" r:id="rId4"/>
    <sheet name="Bonus" sheetId="9" r:id="rId5"/>
    <sheet name="Bonus Statistical Analysis" sheetId="14" r:id="rId6"/>
  </sheets>
  <definedNames>
    <definedName name="_xlnm._FilterDatabase" localSheetId="0" hidden="1">Original!$A$1:$T$4115</definedName>
    <definedName name="_xlcn.WorksheetConnection_OriginalA1T41151" hidden="1">Original!$A$1:$T$4115</definedName>
  </definedNames>
  <calcPr calcId="18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Original!$A$1:$T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H2" i="9"/>
  <c r="G2" i="9"/>
  <c r="F3" i="9"/>
  <c r="F2" i="9"/>
  <c r="F4" i="9"/>
  <c r="F5" i="9"/>
  <c r="F6" i="9"/>
  <c r="F7" i="9"/>
  <c r="F8" i="9"/>
  <c r="F9" i="9"/>
  <c r="F10" i="9"/>
  <c r="F11" i="9"/>
  <c r="F12" i="9"/>
  <c r="F13" i="9"/>
  <c r="D12" i="9"/>
  <c r="D11" i="9"/>
  <c r="D10" i="9"/>
  <c r="D9" i="9"/>
  <c r="D8" i="9"/>
  <c r="D7" i="9"/>
  <c r="D6" i="9"/>
  <c r="D5" i="9"/>
  <c r="C12" i="9"/>
  <c r="C11" i="9"/>
  <c r="C10" i="9"/>
  <c r="C9" i="9"/>
  <c r="C8" i="9"/>
  <c r="C7" i="9"/>
  <c r="C6" i="9"/>
  <c r="C5" i="9"/>
  <c r="D13" i="9"/>
  <c r="C13" i="9"/>
  <c r="B13" i="9"/>
  <c r="B12" i="9"/>
  <c r="B11" i="9"/>
  <c r="B10" i="9"/>
  <c r="B9" i="9"/>
  <c r="B8" i="9"/>
  <c r="B7" i="9"/>
  <c r="B6" i="9"/>
  <c r="B2" i="9"/>
  <c r="B5" i="9"/>
  <c r="D4" i="9"/>
  <c r="C4" i="9"/>
  <c r="B4" i="9"/>
  <c r="D3" i="9"/>
  <c r="C3" i="9"/>
  <c r="B3" i="9"/>
  <c r="D2" i="9"/>
  <c r="C2" i="9"/>
  <c r="E12" i="9"/>
  <c r="E10" i="9"/>
  <c r="E9" i="9"/>
  <c r="E11" i="9"/>
  <c r="E13" i="9"/>
  <c r="E7" i="9"/>
  <c r="E8" i="9"/>
  <c r="E6" i="9"/>
  <c r="E5" i="9"/>
  <c r="E4" i="9"/>
  <c r="E2" i="9"/>
  <c r="E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7C13ED-2360-4F2B-B430-168C6B40D9A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2BD7753-BDC2-4311-9C24-A17220B4409F}" name="WorksheetConnection_Original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iginal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<sst xmlns="http://schemas.openxmlformats.org/spreadsheetml/2006/main" count="33064" uniqueCount="8410">
  <si>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</si>
  <si>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</si>
  <si>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</si>
  <si>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</si>
  <si>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</si>
  <si>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</si>
  <si>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</si>
  <si>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</si>
  <si>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</si>
  <si>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</si>
  <si>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</si>
  <si>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</si>
  <si>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</si>
  <si>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</si>
  <si>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</si>
  <si>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</si>
  <si>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</si>
  <si>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</si>
  <si>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</si>
  <si>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</si>
  <si>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</si>
  <si>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</si>
  <si>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</si>
  <si>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</si>
  <si>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</si>
  <si>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</si>
  <si>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</si>
  <si>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</si>
  <si>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</si>
  <si>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</si>
  <si>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</si>
  <si>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</si>
  <si>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</si>
  <si>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</si>
  <si>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</si>
  <si>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</si>
  <si>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</si>
  <si>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</si>
  <si>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</si>
  <si>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</si>
  <si>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</si>
  <si>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</si>
  <si>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</si>
  <si>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</si>
  <si>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</si>
  <si>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</si>
  <si>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</si>
  <si>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</si>
  <si>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</si>
  <si>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</si>
  <si>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</si>
  <si>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</si>
  <si>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</si>
  <si>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</si>
  <si>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</si>
  <si>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</si>
  <si>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</si>
  <si>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</si>
  <si>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</si>
  <si>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</si>
  <si>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</si>
  <si>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</si>
  <si>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</si>
  <si>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</si>
  <si>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</si>
  <si>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</si>
  <si>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</si>
  <si>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</si>
  <si>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</si>
  <si>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</si>
  <si>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</si>
  <si>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</si>
  <si>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</si>
  <si>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</si>
  <si>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</si>
  <si>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</si>
  <si>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</si>
  <si>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</si>
  <si>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</si>
  <si>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</si>
  <si>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</si>
  <si>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</si>
  <si>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</si>
  <si>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</si>
  <si>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</si>
  <si>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</si>
  <si>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</si>
  <si>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</si>
  <si>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</si>
  <si>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</si>
  <si>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</si>
  <si>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</si>
  <si>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</si>
  <si>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</si>
  <si>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</si>
  <si>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</si>
  <si>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</si>
  <si>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</si>
  <si>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</si>
  <si>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</si>
  <si>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</si>
  <si>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</si>
  <si>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</si>
  <si>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</si>
  <si>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</si>
  <si>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</si>
  <si>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</si>
  <si>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</si>
  <si>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</si>
  <si>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</si>
  <si>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</si>
  <si>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</si>
  <si>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</si>
  <si>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</si>
  <si>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</si>
  <si>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</si>
  <si>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</si>
  <si>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</si>
  <si>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</si>
  <si>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</si>
  <si>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</si>
  <si>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</si>
  <si>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</si>
  <si>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</si>
  <si>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</si>
  <si>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</si>
  <si>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</si>
  <si>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</si>
  <si>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</si>
  <si>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</si>
  <si>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</si>
  <si>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</si>
  <si>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</si>
  <si>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</si>
  <si>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</si>
  <si>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</si>
  <si>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</si>
  <si>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</si>
  <si>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</si>
  <si>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</si>
  <si>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</si>
  <si>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</si>
  <si>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</si>
  <si>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</si>
  <si>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</si>
  <si>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</si>
  <si>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</si>
  <si>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</si>
  <si>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</si>
  <si>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</si>
  <si>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</si>
  <si>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</si>
  <si>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</si>
  <si>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</si>
  <si>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</si>
  <si>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</si>
  <si>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</si>
  <si>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</si>
  <si>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</si>
  <si>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</si>
  <si>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</si>
  <si>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</si>
  <si>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</si>
  <si>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</si>
  <si>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</si>
  <si>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</si>
  <si>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</si>
  <si>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</si>
  <si>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</si>
  <si>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</si>
  <si>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</si>
  <si>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</si>
  <si>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</si>
  <si>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</si>
  <si>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</si>
  <si>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</si>
  <si>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</si>
  <si>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</si>
  <si>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</si>
  <si>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</si>
  <si>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</si>
  <si>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</si>
  <si>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</si>
  <si>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</si>
  <si>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</si>
  <si>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</si>
  <si>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</si>
  <si>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</si>
  <si>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</si>
  <si>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</si>
  <si>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</si>
  <si>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</si>
  <si>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</si>
  <si>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</si>
  <si>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</si>
  <si>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</si>
  <si>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</si>
  <si>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</si>
  <si>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</si>
  <si>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</si>
  <si>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</si>
  <si>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</si>
  <si>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</si>
  <si>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</si>
  <si>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</si>
  <si>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</si>
  <si>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</si>
  <si>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</si>
  <si>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</si>
  <si>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</si>
  <si>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</si>
  <si>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</si>
  <si>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</si>
  <si>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</si>
  <si>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</si>
  <si>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</si>
  <si>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</si>
  <si>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</si>
  <si>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</si>
  <si>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</si>
  <si>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</si>
  <si>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</si>
  <si>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</si>
  <si>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</si>
  <si>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</si>
  <si>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</si>
  <si>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</si>
  <si>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</si>
  <si>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</si>
  <si>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</si>
  <si>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</si>
  <si>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</si>
  <si>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</si>
  <si>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</si>
  <si>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</si>
  <si>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</si>
  <si>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</si>
  <si>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</si>
  <si>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</si>
  <si>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</si>
  <si>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</si>
  <si>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</si>
  <si>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</si>
  <si>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</si>
  <si>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</si>
  <si>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</si>
  <si>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</si>
  <si>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</si>
  <si>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</si>
  <si>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</si>
  <si>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</si>
  <si>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</si>
  <si>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</si>
  <si>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</si>
  <si>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</si>
  <si>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</si>
  <si>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</si>
  <si>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</si>
  <si>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</si>
  <si>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</si>
  <si>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</si>
  <si>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</si>
  <si>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</si>
  <si>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</si>
  <si>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</si>
  <si>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</si>
  <si>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</si>
  <si>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</si>
  <si>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</si>
  <si>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</si>
  <si>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</si>
  <si>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</si>
  <si>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</si>
  <si>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</si>
  <si>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</si>
  <si>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</si>
  <si>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</si>
  <si>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</si>
  <si>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</si>
  <si>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</si>
  <si>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</si>
  <si>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</si>
  <si>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</si>
  <si>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</si>
  <si>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</si>
  <si>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</si>
  <si>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</si>
  <si>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</si>
  <si>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</si>
  <si>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</si>
  <si>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</si>
  <si>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</si>
  <si>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</si>
  <si>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</si>
  <si>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</si>
  <si>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</si>
  <si>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</si>
  <si>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</si>
  <si>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</si>
  <si>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</si>
  <si>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</si>
  <si>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</si>
  <si>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</si>
  <si>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</si>
  <si>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</si>
  <si>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</si>
  <si>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</si>
  <si>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</si>
  <si>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</si>
  <si>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</si>
  <si>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</si>
  <si>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</si>
  <si>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</si>
  <si>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</si>
  <si>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</si>
  <si>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</si>
  <si>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</si>
  <si>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</si>
  <si>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</si>
  <si>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</si>
  <si>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</si>
  <si>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</si>
  <si>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</si>
  <si>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</si>
  <si>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</si>
  <si>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</si>
  <si>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</si>
  <si>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</si>
  <si>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</si>
  <si>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</si>
  <si>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</si>
  <si>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</si>
  <si>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</si>
  <si>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</si>
  <si>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</si>
  <si>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</si>
  <si>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</si>
  <si>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</si>
  <si>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</si>
  <si>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</si>
  <si>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</si>
  <si>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</si>
  <si>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</si>
  <si>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</si>
  <si>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</si>
  <si>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</si>
  <si>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</si>
  <si>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</si>
  <si>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</si>
  <si>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</si>
  <si>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</si>
  <si>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</si>
  <si>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</si>
  <si>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</si>
  <si>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</si>
  <si>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</si>
  <si>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</si>
  <si>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</si>
  <si>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</si>
  <si>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</si>
  <si>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</si>
  <si>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</si>
  <si>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</si>
  <si>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</si>
  <si>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</si>
  <si>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</si>
  <si>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</si>
  <si>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</si>
  <si>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</si>
  <si>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</si>
  <si>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</si>
  <si>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</si>
  <si>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</si>
  <si>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</si>
  <si>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</si>
  <si>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</si>
  <si>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</si>
  <si>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</si>
  <si>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</si>
  <si>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</si>
  <si>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</si>
  <si>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</si>
  <si>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</si>
  <si>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</si>
  <si>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</si>
  <si>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</si>
  <si>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</si>
  <si>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</si>
  <si>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</si>
  <si>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</si>
  <si>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</si>
  <si>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</si>
  <si>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</si>
  <si>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</si>
  <si>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</si>
  <si>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</si>
  <si>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</si>
  <si>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</si>
  <si>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</si>
  <si>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</si>
  <si>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</si>
  <si>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</si>
  <si>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</si>
  <si>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</si>
  <si>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</si>
  <si>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</si>
  <si>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</si>
  <si>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</si>
  <si>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</si>
  <si>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</si>
  <si>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</si>
  <si>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</si>
  <si>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</si>
  <si>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</si>
  <si>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</si>
  <si>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</si>
  <si>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</si>
  <si>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</si>
  <si>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</si>
  <si>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</si>
  <si>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</si>
  <si>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</si>
  <si>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</si>
  <si>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</si>
  <si>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</si>
  <si>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</si>
  <si>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</si>
  <si>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</si>
  <si>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</si>
  <si>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</si>
  <si>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</si>
  <si>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</si>
  <si>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</si>
  <si>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</si>
  <si>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</si>
  <si>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</si>
  <si>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</si>
  <si>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</si>
  <si>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</si>
  <si>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</si>
  <si>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</si>
  <si>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</si>
  <si>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</si>
  <si>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</si>
  <si>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</si>
  <si>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</si>
  <si>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</si>
  <si>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</si>
  <si>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</si>
  <si>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</si>
  <si>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</si>
  <si>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</si>
  <si>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</si>
  <si>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</si>
  <si>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</si>
  <si>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</si>
  <si>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</si>
  <si>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</si>
  <si>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</si>
  <si>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</si>
  <si>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</si>
  <si>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</si>
  <si>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</si>
  <si>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</si>
  <si>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</si>
  <si>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</si>
  <si>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</si>
  <si>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</si>
  <si>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</si>
  <si>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</si>
  <si>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</si>
  <si>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</si>
  <si>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</si>
  <si>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</si>
  <si>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</si>
  <si>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</si>
  <si>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</si>
  <si>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</si>
  <si>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</si>
  <si>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</si>
  <si>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</si>
  <si>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</si>
  <si>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</si>
  <si>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</si>
  <si>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</si>
  <si>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</si>
  <si>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</si>
  <si>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</si>
  <si>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</si>
  <si>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</si>
  <si>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</si>
  <si>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</si>
  <si>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</si>
  <si>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</si>
  <si>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</si>
  <si>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</si>
  <si>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</si>
  <si>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</si>
  <si>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</si>
  <si>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</si>
  <si>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</si>
  <si>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</si>
  <si>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</si>
  <si>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</si>
  <si>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</si>
  <si>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</si>
  <si>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</si>
  <si>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</si>
  <si>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</si>
  <si>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</si>
  <si>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</si>
  <si>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</si>
  <si>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</si>
  <si>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</si>
  <si>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</si>
  <si>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</si>
  <si>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</si>
  <si>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</si>
  <si>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</si>
  <si>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</si>
  <si>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</si>
  <si>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</si>
  <si>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</si>
  <si>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</si>
  <si>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</si>
  <si>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</si>
  <si>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</si>
  <si>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</si>
  <si>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</si>
  <si>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</si>
  <si>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</si>
  <si>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</si>
  <si>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</si>
  <si>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</si>
  <si>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</si>
  <si>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</si>
  <si>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</si>
  <si>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</si>
  <si>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</si>
  <si>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</si>
  <si>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</si>
  <si>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</si>
  <si>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</si>
  <si>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</si>
  <si>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</si>
  <si>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</si>
  <si>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</si>
  <si>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</si>
  <si>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</si>
  <si>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</si>
  <si>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</si>
  <si>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</si>
  <si>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</si>
  <si>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</si>
  <si>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</si>
  <si>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</si>
  <si>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</si>
  <si>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</si>
  <si>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</si>
  <si>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</si>
  <si>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</si>
  <si>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</si>
  <si>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</si>
  <si>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</si>
  <si>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</si>
  <si>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</si>
  <si>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</si>
  <si>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</si>
  <si>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</si>
  <si>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</si>
  <si>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</si>
  <si>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</si>
  <si>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</si>
  <si>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</si>
  <si>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</si>
  <si>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</si>
  <si>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</si>
  <si>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</si>
  <si>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</si>
  <si>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</si>
  <si>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</si>
  <si>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</si>
  <si>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</si>
  <si>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</si>
  <si>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</si>
  <si>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</si>
  <si>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</si>
  <si>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</si>
  <si>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</si>
  <si>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</si>
  <si>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</si>
  <si>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</si>
  <si>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</si>
  <si>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</si>
  <si>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</si>
  <si>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</si>
  <si>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</si>
  <si>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</si>
  <si>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</si>
  <si>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</si>
  <si>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</si>
  <si>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</si>
  <si>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</si>
  <si>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</si>
  <si>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</si>
  <si>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</si>
  <si>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</si>
  <si>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</si>
  <si>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</si>
  <si>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</si>
  <si>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</si>
  <si>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</si>
  <si>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</si>
  <si>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</si>
  <si>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</si>
  <si>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</si>
  <si>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</si>
  <si>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</si>
  <si>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</si>
  <si>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</si>
  <si>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</si>
  <si>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</si>
  <si>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</si>
  <si>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</si>
  <si>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</si>
  <si>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</si>
  <si>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</si>
  <si>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</si>
  <si>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</si>
  <si>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</si>
  <si>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</si>
  <si>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</si>
  <si>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</si>
  <si>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</si>
  <si>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</si>
  <si>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</si>
  <si>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</si>
  <si>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</si>
  <si>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</si>
  <si>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</si>
  <si>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</si>
  <si>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</si>
  <si>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</si>
  <si>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</si>
  <si>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</si>
  <si>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</si>
  <si>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</si>
  <si>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</si>
  <si>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</si>
  <si>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</si>
  <si>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</si>
  <si>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</si>
  <si>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</si>
  <si>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</si>
  <si>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</si>
  <si>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</si>
  <si>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</si>
  <si>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</si>
  <si>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</si>
  <si>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</si>
  <si>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</si>
  <si>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</si>
  <si>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</si>
  <si>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</si>
  <si>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</si>
  <si>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</si>
  <si>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</si>
  <si>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</si>
  <si>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</si>
  <si>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</si>
  <si>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</si>
  <si>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</si>
  <si>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</si>
  <si>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</si>
  <si>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</si>
  <si>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</si>
  <si>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</si>
  <si>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</si>
  <si>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</si>
  <si>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</si>
  <si>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</si>
  <si>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</si>
  <si>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</si>
  <si>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</si>
  <si>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</si>
  <si>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</si>
  <si>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</si>
  <si>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</si>
  <si>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</si>
  <si>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</si>
  <si>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</si>
  <si>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</si>
  <si>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</si>
  <si>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</si>
  <si>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</si>
  <si>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</si>
  <si>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</si>
  <si>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</si>
  <si>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</si>
  <si>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</si>
  <si>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</si>
  <si>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</si>
  <si>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</si>
  <si>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</si>
  <si>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</si>
  <si>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</si>
  <si>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</si>
  <si>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</si>
  <si>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</si>
  <si>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</si>
  <si>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</si>
  <si>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</si>
  <si>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</si>
  <si>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</si>
  <si>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</si>
  <si>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</si>
  <si>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</si>
  <si>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</si>
  <si>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</si>
  <si>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</si>
  <si>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</si>
  <si>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</si>
  <si>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</si>
  <si>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</si>
  <si>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</si>
  <si>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</si>
  <si>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</si>
  <si>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</si>
  <si>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</si>
  <si>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</si>
  <si>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</si>
  <si>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</si>
  <si>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</si>
  <si>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</si>
  <si>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</si>
  <si>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</si>
  <si>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</si>
  <si>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</si>
  <si>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</si>
  <si>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</si>
  <si>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</si>
  <si>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</si>
  <si>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</si>
  <si>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</si>
  <si>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</si>
  <si>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</si>
  <si>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</si>
  <si>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</si>
  <si>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</si>
  <si>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</si>
  <si>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</si>
  <si>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</si>
  <si>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</si>
  <si>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</si>
  <si>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</si>
  <si>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</si>
  <si>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</si>
  <si>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</si>
  <si>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</si>
  <si>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</si>
  <si>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</si>
  <si>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</si>
  <si>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</si>
  <si>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</si>
  <si>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</si>
  <si>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</si>
  <si>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</si>
  <si>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</si>
  <si>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</si>
  <si>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</si>
  <si>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</si>
  <si>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</si>
  <si>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</si>
  <si>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</si>
  <si>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</si>
  <si>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</si>
  <si>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</si>
  <si>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</si>
  <si>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</si>
  <si>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</si>
  <si>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</si>
  <si>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</si>
  <si>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</si>
  <si>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</si>
  <si>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</si>
  <si>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</si>
  <si>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</si>
  <si>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</si>
  <si>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</si>
  <si>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</si>
  <si>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</si>
  <si>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</si>
  <si>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</si>
  <si>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</si>
  <si>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</si>
  <si>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</si>
  <si>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</si>
  <si>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</si>
  <si>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</si>
  <si>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</si>
  <si>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</si>
  <si>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</si>
  <si>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</si>
  <si>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</si>
  <si>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</si>
  <si>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</si>
  <si>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</si>
  <si>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</si>
  <si>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</si>
  <si>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</si>
  <si>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</si>
  <si>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</si>
  <si>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</si>
  <si>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</si>
  <si>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</si>
  <si>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</si>
  <si>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</si>
  <si>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</si>
  <si>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</si>
  <si>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</si>
  <si>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</si>
  <si>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</si>
  <si>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</si>
  <si>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</si>
  <si>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</si>
  <si>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</si>
  <si>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</si>
  <si>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</si>
  <si>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</si>
  <si>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</si>
  <si>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</si>
  <si>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</si>
  <si>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</si>
  <si>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</si>
  <si>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</si>
  <si>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</si>
  <si>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</si>
  <si>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</si>
  <si>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</si>
  <si>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</si>
  <si>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</si>
  <si>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</si>
  <si>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</si>
  <si>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</si>
  <si>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</si>
  <si>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</si>
  <si>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</si>
  <si>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</si>
  <si>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</si>
  <si>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</si>
  <si>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</si>
  <si>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</si>
  <si>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</si>
  <si>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</si>
  <si>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</si>
  <si>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</si>
  <si>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</si>
  <si>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</si>
  <si>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</si>
  <si>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</si>
  <si>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</si>
  <si>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</si>
  <si>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</si>
  <si>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</si>
  <si>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</si>
  <si>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</si>
  <si>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</si>
  <si>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</si>
  <si>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</si>
  <si>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</si>
  <si>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</si>
  <si>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</si>
  <si>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</si>
  <si>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</si>
  <si>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</si>
  <si>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</si>
  <si>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</si>
  <si>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</si>
  <si>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</si>
  <si>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</si>
  <si>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</si>
  <si>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</si>
  <si>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</si>
  <si>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</si>
  <si>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</si>
  <si>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</si>
  <si>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</si>
  <si>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</si>
  <si>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</si>
  <si>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</si>
  <si>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</si>
  <si>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</si>
  <si>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</si>
  <si>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</si>
  <si>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</si>
  <si>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</si>
  <si>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</si>
  <si>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</si>
  <si>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</si>
  <si>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</si>
  <si>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</si>
  <si>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</si>
  <si>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</si>
  <si>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</si>
  <si>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</si>
  <si>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</si>
  <si>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</si>
  <si>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</si>
  <si>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</si>
  <si>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</si>
  <si>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</si>
  <si>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</si>
  <si>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</si>
  <si>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</si>
  <si>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</si>
  <si>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</si>
  <si>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</si>
  <si>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</si>
  <si>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</si>
  <si>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</si>
  <si>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</si>
  <si>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</si>
  <si>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</si>
  <si>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</si>
  <si>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</si>
  <si>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</si>
  <si>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</si>
  <si>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</si>
  <si>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</si>
  <si>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</si>
  <si>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</si>
  <si>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</si>
  <si>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</si>
  <si>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</si>
  <si>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</si>
  <si>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</si>
  <si>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</si>
  <si>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</si>
  <si>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</si>
  <si>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</si>
  <si>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</si>
  <si>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</si>
  <si>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</si>
  <si>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</si>
  <si>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</si>
  <si>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</si>
  <si>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</si>
  <si>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</si>
  <si>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</si>
  <si>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</si>
  <si>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</si>
  <si>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</si>
  <si>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</si>
  <si>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</si>
  <si>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</si>
  <si>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</si>
  <si>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</si>
  <si>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</si>
  <si>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</si>
  <si>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</si>
  <si>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</si>
  <si>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</si>
  <si>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</si>
  <si>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</si>
  <si>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</si>
  <si>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</si>
  <si>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</si>
  <si>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</si>
  <si>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</si>
  <si>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</si>
  <si>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</si>
  <si>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</si>
  <si>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</si>
  <si>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</si>
  <si>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</si>
  <si>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</si>
  <si>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</si>
  <si>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</si>
  <si>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</si>
  <si>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</si>
  <si>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</si>
  <si>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</si>
  <si>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</si>
  <si>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</si>
  <si>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</si>
  <si>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</si>
  <si>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</si>
  <si>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</si>
  <si>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</si>
  <si>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</si>
  <si>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</si>
  <si>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</si>
  <si>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</si>
  <si>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</si>
  <si>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</si>
  <si>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</si>
  <si>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</si>
  <si>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</si>
  <si>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</si>
  <si>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</si>
  <si>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</si>
  <si>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</si>
  <si>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</si>
  <si>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</si>
  <si>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</si>
  <si>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</si>
  <si>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</si>
  <si>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</si>
  <si>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</si>
  <si>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</si>
  <si>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</si>
  <si>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</si>
  <si>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</si>
  <si>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</si>
  <si>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</si>
  <si>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</si>
  <si>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</si>
  <si>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</si>
  <si>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</si>
  <si>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</si>
  <si>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</si>
  <si>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</si>
  <si>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</si>
  <si>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</si>
  <si>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</si>
  <si>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</si>
  <si>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</si>
  <si>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</si>
  <si>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</si>
  <si>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</si>
  <si>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</si>
  <si>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</si>
  <si>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</si>
  <si>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</si>
  <si>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</si>
  <si>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</si>
  <si>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</si>
  <si>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</si>
  <si>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</si>
  <si>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</si>
  <si>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</si>
  <si>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</si>
  <si>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</si>
  <si>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</si>
  <si>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</si>
  <si>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</si>
  <si>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</si>
  <si>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</si>
  <si>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</si>
  <si>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</si>
  <si>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</si>
  <si>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</si>
  <si>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</si>
  <si>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</si>
  <si>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</si>
  <si>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</si>
  <si>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</si>
  <si>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</si>
  <si>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</si>
  <si>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</si>
  <si>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</si>
  <si>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</si>
  <si>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</si>
  <si>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</si>
  <si>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</si>
  <si>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</si>
  <si>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</si>
  <si>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</si>
  <si>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</si>
  <si>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</si>
  <si>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</si>
  <si>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</si>
  <si>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</si>
  <si>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</si>
  <si>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</si>
  <si>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</si>
  <si>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</si>
  <si>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</si>
  <si>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</si>
  <si>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</si>
  <si>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</si>
  <si>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</si>
  <si>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</si>
  <si>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</si>
  <si>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</si>
  <si>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</si>
  <si>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</si>
  <si>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</si>
  <si>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</si>
  <si>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</si>
  <si>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</si>
  <si>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</si>
  <si>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</si>
  <si>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</si>
  <si>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</si>
  <si>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</si>
  <si>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</si>
  <si>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</si>
  <si>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</si>
  <si>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</si>
  <si>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</si>
  <si>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</si>
  <si>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</si>
  <si>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</si>
  <si>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</si>
  <si>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</si>
  <si>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</si>
  <si>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</si>
  <si>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</si>
  <si>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</si>
  <si>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</si>
  <si>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</si>
  <si>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</si>
  <si>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</si>
  <si>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</si>
  <si>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</si>
  <si>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</si>
  <si>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</si>
  <si>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</si>
  <si>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</si>
  <si>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</si>
  <si>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</si>
  <si>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</si>
  <si>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</si>
  <si>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</si>
  <si>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</si>
  <si>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</si>
  <si>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</si>
  <si>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</si>
  <si>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</si>
  <si>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</si>
  <si>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</si>
  <si>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</si>
  <si>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</si>
  <si>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</si>
  <si>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</si>
  <si>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</si>
  <si>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</si>
  <si>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</si>
  <si>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</si>
  <si>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</si>
  <si>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</si>
  <si>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</si>
  <si>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</si>
  <si>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</si>
  <si>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</si>
  <si>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</si>
  <si>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</si>
  <si>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</si>
  <si>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</si>
  <si>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</si>
  <si>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</si>
  <si>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</si>
  <si>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</si>
  <si>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</si>
  <si>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</si>
  <si>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</si>
  <si>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</si>
  <si>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</si>
  <si>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</si>
  <si>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</si>
  <si>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</si>
  <si>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</si>
  <si>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</si>
  <si>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</si>
  <si>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</si>
  <si>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</si>
  <si>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</si>
  <si>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</si>
  <si>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</si>
  <si>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</si>
  <si>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</si>
  <si>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</si>
  <si>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</si>
  <si>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</si>
  <si>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</si>
  <si>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</si>
  <si>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</si>
  <si>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</si>
  <si>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</si>
  <si>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</si>
  <si>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</si>
  <si>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</si>
  <si>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</si>
  <si>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</si>
  <si>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</si>
  <si>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</si>
  <si>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</si>
  <si>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</si>
  <si>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</si>
  <si>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</si>
  <si>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</si>
  <si>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</si>
  <si>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</si>
  <si>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</si>
  <si>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</si>
  <si>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</si>
  <si>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</si>
  <si>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</si>
  <si>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</si>
  <si>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</si>
  <si>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</si>
  <si>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</si>
  <si>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</si>
  <si>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</si>
  <si>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</si>
  <si>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</si>
  <si>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</si>
  <si>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</si>
  <si>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</si>
  <si>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</si>
  <si>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</si>
  <si>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</si>
  <si>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</si>
  <si>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</si>
  <si>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</si>
  <si>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</si>
  <si>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</si>
  <si>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</si>
  <si>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</si>
  <si>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</si>
  <si>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</si>
  <si>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</si>
  <si>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</si>
  <si>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</si>
  <si>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</si>
  <si>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</si>
  <si>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</si>
  <si>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</si>
  <si>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</si>
  <si>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</si>
  <si>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</si>
  <si>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</si>
  <si>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</si>
  <si>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</si>
  <si>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</si>
  <si>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</si>
  <si>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</si>
  <si>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</si>
  <si>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</si>
  <si>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</si>
  <si>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</si>
  <si>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</si>
  <si>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</si>
  <si>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</si>
  <si>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</si>
  <si>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</si>
  <si>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</si>
  <si>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</si>
  <si>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</si>
  <si>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</si>
  <si>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</si>
  <si>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</si>
  <si>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</si>
  <si>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</si>
  <si>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</si>
  <si>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</si>
  <si>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</si>
  <si>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</si>
  <si>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</si>
  <si>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</si>
  <si>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</si>
  <si>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</si>
  <si>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</si>
  <si>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</si>
  <si>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</si>
  <si>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</si>
  <si>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</si>
  <si>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</si>
  <si>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</si>
  <si>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</si>
  <si>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</si>
  <si>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</si>
  <si>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</si>
  <si>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</si>
  <si>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</si>
  <si>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</si>
  <si>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</si>
  <si>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</si>
  <si>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</si>
  <si>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</si>
  <si>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</si>
  <si>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</si>
  <si>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</si>
  <si>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</si>
  <si>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</si>
  <si>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</si>
  <si>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</si>
  <si>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</si>
  <si>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</si>
  <si>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</si>
  <si>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</si>
  <si>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</si>
  <si>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</si>
  <si>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</si>
  <si>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</si>
  <si>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</si>
  <si>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</si>
  <si>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</si>
  <si>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</si>
  <si>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</si>
  <si>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</si>
  <si>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</si>
  <si>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</si>
  <si>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</si>
  <si>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</si>
  <si>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</si>
  <si>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</si>
  <si>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</si>
  <si>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</si>
  <si>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</si>
  <si>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</si>
  <si>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</si>
  <si>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</si>
  <si>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</si>
  <si>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</si>
  <si>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</si>
  <si>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</si>
  <si>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</si>
  <si>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</si>
  <si>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</si>
  <si>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</si>
  <si>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</si>
  <si>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</si>
  <si>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</si>
  <si>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</si>
  <si>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</si>
  <si>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</si>
  <si>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</si>
  <si>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</si>
  <si>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</si>
  <si>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</si>
  <si>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</si>
  <si>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</si>
  <si>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</si>
  <si>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</si>
  <si>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</si>
  <si>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</si>
  <si>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</si>
  <si>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</si>
  <si>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</si>
  <si>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</si>
  <si>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</si>
  <si>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</si>
  <si>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</si>
  <si>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</si>
  <si>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</si>
  <si>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</si>
  <si>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</si>
  <si>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</si>
  <si>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</si>
  <si>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</si>
  <si>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</si>
  <si>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</si>
  <si>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</si>
  <si>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</si>
  <si>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</si>
  <si>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</si>
  <si>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</si>
  <si>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</si>
  <si>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</si>
  <si>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</si>
  <si>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</si>
  <si>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</si>
  <si>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</si>
  <si>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</si>
  <si>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</si>
  <si>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</si>
  <si>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</si>
  <si>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</si>
  <si>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</si>
  <si>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</si>
  <si>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</si>
  <si>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</si>
  <si>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</si>
  <si>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</si>
  <si>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</si>
  <si>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</si>
  <si>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</si>
  <si>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</si>
  <si>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</si>
  <si>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</si>
  <si>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</si>
  <si>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</si>
  <si>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</si>
  <si>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</si>
  <si>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</si>
  <si>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</si>
  <si>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</si>
  <si>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</si>
  <si>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</si>
  <si>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</si>
  <si>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</si>
  <si>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</si>
  <si>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</si>
  <si>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</si>
  <si>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</si>
  <si>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</si>
  <si>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</si>
  <si>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</si>
  <si>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</si>
  <si>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</si>
  <si>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</si>
  <si>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</si>
  <si>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</si>
  <si>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</si>
  <si>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</si>
  <si>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</si>
  <si>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</si>
  <si>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</si>
  <si>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</si>
  <si>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</si>
  <si>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</si>
  <si>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</si>
  <si>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</si>
  <si>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</si>
  <si>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</si>
  <si>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</si>
  <si>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</si>
  <si>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</si>
  <si>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</si>
  <si>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</si>
  <si>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</si>
  <si>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</si>
  <si>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</si>
  <si>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</si>
  <si>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</si>
  <si>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</si>
  <si>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</si>
  <si>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</si>
  <si>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</si>
  <si>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</si>
  <si>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</si>
  <si>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</si>
  <si>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</si>
  <si>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</si>
  <si>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</si>
  <si>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</si>
  <si>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</si>
  <si>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</si>
  <si>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</si>
  <si>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</si>
  <si>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</si>
  <si>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</si>
  <si>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</si>
  <si>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</si>
  <si>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</si>
  <si>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</si>
  <si>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</si>
  <si>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</si>
  <si>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</si>
  <si>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</si>
  <si>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</si>
  <si>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</si>
  <si>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</si>
  <si>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</si>
  <si>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</si>
  <si>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</si>
  <si>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</si>
  <si>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</si>
  <si>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</si>
  <si>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</si>
  <si>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</si>
  <si>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</si>
  <si>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</si>
  <si>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</si>
  <si>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</si>
  <si>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</si>
  <si>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</si>
  <si>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</si>
  <si>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</si>
  <si>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</si>
  <si>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</si>
  <si>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</si>
  <si>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</si>
  <si>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</si>
  <si>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</si>
  <si>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</si>
  <si>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</si>
  <si>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</si>
  <si>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</si>
  <si>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</si>
  <si>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</si>
  <si>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</si>
  <si>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</si>
  <si>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</si>
  <si>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</si>
  <si>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</si>
  <si>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</si>
  <si>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</si>
  <si>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</si>
  <si>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</si>
  <si>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</si>
  <si>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</si>
  <si>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</si>
  <si>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</si>
  <si>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</si>
  <si>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</si>
  <si>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</si>
  <si>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</si>
  <si>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</si>
  <si>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</si>
  <si>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</si>
  <si>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</si>
  <si>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</si>
  <si>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</si>
  <si>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</si>
  <si>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</si>
  <si>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</si>
  <si>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</si>
  <si>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</si>
  <si>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</si>
  <si>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</si>
  <si>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</si>
  <si>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</si>
  <si>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</si>
  <si>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</si>
  <si>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</si>
  <si>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</si>
  <si>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</si>
  <si>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</si>
  <si>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</si>
  <si>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</si>
  <si>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</si>
  <si>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</si>
  <si>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</si>
  <si>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</si>
  <si>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</si>
  <si>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</si>
  <si>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</si>
  <si>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</si>
  <si>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</si>
  <si>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</si>
  <si>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</si>
  <si>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</si>
  <si>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</si>
  <si>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</si>
  <si>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</si>
  <si>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</si>
  <si>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</si>
  <si>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</si>
  <si>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</si>
  <si>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</si>
  <si>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</si>
  <si>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</si>
  <si>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</si>
  <si>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</si>
  <si>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</si>
  <si>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</si>
  <si>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</si>
  <si>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</si>
  <si>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</si>
  <si>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</si>
  <si>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</si>
  <si>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</si>
  <si>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</si>
  <si>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</si>
  <si>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</si>
  <si>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</si>
  <si>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</si>
  <si>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</si>
  <si>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</si>
  <si>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</si>
  <si>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</si>
  <si>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</si>
  <si>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</si>
  <si>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</si>
  <si>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</si>
  <si>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</si>
  <si>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</si>
  <si>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</si>
  <si>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</si>
  <si>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</si>
  <si>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</si>
  <si>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</si>
  <si>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</si>
  <si>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</si>
  <si>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</si>
  <si>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</si>
  <si>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</si>
  <si>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</si>
  <si>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</si>
  <si>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</si>
  <si>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</si>
  <si>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</si>
  <si>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</si>
  <si>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</si>
  <si>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</si>
  <si>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</si>
  <si>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</si>
  <si>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</si>
  <si>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</si>
  <si>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</si>
  <si>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</si>
  <si>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</si>
  <si>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</si>
  <si>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</si>
  <si>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</si>
  <si>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</si>
  <si>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</si>
  <si>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</si>
  <si>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</si>
  <si>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</si>
  <si>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</si>
  <si>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</si>
  <si>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</si>
  <si>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</si>
  <si>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</si>
  <si>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</si>
  <si>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</si>
  <si>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</si>
  <si>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</si>
  <si>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</si>
  <si>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</si>
  <si>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</si>
  <si>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</si>
  <si>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</si>
  <si>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</si>
  <si>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</si>
  <si>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</si>
  <si>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</si>
  <si>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</si>
  <si>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</si>
  <si>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</si>
  <si>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</si>
  <si>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</si>
  <si>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</si>
  <si>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</si>
  <si>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</si>
  <si>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</si>
  <si>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</si>
  <si>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</si>
  <si>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</si>
  <si>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</si>
  <si>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</si>
  <si>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</si>
  <si>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</si>
  <si>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</si>
  <si>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</si>
  <si>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</si>
  <si>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</si>
  <si>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</si>
  <si>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</si>
  <si>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</si>
  <si>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</si>
  <si>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</si>
  <si>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</si>
  <si>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</si>
  <si>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</si>
  <si>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</si>
  <si>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</si>
  <si>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</si>
  <si>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</si>
  <si>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</si>
  <si>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</si>
  <si>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</si>
  <si>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</si>
  <si>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</si>
  <si>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</si>
  <si>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</si>
  <si>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</si>
  <si>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</si>
  <si>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</si>
  <si>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</si>
  <si>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</si>
  <si>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</si>
  <si>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</si>
  <si>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</si>
  <si>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</si>
  <si>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</si>
  <si>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</si>
  <si>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</si>
  <si>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</si>
  <si>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</si>
  <si>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</si>
  <si>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</si>
  <si>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</si>
  <si>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</si>
  <si>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</si>
  <si>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</si>
  <si>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</si>
  <si>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</si>
  <si>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</si>
  <si>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</si>
  <si>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</si>
  <si>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</si>
  <si>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</si>
  <si>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</si>
  <si>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</si>
  <si>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</si>
  <si>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</si>
  <si>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</si>
  <si>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</si>
  <si>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</si>
  <si>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</si>
  <si>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</si>
  <si>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</si>
  <si>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</si>
  <si>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</si>
  <si>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</si>
  <si>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</si>
  <si>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</si>
  <si>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</si>
  <si>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</si>
  <si>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</si>
  <si>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</si>
  <si>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</si>
  <si>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</si>
  <si>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</si>
  <si>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</si>
  <si>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</si>
  <si>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</si>
  <si>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</si>
  <si>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</si>
  <si>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</si>
  <si>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</si>
  <si>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</si>
  <si>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</si>
  <si>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</si>
  <si>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</si>
  <si>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</si>
  <si>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</si>
  <si>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</si>
  <si>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</si>
  <si>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</si>
  <si>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</si>
  <si>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</si>
  <si>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</si>
  <si>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</si>
  <si>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</si>
  <si>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</si>
  <si>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</si>
  <si>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</si>
  <si>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</si>
  <si>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</si>
  <si>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</si>
  <si>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</si>
  <si>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</si>
  <si>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</si>
  <si>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</si>
  <si>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</si>
  <si>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</si>
  <si>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</si>
  <si>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</si>
  <si>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</si>
  <si>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</si>
  <si>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</si>
  <si>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</si>
  <si>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</si>
  <si>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</si>
  <si>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</si>
  <si>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</si>
  <si>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</si>
  <si>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</si>
  <si>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</si>
  <si>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</si>
  <si>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</si>
  <si>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</si>
  <si>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</si>
  <si>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</si>
  <si>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</si>
  <si>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</si>
  <si>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</si>
  <si>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</si>
  <si>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</si>
  <si>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</si>
  <si>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</si>
  <si>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</si>
  <si>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</si>
  <si>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</si>
  <si>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</si>
  <si>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</si>
  <si>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</si>
  <si>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</si>
  <si>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</si>
  <si>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</si>
  <si>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</si>
  <si>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</si>
  <si>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</si>
  <si>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</si>
  <si>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</si>
  <si>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</si>
  <si>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</si>
  <si>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</si>
  <si>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</si>
  <si>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</si>
  <si>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</si>
  <si>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</si>
  <si>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</si>
  <si>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</si>
  <si>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</si>
  <si>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</si>
  <si>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</si>
  <si>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</si>
  <si>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</si>
  <si>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</si>
  <si>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</si>
  <si>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</si>
  <si>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</si>
  <si>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</si>
  <si>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</si>
  <si>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</si>
  <si>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</si>
  <si>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</si>
  <si>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</si>
  <si>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</si>
  <si>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</si>
  <si>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</si>
  <si>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</si>
  <si>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</si>
  <si>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</si>
  <si>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</si>
  <si>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</si>
  <si>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</si>
  <si>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</si>
  <si>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</si>
  <si>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</si>
  <si>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</si>
  <si>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</si>
  <si>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</si>
  <si>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</si>
  <si>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</si>
  <si>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</si>
  <si>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</si>
  <si>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</si>
  <si>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</si>
  <si>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</si>
  <si>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</si>
  <si>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</si>
  <si>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</si>
  <si>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</si>
  <si>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</si>
  <si>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</si>
  <si>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</si>
  <si>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</si>
  <si>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</si>
  <si>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</si>
  <si>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</si>
  <si>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</si>
  <si>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</si>
  <si>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</si>
  <si>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</si>
  <si>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</si>
  <si>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</si>
  <si>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</si>
  <si>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</si>
  <si>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</si>
  <si>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</si>
  <si>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</si>
  <si>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</si>
  <si>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</si>
  <si>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</si>
  <si>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</si>
  <si>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</si>
  <si>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</si>
  <si>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</si>
  <si>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</si>
  <si>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</si>
  <si>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</si>
  <si>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</si>
  <si>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</si>
  <si>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</si>
  <si>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</si>
  <si>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</si>
  <si>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</si>
  <si>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</si>
  <si>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</si>
  <si>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</si>
  <si>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</si>
  <si>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</si>
  <si>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</si>
  <si>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</si>
  <si>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</si>
  <si>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</si>
  <si>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</si>
  <si>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</si>
  <si>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</si>
  <si>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</si>
  <si>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</si>
  <si>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</si>
  <si>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</si>
  <si>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</si>
  <si>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</si>
  <si>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</si>
  <si>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</si>
  <si>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</si>
  <si>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</si>
  <si>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</si>
  <si>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</si>
  <si>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</si>
  <si>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</si>
  <si>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</si>
  <si>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</si>
  <si>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</si>
  <si>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</si>
  <si>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</si>
  <si>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</si>
  <si>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</si>
  <si>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</si>
  <si>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</si>
  <si>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</si>
  <si>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</si>
  <si>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</si>
  <si>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</si>
  <si>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</si>
  <si>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</si>
  <si>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</si>
  <si>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</si>
  <si>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</si>
  <si>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</si>
  <si>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</si>
  <si>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</si>
  <si>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</si>
  <si>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</si>
  <si>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</si>
  <si>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</si>
  <si>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</si>
  <si>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</si>
  <si>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</si>
  <si>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</si>
  <si>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</si>
  <si>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</si>
  <si>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</si>
  <si>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</si>
  <si>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</si>
  <si>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</si>
  <si>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</si>
  <si>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</si>
  <si>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</si>
  <si>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</si>
  <si>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</si>
  <si>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</si>
  <si>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</si>
  <si>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</si>
  <si>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</si>
  <si>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</si>
  <si>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</si>
  <si>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</si>
  <si>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</si>
  <si>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</si>
  <si>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</si>
  <si>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</si>
  <si>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</si>
  <si>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</si>
  <si>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</si>
  <si>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</si>
  <si>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</si>
  <si>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</si>
  <si>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</si>
  <si>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</si>
  <si>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</si>
  <si>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</si>
  <si>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</si>
  <si>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</si>
  <si>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</si>
  <si>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</si>
  <si>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</si>
  <si>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</si>
  <si>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</si>
  <si>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</si>
  <si>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</si>
  <si>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</si>
  <si>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</si>
  <si>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</si>
  <si>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</si>
  <si>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</si>
  <si>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</si>
  <si>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</si>
  <si>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</si>
  <si>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</si>
  <si>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</si>
  <si>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</si>
  <si>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</si>
  <si>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</si>
  <si>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</si>
  <si>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</si>
  <si>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</si>
  <si>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</si>
  <si>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</si>
  <si>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</si>
  <si>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</si>
  <si>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</si>
  <si>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</si>
  <si>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</si>
  <si>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</si>
  <si>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</si>
  <si>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</si>
  <si>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</si>
  <si>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</si>
  <si>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</si>
  <si>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</si>
  <si>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</si>
  <si>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</si>
  <si>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</si>
  <si>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</si>
  <si>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</si>
  <si>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</si>
  <si>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</si>
  <si>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</si>
  <si>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</si>
  <si>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</si>
  <si>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</si>
  <si>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</si>
  <si>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</si>
  <si>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</si>
  <si>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</si>
  <si>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</si>
  <si>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</si>
  <si>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</si>
  <si>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</si>
  <si>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</si>
  <si>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</si>
  <si>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</si>
  <si>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</si>
  <si>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</si>
  <si>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</si>
  <si>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</si>
  <si>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</si>
  <si>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</si>
  <si>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</si>
  <si>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</si>
  <si>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</si>
  <si>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</si>
  <si>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</si>
  <si>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</si>
  <si>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</si>
  <si>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</si>
  <si>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</si>
  <si>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</si>
  <si>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</si>
  <si>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</si>
  <si>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</si>
  <si>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</si>
  <si>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</si>
  <si>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</si>
  <si>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</si>
  <si>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</si>
  <si>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</si>
  <si>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</si>
  <si>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</si>
  <si>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</si>
  <si>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</si>
  <si>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</si>
  <si>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</si>
  <si>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</si>
  <si>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</si>
  <si>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</si>
  <si>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</si>
  <si>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</si>
  <si>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</si>
  <si>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</si>
  <si>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</si>
  <si>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</si>
  <si>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</si>
  <si>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</si>
  <si>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</si>
  <si>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</si>
  <si>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</si>
  <si>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</si>
  <si>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</si>
  <si>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</si>
  <si>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</si>
  <si>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</si>
  <si>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</si>
  <si>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</si>
  <si>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</si>
  <si>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</si>
  <si>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</si>
  <si>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</si>
  <si>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</si>
  <si>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</si>
  <si>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</si>
  <si>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</si>
  <si>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</si>
  <si>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</si>
  <si>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</si>
  <si>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</si>
  <si>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</si>
  <si>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</si>
  <si>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</si>
  <si>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</si>
  <si>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</si>
  <si>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</si>
  <si>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</si>
  <si>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</si>
  <si>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</si>
  <si>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</si>
  <si>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</si>
  <si>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</si>
  <si>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</si>
  <si>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</si>
  <si>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</si>
  <si>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</si>
  <si>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</si>
  <si>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</si>
  <si>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</si>
  <si>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</si>
  <si>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</si>
  <si>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</si>
  <si>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</si>
  <si>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</si>
  <si>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</si>
  <si>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</si>
  <si>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</si>
  <si>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</si>
  <si>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</si>
  <si>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</si>
  <si>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</si>
  <si>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</si>
  <si>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</si>
  <si>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</si>
  <si>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</si>
  <si>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</si>
  <si>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</si>
  <si>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</si>
  <si>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</si>
  <si>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</si>
  <si>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</si>
  <si>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</si>
  <si>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</si>
  <si>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</si>
  <si>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</si>
  <si>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</si>
  <si>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</si>
  <si>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</si>
  <si>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</si>
  <si>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</si>
  <si>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</si>
  <si>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</si>
  <si>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</si>
  <si>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</si>
  <si>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</si>
  <si>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</si>
  <si>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</si>
  <si>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</si>
  <si>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</si>
  <si>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</si>
  <si>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</si>
  <si>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</si>
  <si>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</si>
  <si>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</si>
  <si>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</si>
  <si>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</si>
  <si>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</si>
  <si>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</si>
  <si>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</si>
  <si>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</si>
  <si>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</si>
  <si>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</si>
  <si>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</si>
  <si>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</si>
  <si>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</si>
  <si>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</si>
  <si>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</si>
  <si>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</si>
  <si>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</si>
  <si>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</si>
  <si>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</si>
  <si>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</si>
  <si>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</si>
  <si>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</si>
  <si>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</si>
  <si>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</si>
  <si>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</si>
  <si>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</si>
  <si>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</si>
  <si>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</si>
  <si>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</si>
  <si>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</si>
  <si>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</si>
  <si>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</si>
  <si>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</si>
  <si>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</si>
  <si>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</si>
  <si>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</si>
  <si>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</si>
  <si>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</si>
  <si>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</si>
  <si>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</si>
  <si>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</si>
  <si>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</si>
  <si>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</si>
  <si>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</si>
  <si>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</si>
  <si>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</si>
  <si>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</si>
  <si>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</si>
  <si>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</si>
  <si>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</si>
  <si>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</si>
  <si>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</si>
  <si>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</si>
  <si>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</si>
  <si>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</si>
  <si>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</si>
  <si>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</si>
  <si>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</si>
  <si>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</si>
  <si>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</si>
  <si>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</si>
  <si>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</si>
  <si>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</si>
  <si>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</si>
  <si>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</si>
  <si>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</si>
  <si>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</si>
  <si>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</si>
  <si>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</si>
  <si>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</si>
  <si>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</si>
  <si>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</si>
  <si>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</si>
  <si>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</si>
  <si>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</si>
  <si>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</si>
  <si>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</si>
  <si>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</si>
  <si>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</si>
  <si>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</si>
  <si>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</si>
  <si>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</si>
  <si>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</si>
  <si>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</si>
  <si>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</si>
  <si>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</si>
  <si>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</si>
  <si>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</si>
  <si>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</si>
  <si>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</si>
  <si>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</si>
  <si>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</si>
  <si>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</si>
  <si>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</si>
  <si>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</si>
  <si>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</si>
  <si>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</si>
  <si>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</si>
  <si>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</si>
  <si>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</si>
  <si>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</si>
  <si>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</si>
  <si>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</si>
  <si>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</si>
  <si>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</si>
  <si>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</si>
  <si>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</si>
  <si>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</si>
  <si>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</si>
  <si>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</si>
  <si>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</si>
  <si>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</si>
  <si>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</si>
  <si>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</si>
  <si>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</si>
  <si>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</si>
  <si>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</si>
  <si>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</si>
  <si>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</si>
  <si>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</si>
  <si>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</si>
  <si>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</si>
  <si>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</si>
  <si>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</si>
  <si>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</si>
  <si>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</si>
  <si>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</si>
  <si>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</si>
  <si>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</si>
  <si>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</si>
  <si>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</si>
  <si>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</si>
  <si>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</si>
  <si>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</si>
  <si>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</si>
  <si>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</si>
  <si>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</si>
  <si>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</si>
  <si>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</si>
  <si>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</si>
  <si>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</si>
  <si>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</si>
  <si>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</si>
  <si>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</si>
  <si>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</si>
  <si>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</si>
  <si>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</si>
  <si>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</si>
  <si>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</si>
  <si>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</si>
  <si>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</si>
  <si>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</si>
  <si>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</si>
  <si>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</si>
  <si>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</si>
  <si>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</si>
  <si>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</si>
  <si>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</si>
  <si>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</si>
  <si>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</si>
  <si>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</si>
  <si>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</si>
  <si>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</si>
  <si>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</si>
  <si>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</si>
  <si>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</si>
  <si>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</si>
  <si>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</si>
  <si>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</si>
  <si>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</si>
  <si>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</si>
  <si>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</si>
  <si>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</si>
  <si>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</si>
  <si>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</si>
  <si>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</si>
  <si>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</si>
  <si>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</si>
  <si>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</si>
  <si>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</si>
  <si>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</si>
  <si>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</si>
  <si>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</si>
  <si>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</si>
  <si>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</si>
  <si>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</si>
  <si>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</si>
  <si>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</si>
  <si>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</si>
  <si>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</si>
  <si>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</si>
  <si>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</si>
  <si>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</si>
  <si>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</si>
  <si>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</si>
  <si>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</si>
  <si>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</si>
  <si>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</si>
  <si>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</si>
  <si>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</si>
  <si>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</si>
  <si>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</si>
  <si>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</si>
  <si>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</si>
  <si>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</si>
  <si>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</si>
  <si>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</si>
  <si>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</si>
  <si>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</si>
  <si>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</si>
  <si>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</si>
  <si>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</si>
  <si>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</si>
  <si>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</si>
  <si>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</si>
  <si>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</si>
  <si>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</si>
  <si>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</si>
  <si>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</si>
  <si>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</si>
  <si>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</si>
  <si>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</si>
  <si>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</si>
  <si>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</si>
  <si>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</si>
  <si>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</si>
  <si>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</si>
  <si>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</si>
  <si>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</si>
  <si>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</si>
  <si>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</si>
  <si>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</si>
  <si>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</si>
  <si>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</si>
  <si>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</si>
  <si>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</si>
  <si>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</si>
  <si>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</si>
  <si>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</si>
  <si>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</si>
  <si>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</si>
  <si>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</si>
  <si>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</si>
  <si>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</si>
  <si>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</si>
  <si>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</si>
  <si>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</si>
  <si>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</si>
  <si>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</si>
  <si>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</si>
  <si>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</si>
  <si>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</si>
  <si>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</si>
  <si>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</si>
  <si>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</si>
  <si>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</si>
  <si>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</si>
  <si>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</si>
  <si>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</si>
  <si>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</si>
  <si>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</si>
  <si>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</si>
  <si>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</si>
  <si>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</si>
  <si>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</si>
  <si>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</si>
  <si>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</si>
  <si>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</si>
  <si>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</si>
  <si>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</si>
  <si>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</si>
  <si>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</si>
  <si>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</si>
  <si>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</si>
  <si>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</si>
  <si>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</si>
  <si>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</si>
  <si>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</si>
  <si>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</si>
  <si>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</si>
  <si>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</si>
  <si>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</si>
  <si>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</si>
  <si>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</si>
  <si>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</si>
  <si>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</si>
  <si>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</si>
  <si>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</si>
  <si>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</si>
  <si>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</si>
  <si>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</si>
  <si>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</si>
  <si>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</si>
  <si>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</si>
  <si>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</si>
  <si>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</si>
  <si>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</si>
  <si>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</si>
  <si>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</si>
  <si>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</si>
  <si>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</si>
  <si>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</si>
  <si>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</si>
  <si>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</si>
  <si>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</si>
  <si>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</si>
  <si>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</si>
  <si>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</si>
  <si>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</si>
  <si>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</si>
  <si>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</si>
  <si>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</si>
  <si>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</si>
  <si>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</si>
  <si>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</si>
  <si>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</si>
  <si>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</si>
  <si>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</si>
  <si>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</si>
  <si>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</si>
  <si>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</si>
  <si>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</si>
  <si>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</si>
  <si>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</si>
  <si>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</si>
  <si>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</si>
  <si>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</si>
  <si>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</si>
  <si>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</si>
  <si>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</si>
  <si>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</si>
  <si>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</si>
  <si>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</si>
  <si>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</si>
  <si>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</si>
  <si>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</si>
  <si>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</si>
  <si>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</si>
  <si>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</si>
  <si>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</si>
  <si>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</si>
  <si>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</si>
  <si>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</si>
  <si>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</si>
  <si>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</si>
  <si>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</si>
  <si>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</si>
  <si>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</si>
  <si>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</si>
  <si>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</si>
  <si>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</si>
  <si>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</si>
  <si>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</si>
  <si>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</si>
  <si>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</si>
  <si>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</si>
  <si>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</si>
  <si>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</si>
  <si>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</si>
  <si>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</si>
  <si>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</si>
  <si>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</si>
  <si>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</si>
  <si>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</si>
  <si>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</si>
  <si>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</si>
  <si>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</si>
  <si>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</si>
  <si>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</si>
  <si>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</si>
  <si>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</si>
  <si>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</si>
  <si>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</si>
  <si>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</si>
  <si>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</si>
  <si>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</si>
  <si>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</si>
  <si>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</si>
  <si>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</si>
  <si>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</si>
  <si>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</si>
  <si>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</si>
  <si>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</si>
  <si>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</si>
  <si>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</si>
  <si>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</si>
  <si>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</si>
  <si>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</si>
  <si>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</si>
  <si>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</si>
  <si>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</si>
  <si>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</si>
  <si>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</si>
  <si>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</si>
  <si>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</si>
  <si>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</si>
  <si>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</si>
  <si>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</si>
  <si>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</si>
  <si>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</si>
  <si>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</si>
  <si>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</si>
  <si>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</si>
  <si>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</si>
  <si>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</si>
  <si>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</si>
  <si>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</si>
  <si>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</si>
  <si>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</si>
  <si>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</si>
  <si>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</si>
  <si>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</si>
  <si>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</si>
  <si>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</si>
  <si>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</si>
  <si>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</si>
  <si>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</si>
  <si>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</si>
  <si>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</si>
  <si>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</si>
  <si>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</si>
  <si>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</si>
  <si>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</si>
  <si>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</si>
  <si>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</si>
  <si>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</si>
  <si>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</si>
  <si>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</si>
  <si>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</si>
  <si>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</si>
  <si>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</si>
  <si>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</si>
  <si>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</si>
  <si>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</si>
  <si>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</si>
  <si>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</si>
  <si>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</si>
  <si>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</si>
  <si>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</si>
  <si>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</si>
  <si>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</si>
  <si>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</si>
  <si>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</si>
  <si>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</si>
  <si>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</si>
  <si>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</si>
  <si>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</si>
  <si>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</si>
  <si>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</si>
  <si>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</si>
  <si>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</si>
  <si>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</si>
  <si>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</si>
  <si>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</si>
  <si>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</si>
  <si>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</si>
  <si>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</si>
  <si>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</si>
  <si>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</si>
  <si>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</si>
  <si>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</si>
  <si>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</si>
  <si>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</si>
  <si>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</si>
  <si>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</si>
  <si>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</si>
  <si>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</si>
  <si>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</si>
  <si>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</si>
  <si>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</si>
  <si>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</si>
  <si>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</si>
  <si>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</si>
  <si>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</si>
  <si>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</si>
  <si>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</si>
  <si>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</si>
  <si>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</si>
  <si>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</si>
  <si>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</si>
  <si>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</si>
  <si>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</si>
  <si>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</si>
  <si>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</si>
  <si>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</si>
  <si>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</si>
  <si>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</si>
  <si>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</si>
  <si>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</si>
  <si>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</si>
  <si>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</si>
  <si>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</si>
  <si>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</si>
  <si>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</si>
  <si>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</si>
  <si>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</si>
  <si>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</si>
  <si>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</si>
  <si>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</si>
  <si>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</si>
  <si>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</si>
  <si>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</si>
  <si>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</si>
  <si>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</si>
  <si>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</si>
  <si>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</si>
  <si>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</si>
  <si>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</si>
  <si>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</si>
  <si>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</si>
  <si>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</si>
  <si>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</si>
  <si>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</si>
  <si>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</si>
  <si>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</si>
  <si>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</si>
  <si>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</si>
  <si>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</si>
  <si>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</si>
  <si>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</si>
  <si>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</si>
  <si>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</si>
  <si>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</si>
  <si>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</si>
  <si>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</si>
  <si>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</si>
  <si>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</si>
  <si>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</si>
  <si>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</si>
  <si>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</si>
  <si>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</si>
  <si>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</si>
  <si>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</si>
  <si>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</si>
  <si>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</si>
  <si>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</si>
  <si>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</si>
  <si>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</si>
  <si>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</si>
  <si>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</si>
  <si>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</si>
  <si>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</si>
  <si>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</si>
  <si>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</si>
  <si>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</si>
  <si>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</si>
  <si>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</si>
  <si>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</si>
  <si>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</si>
  <si>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</si>
  <si>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</si>
  <si>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</si>
  <si>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</si>
  <si>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</si>
  <si>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</si>
  <si>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</si>
  <si>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</si>
  <si>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</si>
  <si>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</si>
  <si>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</si>
  <si>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</si>
  <si>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</si>
  <si>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</si>
  <si>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</si>
  <si>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</si>
  <si>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</si>
  <si>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</si>
  <si>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</si>
  <si>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</si>
  <si>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</si>
  <si>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</si>
  <si>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</si>
  <si>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</si>
  <si>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</si>
  <si>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</si>
  <si>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</si>
  <si>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</si>
  <si>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</si>
  <si>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</si>
  <si>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</si>
  <si>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</si>
  <si>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</si>
  <si>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</si>
  <si>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</si>
  <si>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</si>
  <si>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</si>
  <si>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</si>
  <si>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</si>
  <si>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</si>
  <si>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</si>
  <si>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</si>
  <si>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</si>
  <si>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</si>
  <si>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</si>
  <si>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</si>
  <si>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</si>
  <si>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</si>
  <si>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</si>
  <si>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</si>
  <si>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</si>
  <si>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</si>
  <si>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</si>
  <si>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</si>
  <si>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</si>
  <si>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</si>
  <si>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</si>
  <si>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</si>
  <si>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</si>
  <si>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</si>
  <si>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</si>
  <si>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</si>
  <si>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</si>
  <si>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</si>
  <si>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</si>
  <si>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</si>
  <si>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</si>
  <si>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</si>
  <si>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</si>
  <si>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</si>
  <si>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</si>
  <si>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</si>
  <si>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</si>
  <si>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</si>
  <si>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</si>
  <si>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</si>
  <si>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</si>
  <si>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</si>
  <si>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</si>
  <si>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</si>
  <si>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</si>
  <si>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</si>
  <si>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</si>
  <si>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</si>
  <si>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</si>
  <si>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</si>
  <si>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</si>
  <si>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</si>
  <si>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</si>
  <si>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</si>
  <si>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</si>
  <si>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</si>
  <si>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</si>
  <si>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</si>
  <si>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</si>
  <si>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</si>
  <si>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</si>
  <si>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</si>
  <si>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</si>
  <si>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</si>
  <si>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</si>
  <si>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</si>
  <si>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</si>
  <si>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</si>
  <si>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</si>
  <si>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</si>
  <si>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</si>
  <si>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</si>
  <si>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</si>
  <si>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</si>
  <si>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</si>
  <si>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</si>
  <si>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</si>
  <si>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</si>
  <si>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</si>
  <si>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</si>
  <si>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</si>
  <si>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</si>
  <si>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</si>
  <si>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</si>
  <si>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</si>
  <si>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</si>
  <si>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</si>
  <si>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</si>
  <si>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</si>
  <si>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</si>
  <si>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</si>
  <si>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</si>
  <si>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</si>
  <si>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</si>
  <si>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</si>
  <si>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</si>
  <si>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</si>
  <si>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</si>
  <si>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</si>
  <si>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</si>
  <si>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</si>
  <si>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</si>
  <si>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</si>
  <si>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</si>
  <si>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</si>
  <si>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</si>
  <si>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</si>
  <si>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</si>
  <si>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</si>
  <si>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</si>
  <si>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</si>
  <si>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</si>
  <si>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</si>
  <si>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</si>
  <si>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</si>
  <si>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</si>
  <si>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</si>
  <si>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</si>
  <si>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</si>
  <si>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</si>
  <si>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</si>
  <si>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</si>
  <si>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</si>
  <si>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</si>
  <si>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</si>
  <si>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</si>
  <si>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</si>
  <si>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</si>
  <si>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</si>
  <si>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</si>
  <si>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</si>
  <si>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</si>
  <si>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</si>
  <si>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</si>
  <si>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</si>
  <si>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</si>
  <si>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</si>
  <si>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</si>
  <si>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</si>
  <si>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</si>
  <si>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</si>
  <si>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</si>
  <si>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</si>
  <si>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</si>
  <si>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</si>
  <si>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</si>
  <si>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</si>
  <si>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</si>
  <si>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</si>
  <si>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</si>
  <si>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</si>
  <si>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</si>
  <si>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</si>
  <si>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</si>
  <si>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</si>
  <si>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</si>
  <si>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</si>
  <si>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</si>
  <si>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</si>
  <si>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</si>
  <si>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</si>
  <si>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</si>
  <si>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</si>
  <si>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</si>
  <si>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</si>
  <si>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</si>
  <si>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</si>
  <si>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</si>
  <si>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</si>
  <si>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</si>
  <si>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</si>
  <si>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</si>
  <si>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</si>
  <si>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</si>
  <si>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</si>
  <si>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</si>
  <si>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</si>
  <si>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</si>
  <si>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</si>
  <si>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</si>
  <si>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</si>
  <si>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</si>
  <si>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</si>
  <si>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</si>
  <si>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</si>
  <si>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</si>
  <si>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</si>
  <si>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</si>
  <si>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</si>
  <si>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</si>
  <si>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</si>
  <si>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</si>
  <si>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</si>
  <si>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</si>
  <si>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</si>
  <si>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</si>
  <si>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</si>
  <si>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</si>
  <si>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</si>
  <si>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</si>
  <si>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</si>
  <si>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</si>
  <si>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</si>
  <si>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</si>
  <si>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</si>
  <si>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</si>
  <si>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</si>
  <si>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</si>
  <si>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</si>
  <si>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</si>
  <si>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</si>
  <si>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</si>
  <si>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</si>
  <si>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</si>
  <si>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</si>
  <si>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</si>
  <si>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</si>
  <si>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</si>
  <si>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</si>
  <si>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</si>
  <si>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</si>
  <si>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</si>
  <si>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</si>
  <si>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</si>
  <si>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</si>
  <si>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</si>
  <si>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</si>
  <si>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</si>
  <si>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</si>
  <si>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</si>
  <si>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</si>
  <si>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</si>
  <si>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</si>
  <si>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</si>
  <si>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</si>
  <si>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</si>
  <si>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</si>
  <si>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</si>
  <si>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</si>
  <si>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</si>
  <si>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</si>
  <si>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</si>
  <si>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</si>
  <si>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</si>
  <si>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</si>
  <si>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</si>
  <si>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</si>
  <si>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</si>
  <si>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</si>
  <si>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</si>
  <si>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</si>
  <si>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</si>
  <si>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</si>
  <si>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</si>
  <si>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</si>
  <si>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</si>
  <si>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</si>
  <si>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</si>
  <si>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</si>
  <si>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</si>
  <si>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</si>
  <si>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</si>
  <si>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</si>
  <si>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</si>
  <si>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</si>
  <si>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</si>
  <si>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</si>
  <si>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</si>
  <si>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</si>
  <si>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</si>
  <si>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</si>
  <si>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</si>
  <si>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</si>
  <si>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</si>
  <si>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</si>
  <si>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</si>
  <si>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</si>
  <si>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</si>
  <si>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</si>
  <si>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</si>
  <si>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</si>
  <si>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</si>
  <si>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</si>
  <si>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</si>
  <si>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</si>
  <si>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</si>
  <si>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</si>
  <si>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</si>
  <si>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</si>
  <si>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</si>
  <si>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</si>
  <si>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</si>
  <si>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</si>
  <si>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</si>
  <si>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</si>
  <si>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</si>
  <si>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</si>
  <si>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</si>
  <si>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</si>
  <si>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</si>
  <si>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</si>
  <si>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</si>
  <si>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</si>
  <si>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</si>
  <si>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</si>
  <si>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</si>
  <si>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</si>
  <si>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</si>
  <si>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</si>
  <si>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</si>
  <si>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</si>
  <si>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</si>
  <si>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</si>
  <si>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</si>
  <si>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</si>
  <si>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</si>
  <si>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</si>
  <si>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</si>
  <si>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</si>
  <si>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</si>
  <si>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</si>
  <si>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</si>
  <si>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</si>
  <si>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</si>
  <si>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</si>
  <si>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</si>
  <si>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</si>
  <si>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</si>
  <si>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</si>
  <si>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</si>
  <si>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</si>
  <si>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</si>
  <si>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</si>
  <si>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</si>
  <si>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</si>
  <si>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</si>
  <si>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</si>
  <si>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</si>
  <si>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</si>
  <si>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</si>
  <si>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</si>
  <si>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</si>
  <si>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</si>
  <si>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</si>
  <si>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</si>
  <si>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</si>
  <si>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</si>
  <si>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</si>
  <si>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</si>
  <si>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</si>
  <si>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</si>
  <si>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</si>
  <si>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</si>
  <si>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</si>
  <si>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</si>
  <si>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</si>
  <si>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</si>
  <si>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</si>
  <si>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</si>
  <si>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</si>
  <si>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</si>
  <si>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</si>
  <si>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</si>
  <si>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</si>
  <si>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</si>
  <si>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</si>
  <si>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</si>
  <si>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</si>
  <si>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</si>
  <si>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</si>
  <si>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</si>
  <si>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</si>
  <si>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</si>
  <si>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</si>
  <si>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</si>
  <si>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</si>
  <si>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</si>
  <si>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</si>
  <si>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</si>
  <si>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</si>
  <si>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</si>
  <si>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</si>
  <si>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</si>
  <si>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</si>
  <si>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</si>
  <si>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</si>
  <si>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</si>
  <si>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</si>
  <si>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</si>
  <si>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</si>
  <si>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</si>
  <si>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</si>
  <si>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</si>
  <si>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</si>
  <si>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</si>
  <si>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</si>
  <si>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</si>
  <si>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</si>
  <si>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</si>
  <si>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</si>
  <si>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</si>
  <si>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</si>
  <si>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</si>
  <si>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</si>
  <si>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</si>
  <si>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</si>
  <si>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</si>
  <si>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</si>
  <si>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</si>
  <si>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</si>
  <si>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</si>
  <si>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</si>
  <si>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</si>
  <si>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</si>
  <si>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</si>
  <si>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</si>
  <si>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</si>
  <si>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</si>
  <si>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</si>
  <si>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</si>
  <si>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</si>
  <si>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</si>
  <si>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</si>
  <si>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</si>
  <si>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</si>
  <si>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</si>
  <si>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</si>
  <si>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</si>
  <si>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</si>
  <si>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</si>
  <si>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</si>
  <si>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</si>
  <si>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</si>
  <si>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</si>
  <si>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</si>
  <si>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</si>
  <si>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</si>
  <si>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</si>
  <si>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</si>
  <si>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</si>
  <si>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</si>
  <si>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</si>
  <si>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</si>
  <si>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</si>
  <si>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</si>
  <si>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</si>
  <si>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</si>
  <si>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</si>
  <si>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</si>
  <si>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</si>
  <si>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</si>
  <si>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</si>
  <si>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</si>
  <si>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</si>
  <si>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</si>
  <si>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</si>
  <si>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</si>
  <si>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</si>
  <si>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</si>
  <si>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</si>
  <si>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</si>
  <si>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</si>
  <si>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</si>
  <si>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</si>
  <si>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</si>
  <si>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</si>
  <si>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</si>
  <si>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</si>
  <si>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</si>
  <si>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</si>
  <si>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</si>
  <si>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</si>
  <si>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</si>
  <si>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</si>
  <si>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</si>
  <si>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</si>
  <si>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</si>
  <si>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</si>
  <si>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</si>
  <si>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</si>
  <si>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</si>
  <si>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</si>
  <si>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</si>
  <si>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</si>
  <si>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</si>
  <si>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</si>
  <si>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</si>
  <si>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</si>
  <si>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</si>
  <si>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</si>
  <si>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</si>
  <si>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</si>
  <si>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</si>
  <si>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</si>
  <si>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</si>
  <si>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</si>
  <si>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</si>
  <si>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</si>
  <si>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</si>
  <si>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</si>
  <si>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</si>
  <si>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</si>
  <si>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</si>
  <si>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</si>
  <si>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</si>
  <si>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</si>
  <si>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</si>
  <si>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</si>
  <si>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</si>
  <si>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</si>
  <si>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</si>
  <si>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</si>
  <si>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</si>
  <si>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</si>
  <si>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</si>
  <si>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</si>
  <si>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</si>
  <si>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</si>
  <si>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</si>
  <si>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</si>
  <si>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</si>
  <si>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</si>
  <si>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</si>
  <si>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</si>
  <si>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</si>
  <si>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</si>
  <si>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</si>
  <si>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</si>
  <si>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</si>
  <si>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</si>
  <si>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</si>
  <si>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</si>
  <si>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</si>
  <si>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</si>
  <si>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</si>
  <si>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</si>
  <si>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</si>
  <si>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</si>
  <si>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</si>
  <si>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</si>
  <si>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</si>
  <si>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</si>
  <si>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</si>
  <si>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</si>
  <si>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</si>
  <si>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</si>
  <si>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</si>
  <si>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</si>
  <si>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</si>
  <si>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</si>
  <si>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</si>
  <si>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</si>
  <si>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</si>
  <si>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</si>
  <si>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</si>
  <si>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</si>
  <si>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</si>
  <si>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</si>
  <si>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</si>
  <si>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</si>
  <si>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</si>
  <si>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</si>
  <si>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</si>
  <si>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</si>
  <si>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</si>
  <si>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</si>
  <si>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</si>
  <si>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</si>
  <si>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</si>
  <si>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</si>
  <si>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</si>
  <si>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</si>
  <si>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</si>
  <si>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</si>
  <si>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</si>
  <si>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</si>
  <si>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</si>
  <si>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</si>
  <si>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</si>
  <si>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</si>
  <si>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</si>
  <si>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</si>
  <si>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</si>
  <si>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</si>
  <si>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</si>
  <si>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</si>
  <si>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</si>
  <si>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</si>
  <si>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</si>
  <si>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</si>
  <si>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</si>
  <si>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</si>
  <si>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</si>
  <si>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</si>
  <si>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</si>
  <si>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</si>
  <si>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</si>
  <si>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</si>
  <si>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</si>
  <si>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</si>
  <si>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</si>
  <si>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</si>
  <si>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</si>
  <si>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</si>
  <si>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</si>
  <si>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</si>
  <si>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</si>
  <si>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</si>
  <si>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</si>
  <si>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</si>
  <si>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</si>
  <si>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</si>
  <si>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</si>
  <si>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</si>
  <si>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</si>
  <si>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</si>
  <si>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</si>
  <si>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</si>
  <si>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</si>
  <si>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</si>
  <si>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</si>
  <si>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</si>
  <si>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</si>
  <si>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</si>
  <si>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</si>
  <si>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</si>
  <si>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</si>
  <si>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</si>
  <si>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</si>
  <si>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</si>
  <si>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</si>
  <si>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</si>
  <si>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</si>
  <si>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</si>
  <si>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</si>
  <si>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</si>
  <si>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</si>
  <si>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</si>
  <si>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</si>
  <si>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</si>
  <si>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</si>
  <si>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</si>
  <si>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</si>
  <si>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</si>
  <si>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</si>
  <si>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</si>
  <si>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</si>
  <si>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</si>
  <si>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</si>
  <si>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</si>
  <si>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</si>
  <si>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</si>
  <si>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</si>
  <si>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</si>
  <si>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</si>
  <si>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</si>
  <si>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</si>
  <si>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</si>
  <si>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</si>
  <si>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</si>
  <si>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</si>
  <si>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</si>
  <si>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</si>
  <si>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</si>
  <si>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</si>
  <si>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</si>
  <si>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</si>
  <si>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</si>
  <si>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</si>
  <si>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</si>
  <si>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</si>
  <si>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</si>
  <si>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</si>
  <si>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</si>
  <si>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</si>
  <si>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</si>
  <si>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</si>
  <si>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</si>
  <si>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</si>
  <si>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</si>
  <si>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</si>
  <si>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</si>
  <si>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</si>
  <si>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</si>
  <si>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</si>
  <si>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</si>
  <si>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</si>
  <si>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</si>
  <si>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</si>
  <si>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</si>
  <si>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</si>
  <si>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</si>
  <si>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</si>
  <si>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</si>
  <si>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</si>
  <si>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</si>
  <si>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</si>
  <si>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</si>
  <si>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</si>
  <si>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</si>
  <si>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</si>
  <si>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</si>
  <si>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</si>
  <si>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</si>
  <si>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</si>
  <si>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</si>
  <si>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</si>
  <si>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</si>
  <si>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</si>
  <si>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</si>
  <si>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</si>
  <si>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</si>
  <si>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</si>
  <si>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</si>
  <si>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</si>
  <si>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</si>
  <si>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</si>
  <si>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</si>
  <si>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</si>
  <si>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</si>
  <si>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</si>
  <si>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</si>
  <si>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</si>
  <si>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</si>
  <si>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</si>
  <si>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</si>
  <si>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</si>
  <si>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</si>
  <si>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</si>
  <si>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</si>
  <si>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</si>
  <si>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</si>
  <si>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</si>
  <si>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</si>
  <si>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</si>
  <si>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</si>
  <si>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</si>
  <si>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</si>
  <si>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</si>
  <si>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</si>
  <si>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</si>
  <si>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</si>
  <si>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</si>
  <si>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</si>
  <si>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</si>
  <si>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</si>
  <si>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</si>
  <si>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</si>
  <si>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</si>
  <si>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</si>
  <si>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</si>
  <si>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</si>
  <si>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</si>
  <si>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</si>
  <si>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</si>
  <si>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</si>
  <si>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</si>
  <si>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</si>
  <si>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</si>
  <si>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</si>
  <si>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</si>
  <si>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</si>
  <si>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</si>
  <si>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</si>
  <si>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</si>
  <si>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</si>
  <si>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</si>
  <si>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</si>
  <si>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</si>
  <si>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</si>
  <si>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</si>
  <si>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</si>
  <si>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</si>
  <si>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</si>
  <si>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</si>
  <si>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</si>
  <si>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</si>
  <si>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</si>
  <si>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</si>
  <si>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</si>
  <si>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</si>
  <si>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</si>
  <si>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</si>
  <si>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</si>
  <si>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</si>
  <si>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</si>
  <si>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</si>
  <si>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</si>
  <si>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</si>
  <si>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</si>
  <si>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</si>
  <si>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</si>
  <si>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</si>
  <si>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</si>
  <si>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</si>
  <si>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</si>
  <si>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</si>
  <si>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</si>
  <si>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</si>
  <si>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</si>
  <si>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</si>
  <si>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</si>
  <si>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</si>
  <si>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</si>
  <si>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</si>
  <si>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</si>
  <si>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</si>
  <si>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</si>
  <si>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</si>
  <si>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</si>
  <si>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</si>
  <si>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</si>
  <si>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</si>
  <si>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</si>
  <si>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</si>
  <si>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</si>
  <si>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</si>
  <si>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</si>
  <si>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</si>
  <si>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</si>
  <si>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</si>
  <si>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</si>
  <si>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</si>
  <si>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</si>
  <si>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</si>
  <si>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</si>
  <si>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</si>
  <si>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</si>
  <si>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</si>
  <si>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</si>
  <si>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</si>
  <si>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</si>
  <si>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</si>
  <si>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</si>
  <si>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</si>
  <si>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</si>
  <si>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</si>
  <si>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</si>
  <si>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</si>
  <si>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</si>
  <si>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</si>
  <si>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</si>
  <si>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</si>
  <si>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</si>
  <si>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</si>
  <si>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</si>
  <si>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</si>
  <si>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</si>
  <si>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</si>
  <si>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</si>
  <si>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</si>
  <si>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</si>
  <si>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</si>
  <si>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</si>
  <si>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</si>
  <si>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</si>
  <si>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</si>
  <si>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</si>
  <si>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</si>
  <si>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</si>
  <si>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</si>
  <si>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</si>
  <si>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</si>
  <si>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</si>
  <si>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</si>
  <si>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</si>
  <si>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</si>
  <si>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</si>
  <si>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</si>
  <si>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</si>
  <si>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</si>
  <si>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</si>
  <si>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</si>
  <si>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</si>
  <si>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</si>
  <si>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</si>
  <si>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</si>
  <si>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</si>
  <si>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</si>
  <si>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</si>
  <si>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</si>
  <si>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</si>
  <si>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</si>
  <si>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</si>
  <si>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</si>
  <si>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</si>
  <si>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</si>
  <si>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</si>
  <si>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</si>
  <si>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</si>
  <si>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</si>
  <si>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</si>
  <si>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</si>
  <si>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</si>
  <si>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</si>
  <si>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</si>
  <si>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</si>
  <si>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</si>
  <si>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</si>
  <si>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</si>
  <si>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</si>
  <si>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</si>
  <si>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</si>
  <si>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</si>
  <si>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</si>
  <si>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</si>
  <si>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</si>
  <si>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</si>
  <si>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</si>
  <si>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</si>
  <si>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</si>
  <si>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</si>
  <si>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</si>
  <si>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</si>
  <si>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</si>
  <si>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</si>
  <si>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</si>
  <si>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</si>
  <si>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</si>
  <si>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</si>
  <si>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</si>
  <si>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</si>
  <si>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</si>
  <si>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</si>
  <si>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</si>
  <si>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</si>
  <si>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</si>
  <si>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</si>
  <si>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</si>
  <si>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</si>
  <si>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</si>
  <si>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</si>
  <si>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</si>
  <si>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</si>
  <si>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</si>
  <si>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</si>
  <si>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</si>
  <si>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</si>
  <si>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</si>
  <si>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</si>
  <si>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</si>
  <si>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</si>
  <si>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</si>
  <si>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</si>
  <si>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</si>
  <si>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</si>
  <si>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</si>
  <si>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</si>
  <si>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</si>
  <si>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</si>
  <si>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</si>
  <si>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</si>
  <si>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</si>
  <si>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</si>
  <si>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</si>
  <si>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</si>
  <si>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</si>
  <si>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</si>
  <si>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</si>
  <si>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</si>
  <si>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</si>
  <si>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</si>
  <si>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</si>
  <si>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</si>
  <si>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</si>
  <si>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</si>
  <si>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</si>
  <si>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</si>
  <si>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</si>
  <si>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</si>
  <si>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</si>
  <si>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</si>
  <si>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</si>
  <si>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</si>
  <si>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</si>
  <si>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</si>
  <si>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</si>
  <si>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</si>
  <si>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</si>
  <si>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</si>
  <si>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</si>
  <si>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</si>
  <si>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</si>
  <si>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</si>
  <si>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</si>
  <si>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</si>
  <si>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</si>
  <si>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</si>
  <si>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</si>
  <si>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</si>
  <si>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</si>
  <si>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</si>
  <si>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</si>
  <si>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</si>
  <si>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</si>
  <si>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</si>
  <si>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</si>
  <si>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</si>
  <si>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</si>
  <si>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</si>
  <si>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</si>
  <si>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</si>
  <si>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</si>
  <si>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</si>
  <si>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</si>
  <si>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</si>
  <si>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</si>
  <si>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</si>
  <si>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</si>
  <si>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</si>
  <si>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</si>
  <si>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</si>
  <si>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</si>
  <si>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</si>
  <si>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</si>
  <si>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</si>
  <si>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</si>
  <si>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</si>
  <si>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</si>
  <si>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</si>
  <si>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</si>
  <si>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</si>
  <si>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</si>
  <si>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</si>
  <si>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</si>
  <si>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</si>
  <si>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</si>
  <si>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</si>
  <si>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</si>
  <si>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</si>
  <si>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</si>
  <si>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</si>
  <si>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</si>
  <si>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</si>
  <si>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</si>
  <si>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</si>
  <si>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</si>
  <si>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</si>
  <si>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</si>
  <si>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</si>
  <si>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</si>
  <si>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</si>
  <si>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</si>
  <si>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</si>
  <si>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</si>
  <si>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</si>
  <si>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</si>
  <si>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</si>
  <si>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</si>
  <si>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</si>
  <si>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</si>
  <si>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</si>
  <si>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</si>
  <si>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</si>
  <si>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</si>
  <si>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</si>
  <si>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</si>
  <si>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</si>
  <si>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</si>
  <si>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</si>
  <si>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</si>
  <si>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</si>
  <si>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</si>
  <si>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</si>
  <si>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</si>
  <si>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</si>
  <si>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</si>
  <si>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</si>
  <si>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</si>
  <si>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</si>
  <si>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</si>
  <si>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</si>
  <si>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</si>
  <si>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</si>
  <si>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</si>
  <si>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</si>
  <si>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</si>
  <si>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</si>
  <si>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</si>
  <si>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</si>
  <si>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</si>
  <si>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</si>
  <si>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</si>
  <si>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</si>
  <si>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</si>
  <si>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</si>
  <si>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</si>
  <si>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</si>
  <si>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</si>
  <si>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</si>
  <si>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</si>
  <si>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</si>
  <si>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</si>
  <si>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</si>
  <si>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</si>
  <si>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</si>
  <si>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</si>
  <si>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</si>
  <si>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</si>
  <si>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</si>
  <si>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</si>
  <si>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</si>
  <si>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</si>
  <si>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</si>
  <si>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</si>
  <si>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</si>
  <si>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</si>
  <si>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</si>
  <si>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</si>
  <si>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</si>
  <si>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</si>
  <si>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</si>
  <si>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</si>
  <si>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</si>
  <si>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</si>
  <si>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</si>
  <si>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</si>
  <si>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</si>
  <si>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</si>
  <si>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</si>
  <si>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</si>
  <si>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</si>
  <si>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</si>
  <si>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</si>
  <si>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</si>
  <si>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</si>
  <si>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</si>
  <si>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</si>
  <si>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</si>
  <si>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</si>
  <si>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</si>
  <si>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</si>
  <si>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</si>
  <si>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</si>
  <si>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</si>
  <si>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</si>
  <si>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</si>
  <si>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</si>
  <si>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</si>
  <si>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</si>
  <si>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</si>
  <si>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</si>
  <si>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</si>
  <si>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</si>
  <si>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</si>
  <si>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</si>
  <si>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</si>
  <si>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</si>
  <si>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</si>
  <si>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</si>
  <si>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</si>
  <si>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</si>
  <si>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</si>
  <si>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</si>
  <si>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</si>
  <si>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</si>
  <si>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</si>
  <si>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</si>
  <si>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</si>
  <si>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</si>
  <si>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</si>
  <si>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</si>
  <si>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</si>
  <si>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</si>
  <si>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</si>
  <si>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</si>
  <si>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</si>
  <si>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</si>
  <si>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</si>
  <si>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</si>
  <si>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</si>
  <si>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</si>
  <si>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</si>
  <si>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</si>
  <si>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</si>
  <si>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</si>
  <si>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</si>
  <si>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</si>
  <si>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</si>
  <si>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</si>
  <si>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</si>
  <si>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</si>
  <si>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</si>
  <si>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</si>
  <si>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</si>
  <si>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</si>
  <si>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</si>
  <si>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</si>
  <si>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</si>
  <si>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</si>
  <si>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</si>
  <si>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</si>
  <si>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</si>
  <si>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</si>
  <si>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</si>
  <si>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</si>
  <si>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</si>
  <si>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</si>
  <si>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</si>
  <si>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</si>
  <si>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</si>
  <si>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</si>
  <si>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</si>
  <si>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</si>
  <si>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</si>
  <si>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</si>
  <si>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</si>
  <si>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</si>
  <si>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</si>
  <si>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</si>
  <si>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</si>
  <si>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</si>
  <si>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</si>
  <si>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</si>
  <si>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</si>
  <si>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</si>
  <si>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</si>
  <si>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</si>
  <si>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</si>
  <si>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</si>
  <si>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</si>
  <si>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</si>
  <si>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</si>
  <si>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</si>
  <si>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</si>
  <si>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</si>
  <si>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</si>
  <si>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</si>
  <si>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</si>
  <si>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</si>
  <si>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</si>
  <si>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</si>
  <si>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</si>
  <si>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</si>
  <si>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</si>
  <si>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</si>
  <si>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</si>
  <si>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</si>
  <si>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</si>
  <si>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</si>
  <si>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</si>
  <si>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</si>
  <si>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</si>
  <si>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</si>
  <si>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</si>
  <si>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</si>
  <si>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</si>
  <si>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</si>
  <si>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</si>
  <si>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</si>
  <si>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</si>
  <si>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</si>
  <si>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</si>
  <si>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</si>
  <si>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</si>
  <si>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</si>
  <si>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</si>
  <si>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</si>
  <si>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</si>
  <si>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</si>
  <si>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</si>
  <si>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</si>
  <si>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</si>
  <si>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</si>
  <si>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</si>
  <si>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</si>
  <si>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</si>
  <si>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</si>
  <si>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</si>
  <si>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</si>
  <si>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</si>
  <si>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</si>
  <si>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</si>
  <si>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</si>
  <si>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</si>
  <si>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</si>
  <si>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</si>
  <si>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</si>
  <si>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</si>
  <si>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</si>
  <si>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</si>
  <si>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</si>
  <si>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</si>
  <si>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</si>
  <si>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</si>
  <si>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</si>
  <si>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</si>
  <si>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</si>
  <si>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</si>
  <si>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</si>
  <si>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</si>
  <si>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</si>
  <si>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</si>
  <si>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</si>
  <si>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</si>
  <si>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</si>
  <si>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</si>
  <si>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</si>
  <si>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</si>
  <si>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</si>
  <si>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</si>
  <si>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</si>
  <si>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</si>
  <si>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</si>
  <si>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</si>
  <si>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</si>
  <si>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</si>
  <si>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</si>
  <si>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</si>
  <si>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</si>
  <si>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</si>
  <si>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</si>
  <si>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</si>
  <si>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</si>
  <si>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</si>
  <si>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</si>
  <si>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</si>
  <si>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</si>
  <si>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</si>
  <si>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</si>
  <si>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</si>
  <si>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</si>
  <si>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</si>
  <si>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</si>
  <si>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</si>
  <si>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</si>
  <si>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</si>
  <si>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</si>
  <si>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</si>
  <si>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</si>
  <si>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</si>
  <si>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</si>
  <si>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</si>
  <si>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</si>
  <si>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</si>
  <si>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</si>
  <si>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</si>
  <si>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</si>
  <si>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</si>
  <si>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</si>
  <si>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</si>
  <si>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</si>
  <si>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</si>
  <si>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</si>
  <si>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</si>
  <si>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</si>
  <si>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</si>
  <si>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</si>
  <si>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</si>
  <si>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</si>
  <si>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</si>
  <si>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</si>
  <si>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</si>
  <si>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</si>
  <si>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</si>
  <si>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</si>
  <si>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</si>
  <si>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</si>
  <si>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</si>
  <si>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</si>
  <si>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</si>
  <si>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</si>
  <si>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</si>
  <si>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</si>
  <si>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</si>
  <si>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</si>
  <si>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</si>
  <si>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</si>
  <si>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</si>
  <si>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</si>
  <si>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</si>
  <si>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</si>
  <si>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</si>
  <si>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</si>
  <si>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</si>
  <si>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</si>
  <si>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</si>
  <si>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</si>
  <si>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</si>
  <si>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</si>
  <si>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</si>
  <si>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</si>
  <si>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</si>
  <si>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</si>
  <si>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</si>
  <si>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</si>
  <si>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</si>
  <si>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</si>
  <si>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</si>
  <si>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</si>
  <si>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</si>
  <si>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</si>
  <si>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</si>
  <si>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</si>
  <si>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</si>
  <si>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</si>
  <si>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</si>
  <si>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</si>
  <si>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</si>
  <si>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</si>
  <si>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</si>
  <si>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</si>
  <si>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</si>
  <si>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</si>
  <si>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</si>
  <si>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</si>
  <si>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</si>
  <si>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</si>
  <si>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</si>
  <si>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</si>
  <si>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</si>
  <si>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</si>
  <si>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</si>
  <si>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</si>
  <si>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</si>
  <si>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</si>
  <si>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</si>
  <si>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</si>
  <si>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</si>
  <si>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</si>
  <si>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</si>
  <si>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</si>
  <si>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</si>
  <si>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</si>
  <si>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</si>
  <si>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</si>
  <si>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</si>
  <si>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</si>
  <si>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</si>
  <si>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</si>
  <si>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</si>
  <si>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</si>
  <si>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</si>
  <si>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</si>
  <si>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</si>
  <si>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</si>
  <si>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</si>
  <si>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</si>
  <si>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</si>
  <si>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</si>
  <si>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</si>
  <si>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</si>
  <si>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</si>
  <si>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</si>
  <si>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</si>
  <si>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</si>
  <si>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</si>
  <si>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</si>
  <si>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</si>
  <si>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</si>
  <si>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</si>
  <si>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</si>
  <si>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</si>
  <si>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</si>
  <si>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</si>
  <si>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</si>
  <si>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</si>
  <si>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</si>
  <si>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</si>
  <si>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</si>
  <si>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</si>
  <si>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</si>
  <si>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</si>
  <si>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</si>
  <si>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</si>
  <si>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</si>
  <si>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</si>
  <si>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</si>
  <si>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</si>
  <si>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</si>
  <si>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</si>
  <si>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</si>
  <si>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</si>
  <si>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</si>
  <si>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</si>
  <si>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</si>
  <si>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</si>
  <si>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</si>
  <si>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</si>
  <si>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</si>
  <si>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</si>
  <si>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</si>
  <si>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</si>
  <si>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</si>
  <si>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</si>
  <si>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</si>
  <si>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</si>
  <si>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</si>
  <si>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</si>
  <si>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</si>
  <si>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</si>
  <si>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</si>
  <si>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</si>
  <si>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</si>
  <si>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</si>
  <si>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</si>
  <si>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</si>
  <si>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</si>
  <si>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</si>
  <si>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</si>
  <si>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</si>
  <si>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</si>
  <si>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</si>
  <si>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</si>
  <si>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</si>
  <si>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</si>
  <si>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</si>
  <si>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</si>
  <si>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</si>
  <si>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</si>
  <si>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</si>
  <si>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</si>
  <si>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</si>
  <si>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</si>
  <si>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</si>
  <si>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</si>
  <si>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</si>
  <si>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</si>
  <si>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</si>
  <si>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</si>
  <si>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</si>
  <si>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</si>
  <si>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</si>
  <si>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</si>
  <si>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</si>
  <si>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</si>
  <si>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</si>
  <si>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</si>
  <si>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</si>
  <si>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</si>
  <si>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</si>
  <si>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</si>
  <si>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</si>
  <si>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</si>
  <si>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</si>
  <si>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</si>
  <si>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</si>
  <si>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</si>
  <si>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</si>
  <si>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</si>
  <si>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</si>
  <si>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</si>
  <si>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</si>
  <si>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</si>
  <si>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</si>
  <si>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</si>
  <si>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</si>
  <si>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</si>
  <si>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</si>
  <si>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</si>
  <si>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</si>
  <si>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</si>
  <si>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</si>
  <si>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</si>
  <si>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</si>
  <si>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</si>
  <si>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</si>
  <si>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</si>
  <si>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</si>
  <si>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</si>
  <si>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</si>
  <si>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</si>
  <si>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</si>
  <si>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</si>
  <si>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</si>
  <si>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</si>
  <si>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</si>
  <si>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</si>
  <si>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</si>
  <si>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</si>
  <si>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</si>
  <si>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</si>
  <si>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</si>
  <si>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</si>
  <si>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</si>
  <si>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</si>
  <si>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</si>
  <si>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</si>
  <si>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</si>
  <si>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</si>
  <si>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</si>
  <si>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</si>
  <si>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</si>
  <si>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</si>
  <si>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</si>
  <si>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</si>
  <si>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</si>
  <si>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</si>
  <si>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</si>
  <si>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</si>
  <si>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</si>
  <si>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</si>
  <si>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</si>
  <si>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</si>
  <si>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</si>
  <si>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</si>
  <si>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</si>
  <si>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</si>
  <si>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</si>
  <si>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</si>
  <si>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</si>
  <si>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</si>
  <si>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</si>
  <si>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</si>
  <si>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</si>
  <si>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</si>
  <si>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</si>
  <si>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</si>
  <si>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</si>
  <si>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</si>
  <si>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</si>
  <si>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</si>
  <si>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</si>
  <si>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</si>
  <si>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</si>
  <si>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</si>
  <si>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</si>
  <si>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</si>
  <si>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</si>
  <si>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</si>
  <si>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</si>
  <si>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</si>
  <si>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</si>
  <si>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</si>
  <si>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</si>
  <si>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</si>
  <si>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</si>
  <si>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</si>
  <si>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</si>
  <si>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</si>
  <si>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</si>
  <si>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</si>
  <si>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</si>
  <si>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</si>
  <si>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</si>
  <si>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</si>
  <si>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</si>
  <si>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</si>
  <si>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</si>
  <si>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</si>
  <si>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</si>
  <si>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</si>
  <si>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</si>
  <si>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</si>
  <si>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</si>
  <si>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</si>
  <si>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</si>
  <si>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</si>
  <si>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</si>
  <si>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</si>
  <si>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</si>
  <si>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</si>
  <si>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</si>
  <si>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</si>
  <si>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</si>
  <si>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</si>
  <si>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</si>
  <si>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</si>
  <si>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</si>
  <si>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</si>
  <si>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</si>
  <si>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</si>
  <si>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</si>
  <si>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</si>
  <si>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</si>
  <si>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</si>
  <si>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</si>
  <si>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</si>
  <si>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</si>
  <si>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</si>
  <si>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</si>
  <si>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</si>
  <si>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</si>
  <si>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</si>
  <si>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</si>
  <si>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</si>
  <si>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</si>
  <si>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</si>
  <si>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</si>
  <si>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</si>
  <si>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</si>
  <si>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</si>
  <si>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</si>
  <si>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</si>
  <si>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</si>
  <si>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</si>
  <si>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</si>
  <si>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</si>
  <si>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</si>
  <si>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</si>
  <si>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</si>
  <si>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</si>
  <si>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</si>
  <si>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</si>
  <si>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</si>
  <si>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</si>
  <si>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</si>
  <si>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</si>
  <si>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</si>
  <si>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</si>
  <si>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</si>
  <si>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</si>
  <si>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</si>
  <si>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</si>
  <si>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</si>
  <si>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</si>
  <si>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</si>
  <si>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</si>
  <si>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</si>
  <si>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</si>
  <si>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</si>
  <si>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</si>
  <si>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</si>
  <si>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</si>
  <si>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</si>
  <si>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</si>
  <si>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</si>
  <si>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</si>
  <si>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</si>
  <si>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</si>
  <si>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</si>
  <si>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</si>
  <si>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</si>
  <si>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</si>
  <si>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</si>
  <si>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</si>
  <si>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</si>
  <si>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</si>
  <si>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</si>
  <si>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</si>
  <si>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</si>
  <si>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</si>
  <si>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</si>
  <si>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</si>
  <si>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</si>
  <si>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</si>
  <si>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</si>
  <si>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</si>
  <si>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</si>
  <si>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</si>
  <si>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</si>
  <si>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</si>
  <si>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</si>
  <si>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</si>
  <si>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</si>
  <si>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</si>
  <si>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</si>
  <si>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</si>
  <si>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</si>
  <si>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</si>
  <si>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</si>
  <si>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</si>
  <si>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</si>
  <si>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</si>
  <si>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</si>
  <si>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</si>
  <si>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</si>
  <si>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</si>
  <si>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</si>
  <si>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</si>
  <si>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</si>
  <si>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</si>
  <si>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</si>
  <si>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</si>
  <si>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</si>
  <si>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</si>
  <si>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</si>
  <si>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</si>
  <si>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</si>
  <si>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</si>
  <si>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</si>
  <si>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</si>
  <si>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</si>
  <si>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</si>
  <si>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</si>
  <si>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</si>
  <si>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</si>
  <si>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</si>
  <si>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</si>
  <si>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</si>
  <si>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</si>
  <si>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</si>
  <si>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</si>
  <si>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</si>
  <si>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</si>
  <si>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</si>
  <si>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</si>
  <si>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</si>
  <si>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</si>
  <si>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</si>
  <si>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</si>
  <si>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</si>
  <si>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</si>
  <si>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</si>
  <si>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</si>
  <si>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</si>
  <si>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</si>
  <si>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</si>
  <si>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</si>
  <si>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</si>
  <si>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</si>
  <si>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</si>
  <si>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</si>
  <si>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</si>
  <si>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</si>
  <si>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</si>
  <si>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</si>
  <si>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</si>
  <si>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</si>
  <si>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</si>
  <si>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</si>
  <si>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</si>
  <si>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</si>
  <si>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</si>
  <si>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</si>
  <si>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</si>
  <si>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</si>
  <si>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</si>
  <si>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</si>
  <si>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</si>
  <si>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</si>
  <si>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</si>
  <si>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</si>
  <si>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</si>
  <si>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</si>
  <si>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</si>
  <si>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</si>
  <si>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</si>
  <si>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</si>
  <si>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</si>
  <si>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</si>
  <si>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</si>
  <si>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</si>
  <si>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</si>
  <si>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</si>
  <si>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</si>
  <si>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</si>
  <si>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</si>
  <si>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</si>
  <si>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</si>
  <si>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</si>
  <si>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</si>
  <si>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</si>
  <si>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</si>
  <si>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</si>
  <si>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</si>
  <si>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</si>
  <si>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</si>
  <si>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</si>
  <si>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</si>
  <si>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</si>
  <si>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</si>
  <si>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</si>
  <si>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</si>
  <si>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</si>
  <si>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</si>
  <si>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</si>
  <si>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</si>
  <si>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</si>
  <si>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</si>
  <si>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</si>
  <si>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</si>
  <si>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</si>
  <si>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</si>
  <si>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</si>
  <si>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</si>
  <si>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</si>
  <si>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</si>
  <si>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</si>
  <si>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</si>
  <si>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</si>
  <si>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</si>
  <si>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</si>
  <si>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</si>
  <si>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</si>
  <si>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</si>
  <si>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</si>
  <si>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</si>
  <si>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</si>
  <si>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</si>
  <si>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</si>
  <si>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</si>
  <si>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</si>
  <si>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</si>
  <si>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</si>
  <si>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</si>
  <si>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</si>
  <si>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</si>
  <si>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</si>
  <si>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</si>
  <si>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</si>
  <si>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</si>
  <si>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</si>
  <si>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</si>
  <si>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</si>
  <si>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</si>
  <si>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</si>
  <si>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</si>
  <si>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</si>
  <si>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</si>
  <si>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</si>
  <si>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</si>
  <si>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</si>
  <si>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</si>
  <si>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</si>
  <si>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</si>
  <si>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</si>
  <si>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</si>
  <si>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</si>
  <si>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</si>
  <si>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</si>
  <si>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</si>
  <si>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</si>
  <si>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</si>
  <si>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</si>
  <si>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</si>
  <si>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</si>
  <si>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</si>
  <si>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</si>
  <si>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</si>
  <si>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</si>
  <si>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</si>
  <si>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</si>
  <si>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</si>
  <si>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</si>
  <si>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</si>
  <si>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</si>
  <si>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</si>
  <si>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</si>
  <si>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</si>
  <si>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</si>
  <si>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</si>
  <si>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</si>
  <si>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</si>
  <si>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</si>
  <si>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</si>
  <si>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</si>
  <si>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</si>
  <si>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</si>
  <si>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</si>
  <si>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</si>
  <si>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</si>
  <si>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</si>
  <si>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</si>
  <si>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</si>
  <si>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</si>
  <si>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</si>
  <si>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</si>
  <si>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</si>
  <si>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</si>
  <si>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</si>
  <si>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</si>
  <si>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</si>
  <si>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</si>
  <si>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</si>
  <si>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</si>
  <si>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</si>
  <si>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</si>
  <si>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</si>
  <si>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</si>
  <si>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</si>
  <si>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</si>
  <si>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</si>
  <si>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</si>
  <si>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</si>
  <si>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</si>
  <si>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</si>
  <si>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</si>
  <si>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</si>
  <si>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</si>
  <si>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</si>
  <si>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</si>
  <si>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</si>
  <si>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</si>
  <si>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</si>
  <si>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</si>
  <si>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</si>
  <si>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</si>
  <si>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</si>
  <si>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</si>
  <si>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</si>
  <si>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</si>
  <si>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</si>
  <si>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</si>
  <si>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</si>
  <si>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</si>
  <si>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</si>
  <si>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</si>
  <si>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</si>
  <si>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</si>
  <si>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</si>
  <si>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</si>
  <si>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</si>
  <si>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</si>
  <si>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</si>
  <si>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</si>
  <si>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</si>
  <si>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</si>
  <si>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</si>
  <si>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</si>
  <si>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</si>
  <si>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</si>
  <si>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</si>
  <si>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</si>
  <si>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</si>
  <si>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</si>
  <si>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</si>
  <si>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</si>
  <si>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</si>
  <si>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</si>
  <si>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</si>
  <si>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</si>
  <si>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</si>
  <si>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</si>
  <si>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</si>
  <si>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</si>
  <si>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</si>
  <si>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</si>
  <si>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</si>
  <si>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</si>
  <si>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</si>
  <si>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</si>
  <si>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</si>
  <si>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</si>
  <si>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</si>
  <si>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</si>
  <si>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</si>
  <si>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</si>
  <si>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</si>
  <si>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</si>
  <si>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</si>
  <si>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</si>
  <si>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</si>
  <si>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</si>
  <si>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</si>
  <si>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</si>
  <si>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</si>
  <si>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</si>
  <si>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</si>
  <si>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</si>
  <si>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</si>
  <si>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</si>
  <si>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</si>
  <si>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</si>
  <si>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</si>
  <si>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</si>
  <si>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</si>
  <si>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</si>
  <si>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</si>
  <si>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</si>
  <si>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</si>
  <si>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</si>
  <si>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</si>
  <si>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</si>
  <si>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</si>
  <si>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</si>
  <si>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</si>
  <si>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</si>
  <si>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</si>
  <si>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</si>
  <si>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</si>
  <si>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</si>
  <si>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</si>
  <si>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</si>
  <si>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</si>
  <si>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</si>
  <si>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</si>
  <si>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</si>
  <si>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</si>
  <si>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</si>
  <si>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</si>
  <si>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</si>
  <si>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</si>
  <si>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</si>
  <si>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</si>
  <si>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</si>
  <si>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</si>
  <si>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</si>
  <si>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</si>
  <si>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</si>
  <si>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</si>
  <si>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</si>
  <si>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</si>
  <si>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</si>
  <si>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</si>
  <si>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</si>
  <si>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</si>
  <si>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</si>
  <si>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</si>
  <si>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</si>
  <si>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</si>
  <si>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</si>
  <si>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</si>
  <si>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</si>
  <si>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</si>
  <si>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</si>
  <si>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</si>
  <si>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</si>
  <si>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</si>
  <si>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</si>
  <si>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</si>
  <si>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</si>
  <si>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</si>
  <si>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</si>
  <si>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</si>
  <si>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</si>
  <si>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</si>
  <si>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</si>
  <si>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</si>
  <si>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</si>
  <si>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</si>
  <si>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</si>
  <si>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</si>
  <si>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</si>
  <si>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</si>
  <si>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</si>
  <si>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</si>
  <si>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</si>
  <si>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</si>
  <si>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</si>
  <si>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</si>
  <si>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</si>
  <si>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</si>
  <si>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</si>
  <si>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</si>
  <si>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</si>
  <si>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</si>
  <si>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</si>
  <si>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</si>
  <si>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</si>
  <si>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</si>
  <si>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</si>
  <si>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</si>
  <si>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</si>
  <si>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</si>
  <si>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</si>
  <si>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</si>
  <si>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</si>
  <si>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</si>
  <si>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</si>
  <si>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</si>
  <si>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</si>
  <si>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</si>
  <si>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</si>
  <si>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</si>
  <si>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</si>
  <si>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</si>
  <si>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</si>
  <si>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</si>
  <si>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</si>
  <si>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</si>
  <si>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</si>
  <si>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</si>
  <si>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</si>
  <si>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</si>
  <si>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</si>
  <si>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</si>
  <si>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</si>
  <si>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</si>
  <si>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</si>
  <si>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</si>
  <si>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</si>
  <si>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</si>
  <si>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</si>
  <si>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</si>
  <si>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</si>
  <si>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</si>
  <si>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</si>
  <si>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</si>
  <si>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</si>
  <si>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</si>
  <si>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</si>
  <si>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</si>
  <si>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</si>
  <si>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</si>
  <si>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</si>
  <si>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</si>
  <si>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</si>
  <si>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</si>
  <si>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</si>
  <si>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</si>
  <si>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</si>
  <si>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</si>
  <si>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</si>
  <si>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</si>
  <si>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</si>
  <si>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</si>
  <si>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</si>
  <si>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</si>
  <si>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</si>
  <si>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</si>
  <si>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</si>
  <si>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</si>
  <si>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</si>
  <si>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</si>
  <si>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</si>
  <si>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</si>
  <si>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</si>
  <si>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</si>
  <si>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</si>
  <si>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</si>
  <si>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</si>
  <si>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</si>
  <si>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</si>
  <si>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</si>
  <si>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</si>
  <si>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</si>
  <si>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</si>
  <si>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</si>
  <si>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</si>
  <si>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</si>
  <si>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</si>
  <si>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</si>
  <si>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</si>
  <si>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</si>
  <si>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</si>
  <si>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</si>
  <si>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</si>
  <si>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</si>
  <si>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</si>
  <si>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</si>
  <si>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</si>
  <si>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</si>
  <si>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</si>
  <si>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</si>
  <si>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</si>
  <si>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</si>
  <si>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</si>
  <si>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</si>
  <si>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</si>
  <si>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</si>
  <si>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</si>
  <si>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</si>
  <si>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</si>
  <si>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</si>
  <si>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</si>
  <si>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</si>
  <si>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</si>
  <si>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</si>
  <si>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</si>
  <si>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</si>
  <si>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</si>
  <si>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</si>
  <si>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</si>
  <si>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</si>
  <si>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</si>
  <si>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</si>
  <si>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</si>
  <si>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</si>
  <si>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</si>
  <si>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</si>
  <si>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</si>
  <si>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</si>
  <si>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</si>
  <si>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</si>
  <si>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</si>
  <si>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</si>
  <si>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</si>
  <si>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</si>
  <si>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</si>
  <si>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</si>
  <si>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</si>
  <si>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</si>
  <si>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</si>
  <si>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</si>
  <si>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</si>
  <si>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</si>
  <si>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</si>
  <si>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</si>
  <si>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</si>
  <si>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</si>
  <si>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</si>
  <si>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</si>
  <si>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</si>
  <si>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</si>
  <si>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</si>
  <si>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</si>
  <si>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</si>
  <si>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</si>
  <si>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</si>
  <si>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</si>
  <si>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</si>
  <si>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</si>
  <si>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</si>
  <si>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</si>
  <si>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</si>
  <si>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</si>
  <si>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</si>
  <si>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</si>
  <si>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</si>
  <si>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</si>
  <si>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</si>
  <si>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</si>
  <si>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</si>
  <si>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</si>
  <si>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</si>
  <si>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</si>
  <si>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</si>
  <si>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</si>
  <si>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</si>
  <si>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</si>
  <si>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</si>
  <si>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</si>
  <si>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</si>
  <si>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</si>
  <si>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</si>
  <si>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</si>
  <si>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</si>
  <si>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</si>
  <si>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</si>
  <si>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</si>
  <si>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</si>
  <si>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</si>
  <si>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</si>
  <si>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</si>
  <si>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</si>
  <si>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</si>
  <si>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</si>
  <si>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</si>
  <si>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</si>
  <si>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</si>
  <si>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</si>
  <si>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</si>
  <si>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</si>
  <si>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</si>
  <si>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</si>
  <si>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</si>
  <si>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</si>
  <si>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</si>
  <si>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</si>
  <si>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</si>
  <si>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</si>
  <si>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</si>
  <si>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</si>
  <si>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</si>
  <si>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</si>
  <si>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</si>
  <si>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</si>
  <si>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</si>
  <si>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</si>
  <si>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</si>
  <si>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</si>
  <si>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</si>
  <si>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</si>
  <si>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</si>
  <si>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</si>
  <si>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</si>
  <si>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</si>
  <si>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</si>
  <si>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</si>
  <si>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</si>
  <si>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</si>
  <si>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</si>
  <si>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</si>
  <si>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</si>
  <si>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</si>
  <si>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</si>
  <si>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</si>
  <si>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</si>
  <si>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</si>
  <si>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</si>
  <si>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</si>
  <si>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</si>
  <si>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</si>
  <si>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</si>
  <si>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</si>
  <si>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</si>
  <si>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</si>
  <si>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</si>
  <si>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</si>
  <si>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</si>
  <si>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</si>
  <si>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</si>
  <si>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</si>
  <si>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</si>
  <si>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</si>
  <si>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</si>
  <si>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</si>
  <si>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</si>
  <si>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</si>
  <si>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</si>
  <si>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</si>
  <si>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</si>
  <si>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</si>
  <si>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</si>
  <si>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</si>
  <si>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</si>
  <si>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</si>
  <si>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</si>
  <si>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</si>
  <si>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</si>
  <si>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</si>
  <si>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</si>
  <si>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</si>
  <si>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</si>
  <si>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</si>
  <si>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</si>
  <si>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</si>
  <si>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</si>
  <si>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</si>
  <si>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</si>
  <si>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</si>
  <si>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</si>
  <si>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</si>
  <si>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</si>
  <si>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</si>
  <si>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</si>
  <si>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</si>
  <si>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</si>
  <si>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</si>
  <si>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</si>
  <si>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</si>
  <si>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</si>
  <si>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</si>
  <si>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</si>
  <si>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</si>
  <si>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</si>
  <si>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</si>
  <si>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</si>
  <si>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</si>
  <si>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</si>
  <si>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</si>
  <si>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</si>
  <si>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</si>
  <si>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</si>
  <si>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</si>
  <si>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</si>
  <si>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</si>
  <si>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</si>
  <si>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</si>
  <si>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</si>
  <si>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</si>
  <si>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</si>
  <si>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</si>
  <si>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</si>
  <si>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</si>
  <si>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</si>
  <si>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</si>
  <si>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</si>
  <si>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</si>
  <si>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</si>
  <si>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</si>
  <si>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</si>
  <si>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</si>
  <si>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</si>
  <si>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</si>
  <si>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</si>
  <si>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</si>
  <si>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</si>
  <si>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</si>
  <si>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</si>
  <si>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</si>
  <si>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</si>
  <si>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</si>
  <si>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</si>
  <si>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</si>
  <si>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</si>
  <si>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</si>
  <si>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</si>
  <si>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</si>
  <si>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</si>
  <si>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</si>
  <si>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</si>
  <si>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</si>
  <si>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</si>
  <si>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</si>
  <si>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</si>
  <si>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</si>
  <si>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</si>
  <si>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</si>
  <si>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</si>
  <si>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</si>
  <si>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</si>
  <si>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</si>
  <si>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</si>
  <si>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</si>
  <si>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</si>
  <si>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</si>
  <si>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</si>
  <si>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</si>
  <si>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</si>
  <si>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</si>
  <si>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</si>
  <si>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</si>
  <si>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</si>
  <si>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</si>
  <si>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</si>
  <si>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</si>
  <si>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</si>
  <si>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</si>
  <si>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</si>
  <si>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</si>
  <si>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</si>
  <si>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</si>
  <si>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</si>
  <si>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</si>
  <si>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</si>
  <si>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</si>
  <si>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</si>
  <si>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</si>
  <si>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</si>
  <si>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</si>
  <si>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</si>
  <si>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</si>
  <si>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</si>
  <si>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</si>
  <si>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</si>
  <si>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</si>
  <si>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</si>
  <si>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</si>
  <si>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</si>
  <si>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</si>
  <si>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</si>
  <si>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</si>
  <si>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</si>
  <si>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</si>
  <si>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</si>
  <si>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</si>
  <si>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</si>
  <si>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</si>
  <si>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</si>
  <si>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</si>
  <si>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</si>
  <si>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</si>
  <si>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</si>
  <si>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</si>
  <si>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</si>
  <si>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</si>
  <si>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</si>
  <si>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</si>
  <si>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</si>
  <si>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</si>
  <si>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</si>
  <si>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</si>
  <si>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</si>
  <si>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</si>
  <si>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</si>
  <si>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</si>
  <si>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</si>
  <si>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</si>
  <si>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</si>
  <si>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</si>
  <si>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</si>
  <si>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</si>
  <si>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</si>
  <si>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</si>
  <si>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</si>
  <si>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</si>
  <si>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</si>
  <si>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</si>
  <si>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</si>
  <si>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</si>
  <si>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</si>
  <si>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</si>
  <si>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</si>
  <si>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</si>
  <si>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</si>
  <si>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</si>
  <si>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</si>
  <si>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</si>
  <si>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</si>
  <si>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</si>
  <si>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</si>
  <si>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</si>
  <si>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</si>
  <si>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</si>
  <si>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</si>
  <si>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</si>
  <si>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</si>
  <si>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</si>
  <si>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</si>
  <si>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</si>
  <si>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</si>
  <si>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</si>
  <si>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</si>
  <si>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</si>
  <si>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</si>
  <si>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</si>
  <si>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</si>
  <si>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</si>
  <si>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</si>
  <si>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</si>
  <si>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</si>
  <si>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</si>
  <si>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</si>
  <si>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</si>
  <si>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</si>
  <si>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</si>
  <si>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</si>
  <si>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</si>
  <si>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</si>
  <si>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</si>
  <si>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</si>
  <si>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</si>
  <si>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</si>
  <si>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</si>
  <si>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</si>
  <si>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</si>
  <si>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</si>
  <si>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</si>
  <si>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</si>
  <si>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</si>
  <si>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</si>
  <si>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</si>
  <si>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</si>
  <si>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</si>
  <si>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</si>
  <si>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</si>
  <si>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</si>
  <si>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</si>
  <si>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</si>
  <si>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</si>
  <si>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</si>
  <si>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</si>
  <si>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</si>
  <si>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</si>
  <si>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</si>
  <si>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</si>
  <si>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</si>
  <si>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</si>
  <si>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</si>
  <si>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</si>
  <si>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</si>
  <si>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</si>
  <si>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</si>
  <si>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</si>
  <si>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</si>
  <si>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</si>
  <si>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</si>
  <si>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</si>
  <si>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</si>
  <si>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</si>
  <si>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</si>
  <si>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</si>
  <si>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</si>
  <si>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</si>
  <si>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</si>
  <si>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</si>
  <si>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</si>
  <si>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</si>
  <si>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</si>
  <si>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</si>
  <si>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</si>
  <si>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</si>
  <si>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</si>
  <si>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</si>
  <si>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</si>
  <si>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</si>
  <si>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</si>
  <si>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</si>
  <si>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</si>
  <si>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</si>
  <si>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</si>
  <si>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</si>
  <si>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</si>
  <si>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</si>
  <si>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</si>
  <si>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</si>
  <si>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</si>
  <si>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</si>
  <si>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</si>
  <si>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</si>
  <si>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</si>
  <si>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</si>
  <si>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</si>
  <si>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</si>
  <si>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</si>
  <si>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</si>
  <si>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</si>
  <si>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</si>
  <si>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</si>
  <si>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</si>
  <si>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</si>
  <si>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</si>
  <si>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</si>
  <si>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</si>
  <si>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</si>
  <si>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</si>
  <si>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</si>
  <si>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</si>
  <si>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</si>
  <si>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</si>
  <si>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</si>
  <si>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</si>
  <si>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</si>
  <si>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</si>
  <si>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</si>
  <si>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</si>
  <si>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</si>
  <si>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</si>
  <si>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</si>
  <si>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</si>
  <si>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</si>
  <si>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</si>
  <si>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</si>
  <si>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</si>
  <si>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</si>
  <si>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</si>
  <si>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</si>
  <si>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</si>
  <si>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</si>
  <si>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</si>
  <si>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</si>
  <si>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</si>
  <si>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</si>
  <si>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</si>
  <si>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</si>
  <si>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</si>
  <si>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</si>
  <si>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</si>
  <si>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</si>
  <si>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</si>
  <si>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</si>
  <si>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</si>
  <si>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</si>
  <si>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</si>
  <si>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</si>
  <si>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</si>
  <si>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</si>
  <si>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</si>
  <si>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</si>
  <si>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</si>
  <si>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</si>
  <si>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</si>
  <si>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</si>
  <si>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</si>
  <si>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</si>
  <si>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</si>
  <si>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</si>
  <si>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</si>
  <si>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</si>
  <si>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</si>
  <si>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</si>
  <si>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</si>
  <si>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</si>
  <si>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</si>
  <si>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</si>
  <si>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</si>
  <si>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</si>
  <si>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</si>
  <si>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</si>
  <si>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</si>
  <si>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</si>
  <si>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</si>
  <si>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</si>
  <si>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</si>
  <si>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</si>
  <si>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</si>
  <si>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</si>
  <si>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</si>
  <si>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</si>
  <si>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</si>
  <si>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</si>
  <si>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</si>
  <si>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</si>
  <si>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</si>
  <si>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</si>
  <si>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</si>
  <si>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</si>
  <si>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</si>
  <si>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</si>
  <si>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</si>
  <si>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</si>
  <si>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</si>
  <si>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</si>
  <si>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</si>
  <si>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</si>
  <si>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</si>
  <si>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</si>
  <si>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</si>
  <si>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</si>
  <si>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</si>
  <si>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</si>
  <si>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</si>
  <si>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</si>
  <si>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</si>
  <si>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</si>
  <si>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</si>
  <si>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</si>
  <si>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</si>
  <si>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</si>
  <si>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</si>
  <si>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</si>
  <si>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</si>
  <si>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</si>
  <si>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</si>
  <si>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</si>
  <si>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</si>
  <si>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</si>
  <si>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</si>
  <si>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</si>
  <si>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</si>
  <si>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</si>
  <si>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</si>
  <si>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</si>
  <si>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</si>
  <si>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</si>
  <si>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</si>
  <si>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</si>
  <si>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</si>
  <si>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</si>
  <si>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</si>
  <si>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</si>
  <si>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</si>
  <si>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</si>
  <si>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</si>
  <si>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</si>
  <si>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</si>
  <si>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</si>
  <si>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</si>
  <si>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</si>
  <si>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</si>
  <si>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</si>
  <si>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</si>
  <si>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</si>
  <si>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</si>
  <si>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</si>
  <si>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</si>
  <si>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</si>
  <si>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</si>
  <si>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</si>
  <si>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</si>
  <si>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</si>
  <si>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</si>
  <si>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</si>
  <si>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</si>
  <si>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</si>
  <si>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</si>
  <si>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</si>
  <si>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</si>
  <si>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</si>
  <si>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</si>
  <si>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</si>
  <si>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</si>
  <si>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</si>
  <si>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</si>
  <si>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</si>
  <si>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</si>
  <si>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</si>
  <si>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</si>
  <si>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</si>
  <si>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</si>
  <si>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</si>
  <si>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</si>
  <si>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</si>
  <si>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</si>
  <si>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</si>
  <si>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</si>
  <si>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</si>
  <si>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</si>
  <si>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</si>
  <si>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</si>
  <si>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</si>
  <si>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</si>
  <si>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</si>
  <si>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</si>
  <si>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</si>
  <si>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</si>
  <si>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</si>
  <si>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</si>
  <si>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</si>
  <si>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</si>
  <si>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</si>
  <si>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</si>
  <si>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</si>
  <si>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</si>
  <si>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</si>
  <si>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</si>
  <si>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</si>
  <si>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</si>
  <si>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</si>
  <si>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</si>
  <si>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</si>
  <si>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</si>
  <si>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</si>
  <si>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</si>
  <si>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</si>
  <si>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</si>
  <si>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</si>
  <si>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</si>
  <si>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</si>
  <si>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</si>
  <si>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</si>
  <si>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</si>
  <si>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</si>
  <si>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</si>
  <si>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</si>
  <si>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</si>
  <si>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</si>
  <si>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</si>
  <si>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</si>
  <si>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</si>
  <si>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</si>
  <si>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</si>
  <si>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</si>
  <si>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</si>
  <si>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</si>
  <si>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</si>
  <si>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</si>
  <si>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</si>
  <si>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</si>
  <si>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</si>
  <si>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</si>
  <si>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</si>
  <si>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</si>
  <si>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</si>
  <si>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</si>
  <si>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</si>
  <si>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</si>
  <si>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</si>
  <si>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</si>
  <si>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</si>
  <si>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</si>
  <si>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</si>
  <si>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</si>
  <si>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</si>
  <si>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</si>
  <si>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</si>
  <si>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</si>
  <si>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</si>
  <si>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</si>
  <si>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</si>
  <si>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</si>
  <si>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</si>
  <si>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</si>
  <si>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</si>
  <si>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</si>
  <si>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</si>
  <si>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</si>
  <si>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</si>
  <si>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</si>
  <si>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</si>
  <si>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</si>
  <si>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</si>
  <si>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</si>
  <si>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</si>
  <si>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</si>
  <si>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</si>
  <si>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</si>
  <si>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</si>
  <si>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</si>
  <si>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</si>
  <si>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</si>
  <si>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</si>
  <si>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</si>
  <si>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</si>
  <si>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</si>
  <si>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</si>
  <si>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</si>
  <si>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</si>
  <si>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</si>
  <si>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</si>
  <si>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</si>
  <si>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</si>
  <si>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</si>
  <si>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</si>
  <si>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</si>
  <si>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</si>
  <si>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</si>
  <si>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</si>
  <si>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</si>
  <si>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</si>
  <si>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</si>
  <si>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</si>
  <si>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</si>
  <si>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</si>
  <si>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</si>
  <si>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</si>
  <si>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</si>
  <si>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</si>
  <si>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</si>
  <si>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</si>
  <si>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</si>
  <si>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</si>
  <si>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</si>
  <si>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</si>
  <si>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</si>
  <si>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</si>
  <si>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</si>
  <si>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</si>
  <si>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</si>
  <si>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</si>
  <si>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</si>
  <si>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</si>
  <si>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</si>
  <si>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</si>
  <si>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</si>
  <si>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</si>
  <si>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</si>
  <si>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</si>
  <si>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</si>
  <si>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</si>
  <si>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</si>
  <si>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</si>
  <si>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</si>
  <si>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</si>
  <si>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</si>
  <si>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</si>
  <si>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</si>
  <si>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</si>
  <si>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</si>
  <si>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</si>
  <si>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</si>
  <si>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</si>
  <si>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</si>
  <si>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</si>
  <si>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</si>
  <si>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</si>
  <si>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</si>
  <si>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</si>
  <si>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</si>
  <si>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</si>
  <si>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</si>
  <si>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</si>
  <si>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</si>
  <si>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</si>
  <si>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</si>
  <si>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</si>
  <si>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</si>
  <si>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</si>
  <si>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</si>
  <si>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</si>
  <si>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</si>
  <si>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</si>
  <si>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</si>
  <si>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</si>
  <si>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</si>
  <si>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</si>
  <si>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</si>
  <si>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</si>
  <si>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</si>
  <si>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</si>
  <si>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</si>
  <si>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</si>
  <si>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</si>
  <si>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</si>
  <si>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</si>
  <si>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</si>
  <si>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</si>
  <si>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</si>
  <si>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</si>
  <si>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</si>
  <si>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</si>
  <si>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</si>
  <si>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</si>
  <si>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</si>
  <si>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</si>
  <si>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</si>
  <si>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</si>
  <si>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</si>
  <si>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</si>
  <si>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</si>
  <si>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</si>
  <si>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</si>
  <si>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</si>
  <si>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</si>
  <si>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</si>
  <si>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</si>
  <si>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</si>
  <si>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</si>
  <si>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</si>
  <si>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</si>
  <si>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</si>
  <si>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</si>
  <si>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</si>
  <si>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</si>
  <si>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</si>
  <si>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</si>
  <si>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</si>
  <si>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</si>
  <si>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</si>
  <si>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</si>
  <si>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</si>
  <si>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</si>
  <si>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</si>
  <si>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</si>
  <si>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</si>
  <si>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</si>
  <si>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</si>
  <si>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</si>
  <si>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</si>
  <si>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</si>
  <si>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</si>
  <si>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</si>
  <si>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</si>
  <si>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</si>
  <si>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</si>
  <si>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</si>
  <si>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</si>
  <si>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</si>
  <si>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</si>
  <si>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</si>
  <si>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</si>
  <si>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</si>
  <si>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</si>
  <si>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</si>
  <si>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</si>
  <si>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</si>
  <si>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</si>
  <si>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</si>
  <si>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</si>
  <si>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</si>
  <si>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</si>
  <si>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</si>
  <si>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</si>
  <si>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</si>
  <si>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</si>
  <si>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</si>
  <si>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</si>
  <si>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</si>
  <si>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</si>
  <si>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</si>
  <si>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</si>
  <si>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</si>
  <si>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</si>
  <si>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</si>
  <si>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</si>
  <si>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</si>
  <si>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</si>
  <si>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</si>
  <si>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</si>
  <si>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</si>
  <si>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</si>
  <si>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</si>
  <si>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</si>
  <si>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</si>
  <si>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</si>
  <si>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</si>
  <si>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</si>
  <si>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</si>
  <si>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</si>
  <si>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</si>
  <si>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</si>
  <si>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</si>
  <si>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</si>
  <si>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</si>
  <si>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</si>
  <si>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</si>
  <si>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</si>
  <si>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</si>
  <si>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</si>
  <si>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</si>
  <si>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</si>
  <si>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</si>
  <si>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</si>
  <si>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</si>
  <si>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</si>
  <si>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</si>
  <si>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</si>
  <si>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</si>
  <si>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</si>
  <si>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</si>
  <si>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</si>
  <si>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</si>
  <si>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</si>
  <si>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</si>
  <si>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</si>
  <si>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</si>
  <si>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</si>
  <si>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</si>
  <si>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</si>
  <si>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</si>
  <si>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</si>
  <si>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</si>
  <si>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</si>
  <si>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</si>
  <si>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</si>
  <si>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</si>
  <si>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</si>
  <si>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</si>
  <si>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</si>
  <si>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</si>
  <si>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</si>
  <si>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</si>
  <si>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</si>
  <si>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</si>
  <si>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</si>
  <si>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</si>
  <si>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</si>
  <si>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</si>
  <si>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</si>
  <si>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</si>
  <si>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</si>
  <si>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</si>
  <si>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</si>
  <si>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</si>
  <si>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</si>
  <si>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</si>
  <si>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</si>
  <si>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</si>
  <si>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</si>
  <si>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</si>
  <si>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</si>
  <si>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</si>
  <si>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</si>
  <si>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</si>
  <si>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</si>
  <si>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</si>
  <si>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</si>
  <si>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</si>
  <si>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</si>
  <si>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</si>
  <si>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</si>
  <si>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</si>
  <si>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</si>
  <si>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</si>
  <si>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</si>
  <si>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</si>
  <si>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</si>
  <si>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</si>
  <si>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</si>
  <si>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</si>
  <si>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</si>
  <si>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</si>
  <si>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</si>
  <si>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</si>
  <si>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</si>
  <si>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</si>
  <si>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</si>
  <si>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</si>
  <si>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</si>
  <si>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</si>
  <si>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</si>
  <si>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</si>
  <si>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</si>
  <si>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</si>
  <si>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</si>
  <si>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</si>
  <si>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</si>
  <si>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</si>
  <si>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</si>
  <si>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</si>
  <si>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</si>
  <si>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</si>
  <si>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</si>
  <si>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</si>
  <si>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</si>
  <si>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</si>
  <si>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</si>
  <si>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</si>
  <si>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</si>
  <si>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</si>
  <si>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</si>
  <si>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</si>
  <si>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</si>
  <si>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</si>
  <si>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</si>
  <si>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</si>
  <si>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</si>
  <si>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</si>
  <si>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</si>
  <si>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</si>
  <si>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</si>
  <si>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</si>
  <si>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</si>
  <si>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</si>
  <si>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</si>
  <si>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</si>
  <si>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</si>
  <si>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</si>
  <si>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</si>
  <si>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</si>
  <si>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</si>
  <si>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</si>
  <si>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</si>
  <si>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</si>
  <si>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</si>
  <si>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</si>
  <si>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</si>
  <si>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</si>
  <si>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</si>
  <si>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</si>
  <si>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</si>
  <si>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</si>
  <si>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</si>
  <si>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</si>
  <si>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</si>
  <si>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</si>
  <si>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</si>
  <si>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</si>
  <si>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</si>
  <si>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</si>
  <si>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</si>
  <si>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</si>
  <si>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</si>
  <si>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</si>
  <si>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</si>
  <si>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</si>
  <si>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</si>
  <si>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</si>
  <si>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</si>
  <si>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</si>
  <si>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</si>
  <si>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</si>
  <si>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</si>
  <si>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</si>
  <si>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</si>
  <si>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</si>
  <si>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</si>
  <si>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</si>
  <si>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</si>
  <si>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</si>
  <si>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</si>
  <si>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</si>
  <si>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</si>
  <si>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</si>
  <si>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</si>
  <si>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</si>
  <si>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</si>
  <si>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</si>
  <si>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</si>
  <si>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</si>
  <si>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</si>
  <si>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</si>
  <si>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</si>
  <si>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</si>
  <si>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</si>
  <si>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</si>
  <si>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</si>
  <si>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</si>
  <si>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</si>
  <si>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</si>
  <si>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</si>
  <si>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</si>
  <si>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</si>
  <si>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</si>
  <si>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</si>
  <si>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</si>
  <si>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</si>
  <si>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</si>
  <si>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</si>
  <si>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</si>
  <si>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</si>
  <si>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</si>
  <si>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</si>
  <si>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</si>
  <si>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</si>
  <si>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</si>
  <si>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</si>
  <si>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</si>
  <si>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</si>
  <si>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</si>
  <si>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</si>
  <si>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</si>
  <si>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</si>
  <si>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</si>
  <si>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</si>
  <si>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</si>
  <si>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</si>
  <si>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</si>
  <si>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</si>
  <si>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</si>
  <si>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</si>
  <si>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</si>
  <si>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</si>
  <si>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</si>
  <si>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</si>
  <si>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</si>
  <si>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</si>
  <si>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</si>
  <si>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</si>
  <si>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</si>
  <si>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</si>
  <si>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</si>
  <si>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</si>
  <si>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</si>
  <si>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</si>
  <si>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</si>
  <si>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</si>
  <si>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</si>
  <si>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</si>
  <si>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</si>
  <si>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</si>
  <si>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</si>
  <si>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</si>
  <si>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</si>
  <si>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</si>
  <si>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</si>
  <si>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</si>
  <si>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</si>
  <si>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</si>
  <si>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</si>
  <si>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</si>
  <si>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</si>
  <si>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</si>
  <si>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</si>
  <si>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</si>
  <si>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</si>
  <si>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</si>
  <si>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</si>
  <si>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</si>
  <si>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</si>
  <si>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</si>
  <si>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</si>
  <si>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</si>
  <si>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</si>
  <si>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</si>
  <si>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</si>
  <si>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</si>
  <si>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</si>
  <si>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</si>
  <si>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</si>
  <si>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</si>
  <si>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</si>
  <si>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</si>
  <si>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</si>
  <si>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</si>
  <si>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</si>
  <si>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</si>
  <si>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</si>
  <si>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</si>
  <si>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</si>
  <si>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</si>
  <si>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</si>
  <si>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</si>
  <si>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</si>
  <si>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</si>
  <si>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</si>
  <si>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</si>
  <si>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</si>
  <si>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</si>
  <si>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</si>
  <si>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</si>
  <si>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</si>
  <si>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</si>
  <si>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</si>
  <si>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</si>
  <si>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</si>
  <si>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</si>
  <si>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</si>
  <si>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</si>
  <si>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</si>
  <si>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</si>
  <si>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</si>
  <si>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</si>
  <si>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</si>
  <si>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</si>
  <si>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</si>
  <si>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</si>
  <si>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</si>
  <si>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</si>
  <si>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</si>
  <si>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</si>
  <si>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</si>
  <si>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</si>
  <si>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</si>
  <si>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</si>
  <si>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</si>
  <si>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</si>
  <si>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</si>
  <si>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</si>
  <si>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</si>
  <si>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</si>
  <si>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</si>
  <si>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</si>
  <si>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</si>
  <si>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</si>
  <si>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</si>
  <si>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</si>
  <si>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</si>
  <si>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</si>
  <si>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</si>
  <si>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</si>
  <si>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</si>
  <si>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</si>
  <si>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</si>
  <si>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</si>
  <si>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</si>
  <si>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</si>
  <si>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</si>
  <si>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</si>
  <si>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</si>
  <si>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</si>
  <si>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</si>
  <si>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</si>
  <si>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</si>
  <si>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</si>
  <si>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</si>
  <si>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</si>
  <si>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</si>
  <si>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</si>
  <si>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</si>
  <si>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</si>
  <si>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</si>
  <si>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</si>
  <si>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</si>
  <si>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</si>
  <si>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</si>
  <si>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</si>
  <si>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</si>
  <si>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</si>
  <si>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</si>
  <si>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</si>
  <si>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</si>
  <si>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</si>
  <si>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</si>
  <si>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</si>
  <si>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</si>
  <si>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</si>
  <si>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</si>
  <si>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</si>
  <si>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</si>
  <si>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</si>
  <si>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</si>
  <si>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</si>
  <si>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</si>
  <si>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</si>
  <si>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</si>
  <si>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</si>
  <si>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</si>
  <si>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</si>
  <si>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</si>
  <si>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</si>
  <si>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</si>
  <si>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</si>
  <si>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</si>
  <si>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</si>
  <si>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</si>
  <si>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</si>
  <si>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</si>
  <si>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</si>
  <si>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</si>
  <si>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</si>
  <si>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</si>
  <si>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</si>
  <si>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</si>
  <si>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</si>
  <si>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</si>
  <si>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</si>
  <si>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</si>
  <si>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</si>
  <si>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</si>
  <si>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</si>
  <si>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</si>
  <si>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</si>
  <si>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</si>
  <si>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</si>
  <si>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</si>
  <si>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</si>
  <si>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</si>
  <si>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</si>
  <si>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</si>
  <si>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</si>
  <si>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</si>
  <si>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</si>
  <si>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</si>
  <si>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</si>
  <si>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</si>
  <si>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</si>
  <si>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</si>
  <si>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</si>
  <si>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</si>
  <si>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</si>
  <si>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</si>
  <si>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</si>
  <si>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</si>
  <si>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</si>
  <si>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</si>
  <si>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</si>
  <si>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</si>
  <si>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</si>
  <si>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</si>
  <si>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</si>
  <si>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</si>
  <si>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</si>
  <si>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</si>
  <si>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</si>
  <si>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</si>
  <si>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</si>
  <si>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</si>
  <si>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</si>
  <si>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</si>
  <si>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</si>
  <si>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</si>
  <si>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</si>
  <si>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</si>
  <si>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</si>
  <si>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</si>
  <si>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</si>
  <si>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</si>
  <si>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</si>
  <si>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</si>
  <si>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</si>
  <si>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</si>
  <si>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</si>
  <si>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</si>
  <si>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</si>
  <si>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</si>
  <si>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</si>
  <si>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</si>
  <si>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</si>
  <si>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</si>
  <si>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</si>
  <si>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</si>
  <si>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</si>
  <si>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</si>
  <si>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</si>
  <si>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</si>
  <si>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</si>
  <si>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</si>
  <si>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</si>
  <si>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</si>
  <si>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</si>
  <si>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</si>
  <si>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</si>
  <si>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</si>
  <si>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</si>
  <si>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</si>
  <si>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</si>
  <si>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</si>
  <si>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</si>
  <si>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</si>
  <si>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</si>
  <si>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</si>
  <si>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</si>
  <si>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</si>
  <si>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</si>
  <si>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</si>
  <si>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</si>
  <si>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</si>
  <si>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</si>
  <si>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</si>
  <si>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</si>
  <si>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</si>
  <si>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</si>
  <si>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</si>
  <si>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</si>
  <si>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</si>
  <si>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</si>
  <si>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</si>
  <si>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</si>
  <si>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</si>
  <si>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</si>
  <si>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</si>
  <si>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</si>
  <si>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</si>
  <si>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</si>
  <si>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</si>
  <si>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</si>
  <si>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</si>
  <si>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</si>
  <si>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</si>
  <si>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</si>
  <si>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</si>
  <si>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</si>
  <si>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</si>
  <si>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</si>
  <si>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</si>
  <si>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</si>
  <si>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</si>
  <si>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</si>
  <si>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</si>
  <si>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</si>
  <si>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</si>
  <si>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</si>
  <si>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</si>
  <si>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</si>
  <si>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</si>
  <si>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</si>
  <si>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</si>
  <si>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</si>
  <si>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</si>
  <si>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</si>
  <si>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</si>
  <si>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</si>
  <si>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</si>
  <si>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</si>
  <si>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</si>
  <si>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</si>
  <si>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</si>
  <si>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</si>
  <si>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</si>
  <si>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</si>
  <si>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</si>
  <si>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</si>
  <si>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</si>
  <si>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</si>
  <si>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</si>
  <si>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</si>
  <si>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</si>
  <si>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</si>
  <si>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</si>
  <si>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</si>
  <si>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</si>
  <si>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</si>
  <si>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</si>
  <si>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</si>
  <si>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</si>
  <si>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</si>
  <si>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</si>
  <si>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</si>
  <si>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</si>
  <si>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</si>
  <si>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</si>
  <si>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</si>
  <si>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</si>
  <si>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</si>
  <si>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</si>
  <si>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</si>
  <si>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</si>
  <si>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</si>
  <si>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</si>
  <si>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</si>
  <si>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</si>
  <si>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</si>
  <si>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</si>
  <si>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</si>
  <si>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</si>
  <si>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</si>
  <si>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</si>
  <si>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</si>
  <si>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</si>
  <si>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</si>
  <si>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</si>
  <si>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</si>
  <si>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</si>
  <si>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</si>
  <si>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</si>
  <si>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</si>
  <si>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</si>
  <si>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</si>
  <si>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</si>
  <si>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</si>
  <si>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</si>
  <si>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</si>
  <si>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</si>
  <si>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</si>
  <si>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</si>
  <si>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</si>
  <si>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</si>
  <si>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</si>
  <si>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</si>
  <si>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</si>
  <si>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</si>
  <si>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</si>
  <si>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</si>
  <si>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</si>
  <si>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</si>
  <si>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</si>
  <si>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</si>
  <si>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</si>
  <si>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</si>
  <si>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</si>
  <si>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</si>
  <si>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</si>
  <si>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</si>
  <si>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</si>
  <si>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</si>
  <si>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</si>
  <si>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</si>
  <si>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</si>
  <si>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</si>
  <si>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</si>
  <si>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</si>
  <si>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</si>
  <si>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</si>
  <si>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</si>
  <si>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</si>
  <si>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</si>
  <si>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</si>
  <si>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</si>
  <si>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</si>
  <si>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</si>
  <si>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</si>
  <si>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</si>
  <si>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</si>
  <si>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</si>
  <si>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</si>
  <si>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</si>
  <si>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</si>
  <si>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</si>
  <si>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</si>
  <si>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</si>
  <si>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</si>
  <si>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</si>
  <si>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</si>
  <si>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</si>
  <si>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</si>
  <si>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</si>
  <si>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</si>
  <si>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</si>
  <si>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</si>
  <si>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</si>
  <si>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</si>
  <si>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</si>
  <si>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</si>
  <si>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</si>
  <si>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</si>
  <si>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</si>
  <si>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</si>
  <si>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</si>
  <si>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</si>
  <si>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</si>
  <si>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</si>
  <si>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</si>
  <si>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</si>
  <si>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</si>
  <si>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</si>
  <si>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</si>
  <si>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</si>
  <si>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</si>
  <si>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</si>
  <si>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</si>
  <si>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</si>
  <si>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</si>
  <si>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</si>
  <si>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</si>
  <si>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</si>
  <si>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</si>
  <si>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</si>
  <si>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</si>
  <si>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</si>
  <si>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</si>
  <si>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</si>
  <si>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</si>
  <si>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</si>
  <si>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</si>
  <si>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</si>
  <si>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</si>
  <si>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</si>
  <si>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</si>
  <si>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</si>
  <si>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</si>
  <si>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</si>
  <si>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</si>
  <si>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</si>
  <si>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</si>
  <si>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</si>
  <si>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</si>
  <si>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</si>
  <si>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</si>
  <si>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</si>
  <si>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</si>
  <si>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</si>
  <si>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</si>
  <si>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</si>
  <si>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</si>
  <si>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</si>
  <si>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</si>
  <si>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</si>
  <si>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</si>
  <si>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</si>
  <si>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</si>
  <si>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</si>
  <si>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</si>
  <si>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</si>
  <si>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</si>
  <si>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</si>
  <si>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</si>
  <si>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</si>
  <si>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</si>
  <si>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</si>
  <si>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</si>
  <si>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</si>
  <si>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</si>
  <si>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</si>
  <si>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</si>
  <si>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</si>
  <si>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</si>
  <si>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</si>
  <si>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</si>
  <si>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</si>
  <si>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</si>
  <si>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</si>
  <si>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</si>
  <si>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</si>
  <si>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</si>
  <si>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</si>
  <si>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</si>
  <si>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</si>
  <si>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</si>
  <si>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</si>
  <si>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</si>
  <si>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</si>
  <si>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</si>
  <si>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</si>
  <si>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</si>
  <si>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</si>
  <si>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</si>
  <si>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</si>
  <si>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</si>
  <si>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</si>
  <si>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</si>
  <si>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</si>
  <si>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</si>
  <si>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</si>
  <si>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</si>
  <si>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</si>
  <si>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</si>
  <si>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</si>
  <si>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</si>
  <si>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</si>
  <si>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</si>
  <si>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</si>
  <si>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</si>
  <si>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</si>
  <si>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</si>
  <si>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</si>
  <si>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</si>
  <si>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</si>
  <si>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</si>
  <si>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</si>
  <si>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</si>
  <si>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</si>
  <si>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</si>
  <si>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</si>
  <si>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</si>
  <si>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</si>
  <si>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</si>
  <si>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</si>
  <si>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</si>
  <si>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</si>
  <si>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</si>
  <si>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</si>
  <si>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</si>
  <si>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</si>
  <si>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</si>
  <si>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</si>
  <si>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</si>
  <si>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</si>
  <si>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</si>
  <si>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</si>
  <si>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</si>
  <si>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</si>
  <si>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</si>
  <si>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</si>
  <si>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</si>
  <si>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</si>
  <si>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</si>
  <si>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</si>
  <si>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</si>
  <si>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</si>
  <si>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</si>
  <si>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</si>
  <si>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</si>
  <si>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</si>
  <si>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</si>
  <si>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</si>
  <si>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</si>
  <si>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</si>
  <si>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</si>
  <si>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</si>
  <si>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</si>
  <si>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</si>
  <si>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</si>
  <si>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</si>
  <si>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</si>
  <si>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</si>
  <si>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</si>
  <si>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</si>
  <si>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</si>
  <si>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</si>
  <si>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</si>
  <si>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</si>
  <si>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</si>
  <si>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</si>
  <si>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</si>
  <si>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</si>
  <si>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</si>
  <si>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</si>
  <si>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</si>
  <si>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</si>
  <si>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</si>
  <si>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</si>
  <si>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</si>
  <si>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</si>
  <si>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</si>
  <si>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</si>
  <si>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</si>
  <si>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</si>
  <si>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</si>
  <si>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</si>
  <si>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</si>
  <si>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</si>
  <si>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</si>
  <si>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</si>
  <si>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</si>
  <si>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</si>
  <si>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</si>
  <si>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</si>
  <si>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</si>
  <si>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</si>
  <si>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</si>
  <si>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</si>
  <si>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</si>
  <si>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</si>
  <si>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</si>
  <si>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</si>
  <si>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</si>
  <si>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</si>
  <si>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</si>
  <si>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</si>
  <si>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</si>
  <si>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</si>
  <si>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</si>
  <si>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</si>
  <si>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</si>
  <si>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</si>
  <si>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</si>
  <si>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</si>
  <si>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</si>
  <si>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</si>
  <si>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</si>
  <si>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</si>
  <si>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</si>
  <si>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</si>
  <si>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</si>
  <si>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</si>
  <si>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</si>
  <si>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</si>
  <si>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</si>
  <si>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</si>
  <si>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</si>
  <si>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</si>
  <si>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</si>
  <si>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</si>
  <si>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</si>
  <si>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</si>
  <si>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</si>
  <si>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</si>
  <si>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</si>
  <si>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</si>
  <si>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</si>
  <si>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</si>
  <si>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</si>
  <si>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</si>
  <si>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</si>
  <si>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</si>
  <si>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</si>
  <si>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</si>
  <si>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</si>
  <si>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</si>
  <si>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</si>
  <si>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</si>
  <si>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</si>
  <si>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</si>
  <si>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</si>
  <si>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</si>
  <si>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</si>
  <si>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</si>
  <si>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</si>
  <si>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</si>
  <si>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</si>
  <si>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</si>
  <si>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</si>
  <si>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</si>
  <si>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</si>
  <si>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</si>
  <si>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</si>
  <si>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</si>
  <si>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</si>
  <si>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</si>
  <si>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</si>
  <si>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</si>
  <si>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</si>
  <si>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</si>
  <si>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</si>
  <si>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</si>
  <si>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</si>
  <si>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</si>
  <si>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</si>
  <si>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</si>
  <si>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</si>
  <si>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</si>
  <si>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</si>
  <si>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</si>
  <si>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</si>
  <si>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</si>
  <si>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</si>
  <si>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</si>
  <si>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</si>
  <si>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</si>
  <si>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</si>
  <si>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</si>
  <si>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</si>
  <si>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</si>
  <si>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</si>
  <si>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</si>
  <si>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</si>
  <si>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</si>
  <si>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</si>
  <si>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</si>
  <si>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</si>
  <si>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</si>
  <si>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</si>
  <si>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</si>
  <si>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</si>
  <si>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</si>
  <si>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</si>
  <si>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</si>
  <si>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</si>
  <si>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</si>
  <si>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</si>
  <si>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</si>
  <si>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</si>
  <si>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</si>
  <si>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</si>
  <si>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</si>
  <si>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</si>
  <si>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</si>
  <si>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</si>
  <si>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</si>
  <si>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</si>
  <si>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</si>
  <si>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</si>
  <si>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</si>
  <si>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</si>
  <si>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</si>
  <si>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</si>
  <si>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</si>
  <si>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</si>
  <si>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</si>
  <si>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</si>
  <si>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</si>
  <si>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</si>
  <si>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</si>
  <si>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</si>
  <si>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</si>
  <si>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</si>
  <si>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</si>
  <si>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</si>
  <si>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</si>
  <si>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</si>
  <si>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</si>
  <si>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</si>
  <si>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</si>
  <si>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</si>
  <si>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</si>
  <si>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</si>
  <si>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</si>
  <si>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</si>
  <si>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</si>
  <si>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</si>
  <si>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</si>
  <si>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</si>
  <si>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</si>
  <si>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</si>
  <si>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</si>
  <si>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</si>
  <si>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</si>
  <si>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</si>
  <si>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</si>
  <si>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</si>
  <si>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</si>
  <si>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</si>
  <si>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</si>
  <si>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</si>
  <si>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</si>
  <si>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</si>
  <si>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</si>
  <si>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</si>
  <si>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</si>
  <si>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</si>
  <si>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</si>
  <si>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</si>
  <si>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</si>
  <si>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</si>
  <si>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</si>
  <si>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</si>
  <si>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</si>
  <si>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</si>
  <si>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</si>
  <si>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</si>
  <si>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</si>
  <si>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</si>
  <si>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</si>
  <si>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</si>
  <si>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</si>
  <si>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</si>
  <si>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</si>
  <si>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</si>
  <si>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</si>
  <si>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</si>
  <si>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</si>
  <si>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</si>
  <si>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</si>
  <si>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</si>
  <si>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</si>
  <si>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</si>
  <si>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</si>
  <si>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</si>
  <si>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</si>
  <si>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</si>
  <si>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</si>
  <si>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</si>
  <si>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</si>
  <si>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</si>
  <si>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</si>
  <si>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</si>
  <si>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</si>
  <si>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</si>
  <si>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</si>
  <si>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</si>
  <si>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</si>
  <si>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</si>
  <si>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</si>
  <si>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</si>
  <si>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</si>
  <si>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</si>
  <si>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</si>
  <si>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</si>
  <si>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</si>
  <si>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</si>
  <si>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</si>
  <si>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</si>
  <si>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</si>
  <si>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</si>
  <si>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</si>
  <si>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</si>
  <si>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</si>
  <si>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</si>
  <si>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</si>
  <si>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</si>
  <si>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</si>
  <si>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</si>
  <si>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</si>
  <si>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</si>
  <si>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</si>
  <si>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</si>
  <si>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</si>
  <si>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</si>
  <si>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</si>
  <si>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</si>
  <si>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</si>
  <si>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</si>
  <si>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</si>
  <si>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</si>
  <si>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</si>
  <si>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</si>
  <si>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</si>
  <si>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</si>
  <si>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</si>
  <si>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</si>
  <si>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</si>
  <si>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</si>
  <si>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</si>
  <si>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</si>
  <si>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</si>
  <si>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</si>
  <si>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</si>
  <si>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</si>
  <si>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</si>
  <si>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</si>
  <si>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</si>
  <si>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</si>
  <si>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</si>
  <si>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</si>
  <si>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</si>
  <si>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</si>
  <si>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</si>
  <si>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</si>
  <si>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</si>
  <si>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</si>
  <si>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</si>
  <si>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</si>
  <si>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</si>
  <si>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</si>
  <si>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</si>
  <si>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</si>
  <si>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</si>
  <si>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</si>
  <si>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</si>
  <si>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</si>
  <si>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</si>
  <si>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</si>
  <si>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</si>
  <si>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</si>
  <si>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</si>
  <si>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</si>
  <si>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</si>
  <si>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</si>
  <si>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</si>
  <si>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</si>
  <si>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</si>
  <si>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</si>
  <si>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</si>
  <si>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</si>
  <si>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</si>
  <si>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</si>
  <si>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</si>
  <si>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</si>
  <si>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</si>
  <si>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</si>
  <si>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</si>
  <si>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</si>
  <si>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</si>
  <si>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</si>
  <si>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</si>
  <si>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</si>
  <si>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</si>
  <si>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</si>
  <si>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</si>
  <si>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</si>
  <si>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</si>
  <si>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</si>
  <si>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</si>
  <si>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</si>
  <si>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</si>
  <si>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</si>
  <si>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</si>
  <si>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</si>
  <si>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</si>
  <si>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</si>
  <si>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</si>
  <si>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</si>
  <si>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</si>
  <si>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</si>
  <si>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</si>
  <si>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</si>
  <si>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</si>
  <si>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</si>
  <si>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</si>
  <si>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</si>
  <si>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</si>
  <si>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</si>
  <si>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</si>
  <si>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</si>
  <si>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</si>
  <si>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</si>
  <si>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</si>
  <si>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</si>
  <si>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</si>
  <si>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</si>
  <si>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</si>
  <si>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</si>
  <si>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</si>
  <si>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</si>
  <si>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</si>
  <si>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</si>
  <si>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</si>
  <si>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</si>
  <si>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</si>
  <si>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</si>
  <si>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</si>
  <si>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</si>
  <si>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</si>
  <si>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</si>
  <si>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</si>
  <si>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</si>
  <si>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</si>
  <si>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</si>
  <si>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</si>
  <si>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</si>
  <si>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</si>
  <si>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</si>
  <si>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</si>
  <si>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</si>
  <si>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</si>
  <si>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</si>
  <si>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</si>
  <si>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</si>
  <si>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</si>
  <si>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</si>
  <si>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</si>
  <si>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</si>
  <si>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</si>
  <si>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</si>
  <si>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</si>
  <si>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</si>
  <si>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</si>
  <si>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</si>
  <si>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</si>
  <si>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</si>
  <si>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</si>
  <si>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</si>
  <si>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</si>
  <si>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</si>
  <si>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</si>
  <si>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</si>
  <si>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</si>
  <si>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</si>
  <si>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</si>
  <si>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</si>
  <si>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</si>
  <si>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</si>
  <si>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</si>
  <si>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</si>
  <si>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</si>
  <si>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</si>
  <si>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</si>
  <si>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</si>
  <si>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</si>
  <si>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</si>
  <si>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</si>
  <si>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</si>
  <si>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</si>
  <si>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</si>
  <si>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</si>
  <si>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</si>
  <si>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</si>
  <si>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</si>
  <si>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</si>
  <si>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</si>
  <si>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</si>
  <si>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</si>
  <si>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</si>
  <si>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</si>
  <si>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</si>
  <si>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</si>
  <si>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</si>
  <si>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</si>
  <si>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</si>
  <si>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</si>
  <si>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</si>
  <si>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</si>
  <si>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</si>
  <si>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</si>
  <si>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</si>
  <si>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</si>
  <si>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</si>
  <si>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</si>
  <si>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</si>
  <si>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</si>
  <si>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</si>
  <si>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</si>
  <si>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</si>
  <si>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</si>
  <si>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</si>
  <si>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</si>
  <si>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</si>
  <si>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</si>
  <si>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</si>
  <si>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</si>
  <si>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</si>
  <si>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</si>
  <si>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</si>
  <si>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</si>
  <si>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</si>
  <si>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</si>
  <si>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</si>
  <si>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</si>
  <si>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</si>
  <si>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</si>
  <si>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</si>
  <si>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</si>
  <si>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</si>
  <si>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</si>
  <si>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</si>
  <si>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</si>
  <si>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</si>
  <si>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</si>
  <si>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</si>
  <si>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</si>
  <si>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</si>
  <si>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</si>
  <si>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</si>
  <si>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</si>
  <si>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</si>
  <si>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</si>
  <si>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</si>
  <si>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</si>
  <si>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</si>
  <si>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</si>
  <si>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</si>
  <si>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</si>
  <si>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</si>
  <si>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</si>
  <si>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</si>
  <si>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</si>
  <si>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</si>
  <si>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</si>
  <si>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</si>
  <si>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</si>
  <si>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</si>
  <si>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</si>
  <si>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</si>
  <si>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</si>
  <si>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</si>
  <si>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</si>
  <si>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</si>
  <si>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</si>
  <si>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</si>
  <si>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</si>
  <si>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</si>
  <si>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</si>
  <si>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</si>
  <si>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</si>
  <si>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</si>
  <si>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</si>
  <si>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</si>
  <si>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</si>
  <si>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</si>
  <si>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</si>
  <si>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</si>
  <si>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</si>
  <si>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</si>
  <si>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</si>
  <si>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</si>
  <si>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</si>
  <si>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</si>
  <si>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</si>
  <si>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</si>
  <si>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</si>
  <si>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</si>
  <si>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</si>
  <si>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</si>
  <si>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</si>
  <si>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</si>
  <si>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</si>
  <si>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</si>
  <si>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</si>
  <si>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</si>
  <si>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</si>
  <si>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</si>
  <si>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</si>
  <si>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</si>
  <si>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</si>
  <si>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</si>
  <si>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</si>
  <si>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</si>
  <si>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</si>
  <si>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</si>
  <si>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</si>
  <si>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</si>
  <si>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</si>
  <si>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</si>
  <si>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</si>
  <si>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</si>
  <si>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</si>
  <si>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</si>
  <si>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</si>
  <si>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</si>
  <si>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</si>
  <si>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</si>
  <si>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</si>
  <si>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</si>
  <si>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</si>
  <si>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</si>
  <si>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</si>
  <si>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</si>
  <si>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</si>
  <si>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</si>
  <si>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</si>
  <si>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</si>
  <si>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</si>
  <si>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</si>
  <si>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</si>
  <si>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</si>
  <si>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</si>
  <si>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</si>
  <si>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</si>
  <si>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</si>
  <si>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</si>
  <si>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</si>
  <si>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</si>
  <si>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</si>
  <si>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</si>
  <si>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</si>
  <si>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</si>
  <si>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</si>
  <si>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</si>
  <si>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</si>
  <si>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</si>
  <si>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</si>
  <si>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</si>
  <si>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</si>
  <si>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</si>
  <si>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</si>
  <si>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</si>
  <si>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</si>
  <si>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</si>
  <si>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</si>
  <si>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</si>
  <si>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</si>
  <si>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</si>
  <si>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</si>
  <si>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</si>
  <si>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</si>
  <si>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</si>
  <si>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</si>
  <si>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</si>
  <si>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</si>
  <si>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</si>
  <si>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</si>
  <si>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</si>
  <si>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</si>
  <si>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</si>
  <si>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</si>
  <si>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</si>
  <si>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</si>
  <si>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</si>
  <si>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</si>
  <si>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</si>
  <si>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</si>
  <si>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</si>
  <si>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</si>
  <si>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</si>
  <si>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</si>
  <si>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</si>
  <si>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</si>
  <si>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</si>
  <si>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</si>
  <si>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</si>
  <si>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</si>
  <si>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</si>
  <si>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</si>
  <si>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</si>
  <si>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</si>
  <si>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</si>
  <si>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</si>
  <si>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</si>
  <si>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</si>
  <si>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</si>
  <si>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</si>
  <si>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</si>
  <si>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</si>
  <si>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</si>
  <si>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</si>
  <si>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</si>
  <si>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</si>
  <si>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</si>
  <si>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</si>
  <si>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</si>
  <si>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</si>
  <si>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</si>
  <si>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</si>
  <si>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</si>
  <si>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</si>
  <si>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</si>
  <si>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</si>
  <si>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</si>
  <si>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</si>
  <si>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</si>
  <si>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</si>
  <si>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</si>
  <si>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</si>
  <si>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</si>
  <si>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</si>
  <si>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</si>
  <si>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</si>
  <si>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</si>
  <si>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</si>
  <si>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</si>
  <si>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</si>
  <si>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</si>
  <si>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</si>
  <si>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</si>
  <si>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</si>
  <si>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</si>
  <si>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</si>
  <si>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</si>
  <si>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</si>
  <si>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</si>
  <si>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</si>
  <si>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</si>
  <si>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</si>
  <si>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</si>
  <si>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</si>
  <si>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</si>
  <si>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</si>
  <si>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</si>
  <si>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</si>
  <si>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</si>
  <si>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</si>
  <si>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</si>
  <si>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</si>
  <si>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</si>
  <si>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</si>
  <si>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</si>
  <si>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</si>
  <si>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</si>
  <si>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</si>
  <si>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</si>
  <si>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</si>
  <si>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</si>
  <si>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</si>
  <si>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</si>
  <si>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</si>
  <si>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</si>
  <si>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</si>
  <si>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</si>
  <si>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</si>
  <si>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</si>
  <si>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</si>
  <si>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</si>
  <si>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</si>
  <si>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</si>
  <si>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</si>
  <si>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</si>
  <si>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</si>
  <si>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</si>
  <si>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</si>
  <si>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</si>
  <si>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</si>
  <si>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</si>
  <si>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</si>
  <si>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</si>
  <si>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</si>
  <si>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</si>
  <si>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</si>
  <si>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</si>
  <si>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</si>
  <si>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</si>
  <si>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</si>
  <si>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</si>
  <si>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</si>
  <si>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</si>
  <si>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</si>
  <si>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</si>
  <si>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</si>
  <si>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</si>
  <si>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</si>
  <si>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</si>
  <si>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</si>
  <si>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</si>
  <si>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</si>
  <si>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</si>
  <si>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</si>
  <si>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</si>
  <si>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</si>
  <si>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</si>
  <si>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</si>
  <si>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</si>
  <si>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</si>
  <si>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</si>
  <si>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</si>
  <si>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</si>
  <si>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</si>
  <si>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</si>
  <si>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</si>
  <si>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</si>
  <si>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</si>
  <si>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</si>
  <si>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</si>
  <si>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</si>
  <si>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</si>
  <si>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</si>
  <si>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</si>
  <si>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</si>
  <si>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</si>
  <si>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</si>
  <si>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</si>
  <si>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</si>
  <si>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</si>
  <si>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</si>
  <si>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</si>
  <si>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</si>
  <si>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</si>
  <si>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</si>
  <si>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</si>
  <si>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</si>
  <si>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</si>
  <si>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</si>
  <si>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</si>
  <si>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</si>
  <si>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</si>
  <si>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</si>
  <si>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</si>
  <si>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</si>
  <si>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</si>
  <si>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</si>
  <si>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</si>
  <si>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</si>
  <si>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</si>
  <si>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</si>
  <si>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</si>
  <si>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</si>
  <si>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</si>
  <si>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</si>
  <si>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</si>
  <si>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</si>
  <si>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</si>
  <si>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</si>
  <si>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</si>
  <si>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</si>
  <si>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</si>
  <si>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</si>
  <si>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</si>
  <si>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</si>
  <si>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</si>
  <si>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</si>
  <si>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</si>
  <si>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</si>
  <si>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</si>
  <si>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</si>
  <si>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</si>
  <si>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</si>
  <si>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</si>
  <si>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</si>
  <si>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</si>
  <si>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</si>
  <si>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</si>
  <si>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</si>
  <si>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</si>
  <si>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</si>
  <si>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</si>
  <si>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</si>
  <si>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</si>
  <si>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</si>
  <si>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</si>
  <si>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</si>
  <si>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</si>
  <si>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</si>
  <si>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</si>
  <si>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</si>
  <si>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</si>
  <si>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</si>
  <si>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</si>
  <si>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</si>
  <si>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</si>
  <si>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</si>
  <si>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</si>
  <si>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</si>
  <si>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</si>
  <si>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</si>
  <si>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</si>
  <si>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</si>
  <si>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</si>
  <si>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</si>
  <si>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</si>
  <si>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</si>
  <si>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</si>
  <si>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</si>
  <si>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</si>
  <si>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</si>
  <si>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</si>
  <si>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</si>
  <si>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</si>
  <si>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</si>
  <si>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</si>
  <si>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</si>
  <si>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</si>
  <si>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</si>
  <si>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</si>
  <si>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</si>
  <si>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</si>
  <si>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</si>
  <si>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</si>
  <si>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</si>
  <si>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</si>
  <si>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</si>
  <si>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</si>
  <si>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</si>
  <si>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</si>
  <si>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</si>
  <si>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</si>
  <si>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</si>
  <si>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</si>
  <si>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</si>
  <si>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</si>
  <si>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</si>
  <si>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</si>
  <si>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</si>
  <si>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</si>
  <si>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</si>
  <si>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</si>
  <si>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</si>
  <si>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</si>
  <si>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</si>
  <si>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</si>
  <si>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</si>
  <si>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</si>
  <si>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</si>
  <si>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</si>
  <si>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</si>
  <si>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</si>
  <si>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</si>
  <si>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</si>
  <si>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</si>
  <si>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</si>
  <si>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</si>
  <si>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</si>
  <si>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</si>
  <si>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</si>
  <si>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</si>
  <si>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</si>
  <si>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</si>
  <si>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</si>
  <si>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</si>
  <si>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</si>
  <si>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</si>
  <si>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</si>
  <si>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</si>
  <si>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</si>
  <si>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</si>
  <si>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</si>
  <si>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</si>
  <si>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</si>
  <si>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</si>
  <si>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</si>
  <si>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</si>
  <si>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</si>
  <si>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</si>
  <si>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</si>
  <si>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</si>
  <si>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</si>
  <si>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</si>
  <si>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</si>
  <si>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</si>
  <si>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</si>
  <si>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</si>
  <si>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</si>
  <si>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</si>
  <si>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</si>
  <si>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</si>
  <si>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</si>
  <si>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</si>
  <si>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</si>
  <si>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</si>
  <si>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</si>
  <si>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</si>
  <si>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</si>
  <si>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</si>
  <si>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</si>
  <si>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</si>
  <si>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</si>
  <si>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</si>
  <si>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</si>
  <si>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</si>
  <si>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</si>
  <si>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</si>
  <si>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</si>
  <si>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</si>
  <si>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</si>
  <si>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</si>
  <si>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</si>
  <si>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</si>
  <si>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</si>
  <si>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</si>
  <si>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</si>
  <si>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</si>
  <si>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</si>
  <si>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</si>
  <si>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</si>
  <si>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</si>
  <si>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</si>
  <si>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</si>
  <si>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</si>
  <si>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</si>
  <si>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</si>
  <si>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</si>
  <si>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</si>
  <si>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</si>
  <si>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</si>
  <si>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</si>
  <si>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</si>
  <si>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</si>
  <si>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</si>
  <si>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</si>
  <si>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</si>
  <si>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</si>
  <si>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</si>
  <si>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</si>
  <si>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</si>
  <si>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</si>
  <si>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</si>
  <si>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</si>
  <si>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</si>
  <si>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</si>
  <si>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</si>
  <si>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</si>
  <si>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</si>
  <si>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</si>
  <si>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</si>
  <si>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</si>
  <si>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</si>
  <si>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</si>
  <si>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</si>
  <si>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</si>
  <si>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</si>
  <si>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</si>
  <si>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</si>
  <si>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</si>
  <si>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</si>
  <si>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</si>
  <si>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</si>
  <si>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</si>
  <si>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</si>
  <si>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</si>
  <si>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</si>
  <si>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</si>
  <si>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</si>
  <si>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</si>
  <si>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</si>
  <si>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</si>
  <si>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</si>
  <si>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</si>
  <si>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</si>
  <si>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</si>
  <si>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</si>
  <si>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</si>
  <si>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</si>
  <si>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</si>
  <si>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</si>
  <si>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</si>
  <si>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</si>
  <si>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</si>
  <si>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</si>
  <si>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</si>
  <si>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</si>
  <si>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</si>
  <si>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</si>
  <si>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</si>
  <si>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</si>
  <si>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</si>
  <si>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</si>
  <si>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</si>
  <si>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</si>
  <si>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</si>
  <si>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</si>
  <si>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</si>
  <si>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</si>
  <si>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</si>
  <si>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</si>
  <si>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</si>
  <si>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</si>
  <si>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</si>
  <si>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</si>
  <si>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</si>
  <si>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</si>
  <si>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</si>
  <si>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</si>
  <si>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</si>
  <si>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</si>
  <si>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</si>
  <si>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</si>
  <si>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</si>
  <si>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</si>
  <si>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</si>
  <si>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</si>
  <si>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</si>
  <si>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</si>
  <si>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</si>
  <si>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</si>
  <si>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</si>
  <si>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</si>
  <si>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</si>
  <si>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</si>
  <si>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</si>
  <si>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</si>
  <si>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</si>
  <si>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</si>
  <si>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</si>
  <si>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</si>
  <si>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</si>
  <si>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</si>
  <si>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</si>
  <si>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</si>
  <si>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</si>
  <si>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</si>
  <si>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</si>
  <si>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</si>
  <si>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</si>
  <si>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</si>
  <si>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</si>
  <si>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</si>
  <si>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</si>
  <si>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</si>
  <si>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</si>
  <si>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</si>
  <si>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</si>
  <si>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</si>
  <si>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</si>
  <si>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</si>
  <si>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</si>
  <si>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</si>
  <si>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</si>
  <si>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</si>
  <si>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</si>
  <si>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</si>
  <si>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</si>
  <si>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</si>
  <si>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</si>
  <si>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</si>
  <si>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</si>
  <si>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</si>
  <si>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</si>
  <si>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</si>
  <si>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</si>
  <si>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</si>
  <si>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</si>
  <si>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</si>
  <si>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</si>
  <si>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</si>
  <si>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</si>
  <si>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</si>
  <si>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</si>
  <si>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</si>
  <si>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</si>
  <si>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</si>
  <si>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</si>
  <si>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</si>
  <si>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</si>
  <si>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</si>
  <si>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</si>
  <si>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</si>
  <si>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</si>
  <si>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</si>
  <si>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</si>
  <si>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</si>
  <si>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</si>
  <si>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</si>
  <si>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</si>
  <si>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</si>
  <si>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</si>
  <si>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</si>
  <si>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</si>
  <si>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</si>
  <si>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</si>
  <si>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</si>
  <si>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</si>
  <si>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</si>
  <si>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</si>
  <si>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</si>
  <si>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</si>
  <si>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</si>
  <si>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</si>
  <si>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</si>
  <si>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</si>
  <si>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</si>
  <si>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</si>
  <si>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</si>
  <si>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</si>
  <si>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</si>
  <si>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</si>
  <si>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</si>
  <si>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</si>
  <si>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</si>
  <si>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</si>
  <si>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</si>
  <si>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</si>
  <si>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</si>
  <si>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</si>
  <si>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</si>
  <si>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</si>
  <si>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</si>
  <si>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</si>
  <si>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</si>
  <si>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</si>
  <si>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</si>
  <si>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</si>
  <si>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</si>
  <si>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</si>
  <si>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</si>
  <si>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</si>
  <si>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</si>
  <si>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</si>
  <si>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</si>
  <si>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</si>
  <si>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</si>
  <si>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</si>
  <si>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</si>
  <si>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</si>
  <si>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</si>
  <si>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</si>
  <si>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</si>
  <si>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</si>
  <si>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</si>
  <si>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</si>
  <si>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</si>
  <si>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</si>
  <si>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</si>
  <si>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</si>
  <si>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</si>
  <si>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</si>
  <si>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</si>
  <si>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</si>
  <si>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</si>
  <si>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</si>
  <si>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</si>
  <si>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</si>
  <si>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</si>
  <si>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</si>
  <si>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</si>
  <si>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</si>
  <si>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</si>
  <si>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</si>
  <si>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</si>
  <si>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</si>
  <si>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</si>
  <si>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</si>
  <si>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</si>
  <si>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</si>
  <si>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</si>
  <si>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</si>
  <si>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</si>
  <si>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</si>
  <si>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</si>
  <si>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</si>
  <si>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</si>
  <si>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</si>
  <si>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</si>
  <si>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</si>
  <si>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</si>
  <si>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</si>
  <si>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</si>
  <si>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</si>
  <si>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</si>
  <si>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</si>
  <si>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</si>
  <si>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</si>
  <si>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</si>
  <si>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</si>
  <si>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</si>
  <si>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</si>
  <si>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</si>
  <si>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</si>
  <si>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</si>
  <si>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</si>
  <si>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</si>
  <si>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</si>
  <si>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</si>
  <si>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</si>
  <si>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</si>
  <si>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</si>
  <si>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</si>
  <si>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</si>
  <si>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</si>
  <si>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</si>
  <si>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</si>
  <si>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</si>
  <si>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</si>
  <si>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</si>
  <si>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</si>
  <si>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</si>
  <si>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</si>
  <si>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</si>
  <si>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</si>
  <si>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</si>
  <si>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</si>
  <si>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</si>
  <si>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</si>
  <si>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</si>
  <si>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</si>
  <si>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</si>
  <si>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</si>
  <si>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</si>
  <si>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</si>
  <si>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</si>
  <si>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</si>
  <si>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</si>
  <si>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</si>
  <si>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</si>
  <si>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</si>
  <si>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</si>
  <si>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</si>
  <si>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</si>
  <si>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</si>
  <si>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</si>
  <si>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</si>
  <si>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</si>
  <si>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</si>
  <si>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</si>
  <si>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</si>
  <si>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</si>
  <si>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</si>
  <si>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</si>
  <si>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</si>
  <si>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</si>
  <si>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</si>
  <si>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</si>
  <si>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</si>
  <si>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</si>
  <si>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</si>
  <si>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</si>
  <si>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</si>
  <si>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</si>
  <si>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</si>
  <si>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</si>
  <si>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</si>
  <si>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</si>
  <si>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</si>
  <si>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</si>
  <si>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</si>
  <si>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</si>
  <si>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</si>
  <si>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</si>
  <si>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</si>
  <si>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</si>
  <si>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</si>
  <si>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</si>
  <si>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</si>
  <si>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</si>
  <si>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</si>
  <si>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</si>
  <si>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</si>
  <si>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</si>
  <si>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</si>
  <si>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</si>
  <si>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</si>
  <si>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</si>
  <si>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</si>
  <si>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</si>
  <si>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</si>
  <si>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</si>
  <si>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</si>
  <si>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</si>
  <si>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</si>
  <si>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</si>
  <si>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</si>
  <si>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</si>
  <si>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</si>
  <si>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</si>
  <si>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</si>
  <si>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</si>
  <si>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</si>
  <si>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</si>
  <si>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</si>
  <si>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</si>
  <si>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</si>
  <si>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</si>
  <si>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</si>
  <si>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</si>
  <si>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</si>
  <si>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</si>
  <si>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</si>
  <si>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</si>
  <si>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</si>
  <si>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</si>
  <si>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</si>
  <si>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</si>
  <si>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</si>
  <si>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</si>
  <si>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</si>
  <si>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</si>
  <si>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</si>
  <si>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</si>
  <si>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</si>
  <si>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</si>
  <si>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</si>
  <si>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</si>
  <si>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</si>
  <si>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</si>
  <si>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</si>
  <si>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</si>
  <si>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</si>
  <si>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</si>
  <si>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</si>
  <si>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</si>
  <si>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</si>
  <si>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</si>
  <si>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</si>
  <si>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</si>
  <si>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</si>
  <si>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</si>
  <si>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</si>
  <si>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</si>
  <si>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</si>
  <si>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</si>
  <si>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</si>
  <si>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</si>
  <si>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</si>
  <si>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</si>
  <si>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</si>
  <si>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</si>
  <si>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</si>
  <si>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</si>
  <si>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</si>
  <si>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</si>
  <si>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</si>
  <si>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</si>
  <si>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</si>
  <si>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</si>
  <si>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</si>
  <si>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</si>
  <si>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</si>
  <si>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</si>
  <si>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</si>
  <si>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</si>
  <si>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</si>
  <si>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</si>
  <si>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</si>
  <si>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</si>
  <si>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</si>
  <si>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</si>
  <si>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</si>
  <si>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</si>
  <si>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</si>
  <si>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</si>
  <si>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</si>
  <si>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</si>
  <si>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</si>
  <si>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</si>
  <si>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</si>
  <si>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</si>
  <si>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</si>
  <si>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</si>
  <si>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</si>
  <si>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</si>
  <si>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</si>
  <si>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</si>
  <si>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</si>
  <si>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</si>
  <si>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</si>
  <si>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</si>
  <si>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</si>
  <si>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</si>
  <si>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</si>
  <si>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</si>
  <si>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</si>
  <si>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</si>
  <si>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</si>
  <si>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</si>
  <si>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</si>
  <si>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</si>
  <si>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</si>
  <si>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</si>
  <si>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</si>
  <si>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</si>
  <si>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</si>
  <si>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</si>
  <si>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</si>
  <si>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</si>
  <si>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</si>
  <si>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</si>
  <si>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</si>
  <si>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</si>
  <si>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</si>
  <si>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</si>
  <si>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</si>
  <si>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</si>
  <si>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</si>
  <si>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</si>
  <si>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</si>
  <si>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</si>
  <si>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</si>
  <si>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</si>
  <si>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</si>
  <si>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</si>
  <si>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</si>
  <si>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</si>
  <si>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</si>
  <si>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</si>
  <si>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</si>
  <si>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</si>
  <si>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</si>
  <si>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</si>
  <si>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</si>
  <si>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</si>
  <si>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</si>
  <si>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</si>
  <si>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</si>
  <si>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</si>
  <si>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</si>
  <si>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</si>
  <si>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</si>
  <si>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</si>
  <si>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</si>
  <si>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</si>
  <si>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</si>
  <si>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</si>
  <si>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</si>
  <si>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</si>
  <si>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</si>
  <si>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</si>
  <si>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</si>
  <si>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</si>
  <si>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</si>
  <si>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</si>
  <si>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</si>
  <si>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</si>
  <si>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</si>
  <si>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</si>
  <si>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</si>
  <si>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</si>
  <si>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</si>
  <si>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</si>
  <si>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</si>
  <si>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</si>
  <si>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</si>
  <si>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</si>
  <si>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</si>
  <si>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</si>
  <si>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</si>
  <si>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</si>
  <si>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</si>
  <si>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</si>
  <si>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</si>
  <si>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</si>
  <si>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</si>
  <si>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</si>
  <si>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</si>
  <si>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</si>
  <si>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</si>
  <si>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</si>
  <si>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</si>
  <si>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</si>
  <si>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</si>
  <si>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</si>
  <si>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</si>
  <si>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</si>
  <si>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</si>
  <si>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</si>
  <si>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</si>
  <si>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</si>
  <si>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</si>
  <si>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</si>
  <si>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</si>
  <si>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</si>
  <si>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</si>
  <si>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</si>
  <si>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</si>
  <si>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</si>
  <si>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</si>
  <si>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</si>
  <si>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</si>
  <si>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</si>
  <si>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</si>
  <si>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</si>
  <si>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</si>
  <si>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</si>
  <si>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</si>
  <si>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</si>
  <si>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</si>
  <si>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</si>
  <si>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</si>
  <si>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</si>
  <si>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</si>
  <si>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</si>
  <si>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</si>
  <si>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</si>
  <si>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</si>
  <si>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</si>
  <si>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</si>
  <si>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</si>
  <si>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</si>
  <si>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</si>
  <si>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</si>
  <si>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</si>
  <si>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</si>
  <si>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</si>
  <si>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</si>
  <si>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</si>
  <si>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</si>
  <si>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</si>
  <si>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</si>
  <si>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</si>
  <si>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</si>
  <si>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</si>
  <si>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</si>
  <si>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</si>
  <si>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</si>
  <si>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</si>
  <si>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</si>
  <si>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</si>
  <si>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</si>
  <si>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</si>
  <si>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</si>
  <si>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</si>
  <si>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</si>
  <si>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</si>
  <si>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</si>
  <si>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</si>
  <si>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</si>
  <si>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</si>
  <si>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</si>
  <si>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</si>
  <si>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</si>
  <si>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</si>
  <si>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</si>
  <si>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</si>
  <si>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</si>
  <si>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</si>
  <si>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</si>
  <si>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</si>
  <si>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</si>
  <si>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</si>
  <si>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</si>
  <si>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</si>
  <si>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</si>
  <si>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</si>
  <si>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</si>
  <si>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</si>
  <si>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</si>
  <si>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</si>
  <si>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</si>
  <si>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</si>
  <si>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</si>
  <si>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</si>
  <si>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</si>
  <si>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</si>
  <si>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</si>
  <si>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</si>
  <si>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</si>
  <si>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</si>
  <si>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</si>
  <si>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</si>
  <si>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</si>
  <si>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</si>
  <si>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</si>
  <si>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</si>
  <si>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</si>
  <si>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</si>
  <si>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</si>
  <si>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</si>
  <si>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</si>
  <si>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</si>
  <si>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</si>
  <si>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</si>
  <si>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</si>
  <si>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</si>
  <si>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</si>
  <si>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</si>
  <si>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</si>
  <si>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</si>
  <si>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</si>
  <si>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</si>
  <si>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</si>
  <si>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</si>
  <si>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</si>
  <si>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</si>
  <si>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</si>
  <si>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</si>
  <si>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</si>
  <si>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</si>
  <si>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</si>
  <si>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</si>
  <si>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</si>
  <si>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</si>
  <si>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</si>
  <si>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</si>
  <si>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</si>
  <si>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</si>
  <si>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</si>
  <si>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</si>
  <si>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</si>
  <si>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</si>
  <si>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</si>
  <si>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</si>
  <si>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</si>
  <si>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</si>
  <si>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</si>
  <si>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</si>
  <si>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</si>
  <si>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</si>
  <si>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</si>
  <si>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</si>
  <si>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</si>
  <si>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</si>
  <si>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</si>
  <si>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</si>
  <si>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</si>
  <si>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</si>
  <si>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</si>
  <si>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</si>
  <si>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</si>
  <si>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</si>
  <si>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</si>
  <si>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</si>
  <si>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</si>
  <si>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</si>
  <si>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</si>
  <si>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</si>
  <si>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</si>
  <si>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</si>
  <si>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</si>
  <si>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</si>
  <si>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</si>
  <si>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</si>
  <si>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</si>
  <si>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</si>
  <si>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</si>
  <si>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</si>
  <si>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</si>
  <si>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</si>
  <si>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</si>
  <si>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</si>
  <si>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</si>
  <si>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</si>
  <si>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# Successful</t>
  </si>
  <si>
    <t># Failed</t>
  </si>
  <si>
    <t># Cancelled</t>
  </si>
  <si>
    <t>Total Projects</t>
  </si>
  <si>
    <t>% Successful</t>
  </si>
  <si>
    <t>% Failed</t>
  </si>
  <si>
    <t>%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</si>
  <si>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</si>
  <si>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</si>
  <si>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</si>
  <si>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</si>
  <si>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</si>
  <si>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</si>
  <si>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</si>
  <si>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</si>
  <si>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</si>
  <si>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</si>
  <si>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</si>
  <si>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&amp; Equal to 50000</t>
  </si>
  <si>
    <t>Count of backers_count</t>
  </si>
  <si>
    <t>Min</t>
  </si>
  <si>
    <t>Max</t>
  </si>
  <si>
    <t>StdDev</t>
  </si>
  <si>
    <t>Var</t>
  </si>
  <si>
    <t>All</t>
  </si>
  <si>
    <t>Median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</si>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</sst>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D4DDBF"/>
      <color rgb="FFF7DB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Analysis!PivotTable3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5-4FCF-927A-20C423451CFC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B5-4FCF-927A-20C423451CFC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5-4FCF-927A-20C423451CFC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5-4FCF-927A-20C423451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170288"/>
        <c:axId val="673170944"/>
      </c:barChart>
      <c:catAx>
        <c:axId val="67317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70944"/>
        <c:crosses val="autoZero"/>
        <c:auto val="1"/>
        <c:lblAlgn val="ctr"/>
        <c:lblOffset val="100"/>
        <c:noMultiLvlLbl val="0"/>
      </c:catAx>
      <c:valAx>
        <c:axId val="67317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7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Analysis!PivotTable5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F-423F-B2F8-E9662E0C555D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BF-423F-B2F8-E9662E0C555D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BF-423F-B2F8-E9662E0C555D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BF-423F-B2F8-E9662E0C5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016640"/>
        <c:axId val="661012376"/>
      </c:barChart>
      <c:catAx>
        <c:axId val="66101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012376"/>
        <c:crosses val="autoZero"/>
        <c:auto val="1"/>
        <c:lblAlgn val="ctr"/>
        <c:lblOffset val="100"/>
        <c:noMultiLvlLbl val="0"/>
      </c:catAx>
      <c:valAx>
        <c:axId val="66101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0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End Date!PivotTable6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End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 End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End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A-4727-8A15-115CECC51BE6}"/>
            </c:ext>
          </c:extLst>
        </c:ser>
        <c:ser>
          <c:idx val="1"/>
          <c:order val="1"/>
          <c:tx>
            <c:strRef>
              <c:f>'Campaign End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 End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End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A-4727-8A15-115CECC51BE6}"/>
            </c:ext>
          </c:extLst>
        </c:ser>
        <c:ser>
          <c:idx val="2"/>
          <c:order val="2"/>
          <c:tx>
            <c:strRef>
              <c:f>'Campaign End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 End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End Date'!$D$7:$D$19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A-4727-8A15-115CECC51BE6}"/>
            </c:ext>
          </c:extLst>
        </c:ser>
        <c:ser>
          <c:idx val="3"/>
          <c:order val="3"/>
          <c:tx>
            <c:strRef>
              <c:f>'Campaign End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 End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End Date'!$E$7:$E$19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8A-4727-8A15-115CECC51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983472"/>
        <c:axId val="661982816"/>
      </c:lineChart>
      <c:catAx>
        <c:axId val="66198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82816"/>
        <c:crosses val="autoZero"/>
        <c:auto val="1"/>
        <c:lblAlgn val="ctr"/>
        <c:lblOffset val="100"/>
        <c:noMultiLvlLbl val="0"/>
      </c:catAx>
      <c:valAx>
        <c:axId val="6619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8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&amp;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D55-A070-A438F87CC6A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&amp;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D55-A070-A438F87CC6A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&amp;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D55-A070-A438F87CC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891304"/>
        <c:axId val="648891960"/>
      </c:lineChart>
      <c:catAx>
        <c:axId val="6488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91960"/>
        <c:crosses val="autoZero"/>
        <c:auto val="1"/>
        <c:lblAlgn val="ctr"/>
        <c:lblOffset val="100"/>
        <c:noMultiLvlLbl val="0"/>
      </c:catAx>
      <c:valAx>
        <c:axId val="648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9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133350</xdr:rowOff>
    </xdr:from>
    <xdr:to>
      <xdr:col>16</xdr:col>
      <xdr:colOff>419100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F0520-B529-401C-B010-B7880D5A8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11430</xdr:rowOff>
    </xdr:from>
    <xdr:to>
      <xdr:col>16</xdr:col>
      <xdr:colOff>388620</xdr:colOff>
      <xdr:row>47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1CED3-EFE8-4001-9298-41B4D81A3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144780</xdr:rowOff>
    </xdr:from>
    <xdr:to>
      <xdr:col>17</xdr:col>
      <xdr:colOff>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59CE9-9A30-4E21-A55F-5AEF0D82A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</xdr:colOff>
      <xdr:row>0</xdr:row>
      <xdr:rowOff>0</xdr:rowOff>
    </xdr:from>
    <xdr:to>
      <xdr:col>19</xdr:col>
      <xdr:colOff>594360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E3816-3BFF-4D7B-82A7-C39E489D0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Lu" refreshedDate="43892.766922106479" createdVersion="6" refreshedVersion="6" minRefreshableVersion="3" recordCount="4114" xr:uid="{6AED5F09-70CA-4496-84F2-80AEF4EE50F8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1" maxValue="22602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Lu" refreshedDate="43892.783529976849" createdVersion="6" refreshedVersion="6" minRefreshableVersion="3" recordCount="4114" xr:uid="{1DEF477D-98E0-492B-8DDC-D4001363D011}">
  <cacheSource type="worksheet">
    <worksheetSource ref="A1:T4115" sheet="Original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1" maxValue="22602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Mean" numFmtId="0" formula=" AVERAGE(backers_coun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id Lu" refreshedDate="43895.839948842593" backgroundQuery="1" createdVersion="6" refreshedVersion="6" minRefreshableVersion="3" recordCount="0" supportSubquery="1" supportAdvancedDrill="1" xr:uid="{9AB57362-CCF0-461E-A235-4DA527DA9FBA}">
  <cacheSource type="external" connectionId="1"/>
  <cacheFields count="9">
    <cacheField name="[Range].[country].[country]" caption="country" numFmtId="0" hierarchy="6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Range].[state].&amp;[canceled]"/>
            <x15:cachedUniqueName index="1" name="[Range].[state].&amp;[failed]"/>
            <x15:cachedUniqueName index="2" name="[Range].[state].&amp;[live]"/>
            <x15:cachedUniqueName index="3" name="[Range].[state].&amp;[successful]"/>
          </x15:cachedUniqueNames>
        </ext>
      </extLst>
    </cacheField>
    <cacheField name="[Measures].[Median]" caption="Median" numFmtId="0" hierarchy="20" level="32767"/>
    <cacheField name="[Measures].[Average of backers_count]" caption="Average of backers_count" numFmtId="0" hierarchy="24" level="32767"/>
    <cacheField name="[Measures].[Count of backers_count]" caption="Count of backers_count" numFmtId="0" hierarchy="25" level="32767"/>
    <cacheField name="[Measures].[Min of backers_count]" caption="Min of backers_count" numFmtId="0" hierarchy="26" level="32767"/>
    <cacheField name="[Measures].[Max of backers_count]" caption="Max of backers_count" numFmtId="0" hierarchy="27" level="32767"/>
    <cacheField name="[Measures].[StdDev of backers_count]" caption="StdDev of backers_count" numFmtId="0" hierarchy="28" level="32767"/>
    <cacheField name="[Measures].[Var of backers_count]" caption="Var of backers_count" numFmtId="0" hierarchy="29" level="32767"/>
  </cacheFields>
  <cacheHierarchies count="3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Measures].[Median]" caption="Median" measure="1" displayFolder="" measureGroup="Range" count="0" oneField="1">
      <fieldsUsage count="1"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ackers_count]" caption="Average of backers_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backers_count]" caption="Count of backers_c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in of backers_count]" caption="Min of backers_count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ackers_count]" caption="Max of backers_count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 of backers_count]" caption="StdDev of backers_count" measure="1" displayFolder="" measureGroup="Rang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Var of backers_count]" caption="Var of backers_count" measure="1" displayFolder="" measureGroup="Rang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3685882352941176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4260827250608272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E-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22991545454545451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2E-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5000000000002E-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E-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1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59980000000000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.0000000000000001E-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20499999999999999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5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5997142857142857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.3333333333333341E-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3E-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66666666666668E-3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666666666666671E-3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9E-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4529411764705882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48E-2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714285714285714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8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07E-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333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5520000000000000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117249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5000000000000001E-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23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5E-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604569420035149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1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046153846153846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6500000000000004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4214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83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30980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E-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4185714285714285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4E-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39E-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00000000000001E-2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8018181818181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620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E-2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8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5E-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E-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00000000000001E-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69999999999708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5E-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829999999999999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3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73333333333333328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9E-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8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6250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716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1094229999999999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720000000000000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3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91E-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12931999999999994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5428571428571428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5333333333333333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5E-2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000000000000001E-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5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4E-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9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1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506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4.0000000000000001E-3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1999999999999998E-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3142857142857142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46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E-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E-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7E-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775000000000000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E-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096E-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.0000000000000001E-3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7E-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46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195000000000000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3076923076923077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5457142857142857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3E-2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404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3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377777777778343E-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3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E-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0.999666666666666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9972545454545455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0.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0.9445200000000000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0.9762499999999999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0.9813300000000000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0.9043124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0.96858666666666671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0.89224999999999999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0.7239999999999999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0.9248888888888888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99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90800000000000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0.768369230769230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0.9994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0.9999210526315789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0.97333333333333338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9999000000000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9946666666666667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0.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999900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0.9593749999999999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0.967500000000000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0.9999799999999999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0.9351500000000000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0.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0.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0.6658333333333333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0.9659999999999999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0.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0.9993100000000000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995833333333333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0.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0.9999829999999999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0.581428571428571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0.89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0.7380749999999999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0.41538461538461541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0.492783333333333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0.8375000000000000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0.8478571428571428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0.747500000000000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0.5540000000000000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0.9998412698412698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0.9999200000000000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0.4430155999999999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0.88056999999999996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0.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0.8236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9928000000000000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0.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0.972500000000000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86E-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2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346153846153846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9E-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375714285714285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7E-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34100000000000003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E-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292000000000000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2E-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5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845600000000000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3333333333333332E-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6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6E-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3910000000000000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7E-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911399999999999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31937893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000000000000001E-2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6E-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8081080000000002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8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45500000000000002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3162883248730964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1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472337699999999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5260869565217390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00000000000001E-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774336666666666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E-2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5600000000000000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7E-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4759999999999999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1038153846153846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5034814814814815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5731829411764706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56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2058763636363635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8E-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4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6E-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8E-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76300000000000001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3E-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E-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E-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20019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4E-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7E-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33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872619999999999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4000000000000003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5E-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7895250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6E-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87349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999999999999999E-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3746666666666666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303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11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E-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894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6E-2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88E-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18749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91E-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E-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13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.0333333333333333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833199999999999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799999999999997E-2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9E-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6E-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2307407407407407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E-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E-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2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3639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7E-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E-2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E-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8E-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3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5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1E-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3E-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683911999999999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E-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1013360000000000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6E-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5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3E-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639999999999416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7E-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7E-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2327586206896551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7028880000000000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1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1E-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476000000000000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2734117647058823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82E-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E-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6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8E-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E-2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1E-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E-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11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24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4E-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1016142857142857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E-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5E-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4E-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19999999999997E-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10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2202000000000000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4168666666666666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533333333333333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66E-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3064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77E-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4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11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6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41499999999999998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2E-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558333333333333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6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2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19999999999998E-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66666666666668E-3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139894736842105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6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8153547058823529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1000000000000004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0270270270270264E-3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11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72E-2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66E-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89E-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5159999999999999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9E-2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2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1E-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416499999999999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00000000000001E-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4E-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63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71E-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E-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E-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679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28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0000000000001E-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6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4999999998E-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9E-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4E-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202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6190476190476E-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339285714285714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750000000000004E-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9956060606060606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0.9799333333333333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0.98924999999999996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9923499999999999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0.9867000000000000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0.8616666666666666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0.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0.9999727272727272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0.9062000000000000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99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0.6064117647058823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99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0.99996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0.9270476190476190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0.9998333333333333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0.9671959999999999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0.9775000000000000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992079999999999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0.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0.999725955204216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9931368136813681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0.9179000000000000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0.9993589743589743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0.97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0.9990099009900990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0.73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0.7842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0.8810727272727272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0.9713000000000000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0.9776973181818181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0.67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0.8058999999999999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0.9389999999999999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0.49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998137500000000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0.7809302877015491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997133218662079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9984499999999999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0.9999833333333333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0.9540148676045954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0.9044999999999999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0.9669230769230768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0.982461538461538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995666666666666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99199999999999999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99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0.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998624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0.8607599999999999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0.9666666666666666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0.7458659793814432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0.98633333333333328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0.7711857345221231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000000000000001E-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E-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46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20599999999999999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4E-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40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5000000000000006E-3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5217391304347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30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9E-2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2325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E-3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69E-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000000000000001E-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825757575757575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049999999999999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4400000000000542E-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0.9999333333333333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0.72616000000000003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0.9495866666666666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0.634108527131782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0.9999444444444444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0.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99199999999999999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9983294117647059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9961074610746107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9956833333333333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0.9999875000000000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99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0.99988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0.99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0.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0.9091666666666666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0.966555555555555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0.9554000000000000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0.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0.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9989599999999999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9957399999999999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99733333333333329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0.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0.9993800000000000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0.9859999999999999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0.960665333333333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0.97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993589743589743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0.786366666666666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0.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0.9431666666666667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0.826200000000000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9982499999999999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0.99916659721643475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0.986199999999999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0.87549999999999994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999800000000000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0.9999200000000000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0.999909999999999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91624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8E-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31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93E-2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682285714285714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3996000000000000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2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8E-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666666666666671E-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41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468874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13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570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9E-2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.6666666666666671E-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0.96941999999999995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90500000000000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9965000000000000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0.9246666666666666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0.8135999999999999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0.8998000000000000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0.7072333333333333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0.6057333333333333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0.78371999999999997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0.85150000000000003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0.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0.7441600000000000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0.96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0.8451403508771929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0.74087999999999998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9996000000000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991485714285714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0.925162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0.9645000000000000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0.42351250000000001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0.8766000000000000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0.934699999999999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0.6466199999999999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99606666666666666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0.98939999999999995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0.5362000000000000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0.846099999999999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0.1757789230769230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0.73399999999999999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0.6918659999999999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0.94420000000000004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991254545454545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0.2107264705882353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0.7790749999999999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99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0.66208999999999996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9920400000000000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0.8500666666666666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0.8978571428571429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4394736842105262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22109756097560976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3202400000000000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4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9E-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5000000000000001E-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E-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5551428571428571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3E-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3219000000000000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20480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25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4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8E-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583333333333333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6E-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3E-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0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E-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79099099099099102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1108135252761968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5E-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5000000000000001E-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599999999999997E-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6E-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11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8000000000000003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499999999999999E-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3E-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771428571428571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199999999999998E-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0.952999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9988344988344988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0.639857142857142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0.5859999999999999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0.2979999999999999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0.9829999999999999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0.48599999999999999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0.97333333333333338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3315375000000000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4813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00000000000000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80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4279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4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28E-2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44374599999999992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9E-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440000000000512E-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2E-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4999999999999E-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1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E-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5E-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488571428571428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0000000000000001E-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5213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1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4E-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23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4999999999998E-2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49999999999997E-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E-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5183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5999600000000000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7300000000000002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7E-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512214285714285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3711066666666665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5571428571428571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499999999999994E-2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405000000000000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9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7950000000000000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34381249999999997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200000000000001E-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5E-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3E-2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7E-2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8E-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706666666666331E-3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6E-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31018181818181817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7249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3040000000000865E-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540000000000000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6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20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E-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00000000000002E-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67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9413333333333333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203802000000000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22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990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5517499999999999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304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1E-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822050359712231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5E-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440058333333333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5E-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0.8185714285714286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0.5846153846153846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0.97954545454545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0.8171428571428571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0.7598000000000000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0.8818181818181818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0.9458333333333333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9918749999999999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0.75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0.59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0.3245000000000000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0.6933333333333333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0.97010582010582014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0.7986666666666666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0.59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0.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0.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0.967500000000000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0.59250000000000003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0.6082999999999999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0.9756249999999999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0.6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0.971999999999999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0.62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99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99697999999999998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0.969846153846153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0.9339333333333332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0.9423076923076922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0.9497435897435897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99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0.6909999999999999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0.7896296296296296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0.93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0.8546315789473684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0.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0.6959999999999999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0.988571428571428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0.8284444444444444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0.97677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0.9109333333333333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0.9036666666666666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0.86673999999999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0.9751600000000000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0.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0.9863499999999999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0.7196000000000000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0.6160999999999999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0.6005714285714285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0.5659333333333332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0.94338666666666671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0.9827799999999999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0.9805833333333333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0.8867172431528866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0.611400000000000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0.5389937106918238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0.57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0.7151999999999999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0.98922857142857146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9920090909090909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0.98807999999999996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0.8519999999999999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0.82189999999999996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0.9867500000000000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0.5333333333333333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0.6537500000000000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0.97945000000000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9943999999999999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0.9739299999999999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0.437367328170097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0.17182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0.8514000000000000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0.9998762487624876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0.70493863882785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0.98939999999999995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0.9370666666666667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0.872500000000000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0.8678000000000000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0.8323000000000000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0.95760000000000001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0.7491285714285714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0.9766550000000000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0.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0.98375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0.98699999999999999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0.4144166666666666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0.92211333333333334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0.703970397039703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0.8394500000000000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17791999999999999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24948999999999999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0.556799999999999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0.65471999999999997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0.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0.771212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0.96894999999999998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05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4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37149999999999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18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9E-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5E-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501E-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726999999999999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6E-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91E-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E-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300018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9E-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2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000000000000001E-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453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8199999999999997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9970588235294117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0.9146300000000000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0.99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0.9858666666666666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0.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3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0.9102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0.9729999999999999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0.9663266666666666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0.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9985000000000000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0.6136363636363636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9929999999999999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0.9993199999999999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0.9369074074074074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0.3723466666666666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0.70623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0.9739230769230768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0.90895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0.999823529411764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9943999999999999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991800000000000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0.96579999999999999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0.9991666666666666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0.8581702222222222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0.9217333333333332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0.8591666666666666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0.8169994444444443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0.949652000000000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0.82066666666666666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0.99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0.92788000000000004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99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0.97499999999999998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0.99958999999999998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0.9468750000000000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0.9504833333333333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9984100000000000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0.5875000000000000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0.970700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994900000000000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0.6446259090909091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99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9986749999999999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0.99964295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0.91700000000000004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0.9757777777777777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9976190476190476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9978000000000000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995277777777777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99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0.9832857142857143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9978000000000000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0.85619999999999996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99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0.6049999999999999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0.9993750000000000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0.9116666666666666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9951333333333333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9985000000000000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0.9430625000000000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9937500000000000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0.9350000000000000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0.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9953333333333332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0.9615000000000000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0.8085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0.9836833333333333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9982999999999999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99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99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0.99975999999999998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0.9409333333333332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0.970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0.9999333333333333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0.8824999999999999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0.9999200000000000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0.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6E-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7E-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8E-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E-2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0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9E-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7E-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7E-2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69910344827586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606000000000000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E-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560416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5E-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992439999999999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8E-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E-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.615384615384615E-3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8E-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5530000000000000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.54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903999999999999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6E-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4570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999999999999999E-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722777777777777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59168195718654437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8E-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1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2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0.929333333333333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0.9612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0.706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0.884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0.9721263604990708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0.8219999999999999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0.9698750000000000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4925999999999999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7999999999999999E-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025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22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5163999999999999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2E-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00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9E-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3765714285714285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9885074626865672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7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E-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3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00000000000001E-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25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646153846153846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9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368421052631582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9E-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66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62E-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9E-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3E-2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5497535999999998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214066666666665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4E-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9E-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5493846153846153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10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109118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10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23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E-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999999999999997E-3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506666666666666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5E-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4570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E-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599999999999999E-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4117647058823529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1E-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E-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E-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30260857142857145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0.6037249999999999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0.740233333333333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34753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0.88485999999999998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0.8863999999999999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1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0.84499999999999997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0.6888499999999999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0.98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0.5959600000000000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0.9426649999999999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0.8467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0.84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99497000000000002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0.98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0.9112000000000000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0.9015999999999999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0.9887000000000000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0.96447916666666667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0.97669333333333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991840000000000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0.8924586466165414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0.50617999999999996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0.9669666666666666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0.9336600000000000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29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E-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4732653061224489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9E-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5E-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0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00000000000001E-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5E-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3360000000000000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3024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22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828105882352941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5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16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5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731999999999999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598333333333333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0999999999999998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18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666666666666666E-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26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4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8E-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7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2E-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099999999999999E-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8946666666666667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71325000000000005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52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615384615384615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1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0999999999999994E-2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7E-2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24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1040612499999999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36625000000000002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34807399999999999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4540000000000000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67E-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10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363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E-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2213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11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2999999999999995E-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3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E-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6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742857142857142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.9651999999999998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00000000000001E-2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9E-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0.9833793103448276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9958000000000000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9976666666666667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0.9542857142857142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0.8181818181818182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0.9293650793650793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996666666666666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0.79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0.9549999999999999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0.68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0.900121951219512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0.7309999999999999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0.9887777777777777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0.9999900000000000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0.9998944591029024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0.8950000000000000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0.9709999999999999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E-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59E-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4766666666666666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320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.56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E-2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507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E-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E-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513333333333333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3E-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3870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20516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2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8866966666666666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131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3737500000000000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704039999999999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99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9928571428571428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9976000000000000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0.6913793103448275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992500000000000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0.91100000000000003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0.7496428571428571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633076923076922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4E-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9E-2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7793846153846153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7E-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1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14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1076216216216216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23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2E-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179285714285714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5001875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59999999999998E-2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57189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6E-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980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53666666666666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2E-2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4E-2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7E-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389657471264367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24843243243243243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.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7400576923076921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20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104442857142857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815666666666666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894736842105266E-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3482571428571428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7595744680851064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.840199999999999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45140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324249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7990000000000000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7E-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359861000000000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7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0.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0.71099999999999997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0.9142857142857142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0.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0.8653333333333332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0.5081395348837208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0.5486666666666666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0.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0.9533333333333333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0.787499999999999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0.9588235294117647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0.8636000000000000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0.5859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0.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0.97522222222222221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0.9494000000000000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0.7709000000000000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0.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0.99986666666666668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0.70771428571428574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0.999863636363636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9971999999999999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0.9769230769230768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9987500000000000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0.9265999999999999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E-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66666666666668E-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3E-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2210714285714285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9333333333333937E-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1E-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00000000000001E-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8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7184999999999999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2512499999999999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999999999999999E-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E-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4124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000000000000003E-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45857142857142857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5E-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333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21199999999999999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E-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6E-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553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E-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2499999999999995E-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7E-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652500000000000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55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0000000000001E-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5.0000000000000001E-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5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6E-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7999999999999999E-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6986000000000001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24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000000000000001E-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10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10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199999999999999E-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526086956521739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763157894736653E-3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41549999999999998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999999999999997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666666666666671E-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742304000000000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9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42866666666666664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493333333333188E-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8E-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3223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2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6E-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9E-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2240879999999999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9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088000000000000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6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9E-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975000000000000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999999999999999E-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7350000000000135E-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2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8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374160000000000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5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116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8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749999999999999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4E-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0.7828571428571428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49999999999998E-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1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0.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0.5570000000000000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0.74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0.6652666666666666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0.5220000000000000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0.8829166666666666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0.7979199999999999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0.7393999999999999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9980198019801980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0.9999393939393939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0.989800000000000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0.348999999999999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0.90259999999999996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0.951428571428571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0.92132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0.9250000000000000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0.5727411944869831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9912499999999999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0.9437499999999999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0.9350000000000000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0.8981818181818181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0.662153846153846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0.999666666666666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0.31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0.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992666666666666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0.7874999999999999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0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499999999999994E-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666666666666666E-3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8454545454545454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40142857142857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4809999999999999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4E-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2994800000000000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2348756218905472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1E-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1052941176470588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46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3E-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543999999999999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E-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0.804000000000000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0.4053216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0.5427999999999999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0.96260000000000001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0.972975000000000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0.7869047619047618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0.84399999999999997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0.9374333333333333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0.5407999999999999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0.3489846153846153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0.9800999999999999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0.6376363636363636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0.6025666666666666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0.7423636363636363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0.8450857142857143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0.7630749999999999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0.6024000000000000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0.797791666666666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0.52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0.84670000000000001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99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0.9504242424242423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0.9643333333333333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0.3887599999999999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0.8892222222222222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0.6126428571428571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0.7794736842105263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0.8636249999999999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0.98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0.7955036748811067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0.861470588235294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0.51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0.6919999999999999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0.64825806451612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0.6359555555555556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0.9704500000000000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0.8893999999999999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0.5859285714285714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0.8914285714285714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0.9666666666666666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0.9992592592592592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0.8669230769230769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0.5081666666666666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0.9796399999999999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0.47672222222222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0.9343461538461538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4889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585714285714285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3E-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6249999999999998E-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6000000000000001E-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6668333333333332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E-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4285714285714285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8049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E-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2E-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E-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5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2400610000000000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3792666666666666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2088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2E-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333333333333335E-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2E-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3E-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696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49999999999999E-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E-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5405897142857142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00000000000001E-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2E-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31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3346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0.9191666666666666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0.57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0.95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0.8968571428571429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0.2821538461538461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0.98939999999999995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0.9998375000000000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9988000000000000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0.7992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7268450000000000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9552238805970154E-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8E-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35099999999999998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632786885245901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2E-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11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6080000000000005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3E-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4458441666666667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00000000000001E-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3659999999999999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4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E-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2394678492239467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6E-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4450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333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47E-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0.9879999999999999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0.534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0.5724000000000000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0.8588857142857142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0.60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0.406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0.9839999999999999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994900000000000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0.47429487179487179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0.989600000000000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0.5260000000000000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0.56969999999999998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3679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4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03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9537933333333333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3E-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E-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250000000000002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9E-2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7243333333333333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23619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00000000000000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6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87245000000000006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593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7092307692307692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611835600000000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384403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49746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3375000000000627E-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8E-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12444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984723714285714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25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6750470000000000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5673440000000000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1790285714285714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9292500000000000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68842105263157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62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6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568308131313131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4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0.95699999999999996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0.7885333333333333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9995000000000000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0.5752727272727272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0.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0.8303333333333333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0.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0.7379999999999999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99238709677419357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0.8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.167942199999999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.344204800000000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23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478399999999999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5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7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.19564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4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3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5102399999999997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8E-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923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5136999999999998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458999999999997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.01150000000000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33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616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20349999999999999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786760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.11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316683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6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81863157894736838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2353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36E-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2109999999999999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7E-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4833229411764705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2019069999999999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732699999999999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303624999999999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00000000000001E-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3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67416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3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02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68281250000000004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43456666666666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963999999999999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7E-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14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48049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9116676082790634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9921512500000000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6868686868686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4E-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8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807299999999999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10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5260429999999999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00000000000000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5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312049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4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0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3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9E-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2353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7.0000000000000001E-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5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5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2040040000000000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504037499999999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2046777777777778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E-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7E-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2054285714285714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6E-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333333333333335E-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3236666666666666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36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3250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4612318374694612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949999999999999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E-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7E-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4999999999996E-2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2E-2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5000000000000001E-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000000000000002E-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71E-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E-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25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.0416666666666666E-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4774999999999999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3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999999999999997E-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8037500000000372E-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9961250000000000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0.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0.985800000000000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99950000000000006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0.7115714285714285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0.8820000000000000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9979761904761904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0.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0.9788700999999999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0.98399999999999999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0.98266666666666669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0.9043999999999999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0.9994038749999999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0.7159400000000000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0.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0.9457999999999999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99887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0.942761904761904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0.8874999999999999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0.9829014084507041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0.69566666666666666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999800000000000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99303589743589749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99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9973777777777778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0.9999087554511908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9919999999999999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0.976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0.9733392857142857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0.7180800000000000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0.93409963333333335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991500000000000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2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220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3E-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3864000000000000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4660000000000000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2158161111111110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80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49999999999998E-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692857142857142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9E-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60199999999999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99999999999999E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38640000000000002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39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3E-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5310000000000000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3E-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146425000000000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8461052631578946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973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20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3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3289250000000000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4697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2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32866666666666666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E-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E-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5080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4383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56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4E-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4E-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283299999999999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999999999999999E-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9E-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4E-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3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403E-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5737692307692308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71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5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533153846153846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37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802667999999999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706800000000000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99999999999999E-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E-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7E-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8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3444929411764706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72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26874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4650000000000000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15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8003333333333333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.985000000000000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999999999999999E-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.83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.20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9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.07769230769230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4E-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410823529411764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.707000000000000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5380000000000000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85333333333333339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5533333333332844E-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E-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21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4E-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9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E-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3E-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7279999999999999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1E-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7E-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46080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5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4907142857142857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.0000000000000001E-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2E-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00000000000001E-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3360440000000000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7065217391304348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3E-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.0033333333334065E-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8E-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2E-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6E-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2E-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4E-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2E-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E-2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7584040000000000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999999999999999E-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5E-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2106000000000000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6999999999999999E-2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599999999999996E-2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0.608790376053803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0.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0.7926666666666666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0.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9928000000000000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00000000000003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29E-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44313750000000007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7E-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E-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1E-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1065833333333333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4E-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.94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5E-2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9942857142857143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9931250000000000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0.8531999999999999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0.89480000000000004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0.9866000000000000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0.967272727272727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0.8912233333333333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9963333333333332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0.981806601042269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0.987876923076923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0.9874864864864865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9993999999999999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9928214285714285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0.8316666666666666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0.7748000000000000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0.5861538461538461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0.7474090909090909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99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0.9816000000000000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99395999999999995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991666666666666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0.96933333333333338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9944166666666666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0.8517486662714878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0.99983333333333335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99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0.9998666666666666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0.9876000000000000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0.9999799999999999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9929999999999999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0.999979999999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0.9996153846153845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99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799999999999995E-2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594166666666666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5999999999999993E-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727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6797999999999999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.2719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4999999999999997E-2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E-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3350000000000000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70000000000000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4571428571428575E-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80866666666666664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E-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10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499999999999999E-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823529411764705E-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7999999999999999E-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10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6250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8014285714285713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E-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3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E-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800000000000000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35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9E-5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199999999999999E-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6E-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7133333333333333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750000000000000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33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2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E-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3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93174285714285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00000000000001E-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59E-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000000000000004E-2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3367142857142856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000000000000001E-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869999999999999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6E-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7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2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1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3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0.9744545454545454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99399999999999999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0.98947368421052628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9985000000000000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0.8139999999999999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0.90183333333333338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83E-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5644444444444444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E-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499999999999999E-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2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0000000000002E-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1E-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4E-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.0000000000000001E-3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6124999999999998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106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E-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30176111111111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5000000000000001E-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2E-2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E-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E-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56399999999999995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2000000000000007E-3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952999999999999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1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9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E-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E-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461538461538461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2E-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000000000000002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5553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2280000000000000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499999999999996E-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68E-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84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4E-2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E-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9925000000000000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0.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99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9975000000000000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998615000000000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9939999999999999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0.89400000000000002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0.9999888888888889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99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0.9756599999999999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0.961166666666666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0.9999875000000000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0.878333333333333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0.7641142857142857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0.9433333333333333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0.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0045348965822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0.93067999999999995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7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6E-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5E-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10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23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41325104326817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71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3E-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6976511744127935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E-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8840000000000000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43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4587999999999999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31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40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773999999999999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5789999999999999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4665249999999996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37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620000000000000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E-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4E-2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0.6644026899999999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0.9794699999999999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0.89500000000000002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0.915827160000000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9911666666666666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0.9990080000000000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0.9813107142857142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9911499999999999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0.8847843137254901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0.9994899999999999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0.789666666666666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0.8856333333333333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0.8126206666666666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0.9990714285714286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1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5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3E-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7E-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23142857142857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592951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06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70699999999999996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0.93584139066035799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0.8865600000000000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0.6681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0.7241999999999999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0.37159999999999999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0.9241200000000000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0.4961904761904761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0.824871794871794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996700000000000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991375000000000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9931250000000000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0.716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9976000000000000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0.988571428571428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9985199999999999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0.89267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992857142857142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9919999999999999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0.99996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9952666666666666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0.9435000000000000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0.7364782608695652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99674874999999996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0.53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0.6559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499999999999999E-2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0.939736842105263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0.89460606060606063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229714285714285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E-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5390035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611253196930949E-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31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E-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635600000000000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6462241666666666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1998010000000000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20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E-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3E-2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81240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5254000000000001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40050000000000002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968752025931928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4454250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E-2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01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2E-2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7029262962962963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3E-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8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E-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2290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4793999999999999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3E-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9956249999999999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0.7076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0.9478124999999999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0.7811249999999999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0.7329999999999999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0.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0.9893999999999999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0.988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0.885416666666666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0.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0.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0.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9923076923076923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9977157360406091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0.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9915000000000000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0.8568571428571428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0.8958874999999999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0.8575000000000000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0.92119047619047623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0.7445454545454545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0.97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4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00000000000001E-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7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970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000000000000001E-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E-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7E-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000000000000001E-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5999999999999998E-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10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8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2E-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E-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663479999999999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3320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E-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7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444444444444444E-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E-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03E-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7000000000000001E-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1330000000000000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757571428571428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7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4156666666666666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299999999999999E-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000000000000001E-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692307692307692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3E-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499999999999999E-2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025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894736842105261E-3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199999999999994E-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106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471959999999999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2E-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87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9E-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025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142857142857142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0.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0.68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99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0.9611250000000000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0.9809999999999999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0.582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0.951333333333333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0.802631578947368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0.93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0.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9956692913385827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999600000000000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0.98399999999999999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0.5798826666666666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0.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0.9533000000000000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0.61880000000000002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0.9457999999999999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0.999650000000000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0.89166666666666672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0.766666666666666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0.6640000000000000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0.8092000000000000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9958888888888889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0.619333333333333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0.9727000000000000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0.90909090909090906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99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0.7916666666666666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0.9541666666666667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0.9578666666666666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0.3809090909090909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0.8222857142857142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0.9058333333333333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0.99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0.635000000000000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0.8594182825484764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999800000000000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0.3890000000000000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0.9216216216216216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0.7814999999999999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0.7276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0.7316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000000000000001E-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E-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3083333333333333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1E-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999999999999998E-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68E-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E-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8571428571428568E-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8000000000000003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333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E-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0000000000001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00000000000006E-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0.79574999999999996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0.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0.9571199999999999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0.9999519999999999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0.97807999999999995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0.91974999999999996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9984874999999999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0.98133333333333328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4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E-2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1379999999999196E-3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391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25000000000001E-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499999999999999E-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5E-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1428571428571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3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9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E-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E-2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28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E-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46539577586206898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200000000000001E-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E-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1040080000000000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76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E-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4999999999999998E-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.0000000000000001E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.5774666666666666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599999999999998E-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7194285714285714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90000000000001E-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7E-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E-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2814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2049622641509434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499999999999999E-2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E-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975600000000000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57999999999999996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236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71250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3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8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E-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11E-2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7.1428571428571426E-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2123333333333333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7142857142857143E-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60222222222222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8000000000000005E-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68020000000000003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67E-2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E-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465333333333333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72E-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13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000000000000001E-3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9E-2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4999999999999997E-2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10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800000000000000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10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2E-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32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9084810126582278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64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66E-2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0.7637142857142856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99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0.9699333333333333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9984772727272727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0.33160000000000001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0.80433333333333334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0.8870533333333333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9996000000000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0.880142857142857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0.858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0.96660000000000001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0.4022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0.99976964285714287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0.9991200000000000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0.9135999999999999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0.8494000000000000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9988166666666666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9915826001412647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0.99981200000000003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9971999999999999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0.8842079329884208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0.975600000000000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9975000000000000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0.76583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0.9491911111111111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0.840799999999999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0.9881680999999999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0.772499999999999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0.960250000000000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0.828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0.963919958953309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0.8477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0.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0.6088750000000000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0.5763900769888793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0.958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0.802374999999999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0.7496981132075472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9996000000000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0.7336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0.9526363636363636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0.9575646601052872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0.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0.4266666666666666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99950000000000006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0.999901538461538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99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0.41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3184640000000000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0.9999675000000000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0.9584000000000000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66E-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9919999999999999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0.9625000000000000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0.8426829268292682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0.79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2780000000000000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0.24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7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3116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4.0000000000000001E-3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47E-2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292857142857142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885045999999999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E-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40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3348133333333333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E-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7E-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7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115384615384615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599999999999993E-2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2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022808571428571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616666666666666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2419999999999999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9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2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8E-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4E-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00000000000004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484210526315789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7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7173333333333333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4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97500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8571428571428568E-3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9E-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4999999999999E-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629333333333333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0.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0.87672727272727269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0.8826000000000000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0.408571428571428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999399999999999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9963333333333332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0.47839999999999999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0.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0.53636363636363638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3E-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9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576666666666666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9743478260869565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625000000000000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66666666666668E-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E-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142857142857141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.0000000000000001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60222222222222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000000000000001E-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1000000000000001E-3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999999999999995E-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E-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38E-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E-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E-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4E-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7E-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49999999999998E-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47E-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8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275000000000091E-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7E-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.0000000000000001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754285714285541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232142857142857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E-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666666666666671E-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5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730420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5000000000001E-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4999999999998E-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5E-2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1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599999999999999E-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9166666666666673E-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4E-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0000000000001E-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0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7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49999999999999E-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8E-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8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4E-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5E-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399999999999996E-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454545454545452E-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1E-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2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31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000000000000001E-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80000000000000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999999999999999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6E-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544300000000000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6E-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E-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77777777777779E-3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16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5999999999999993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2E-2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427586206896551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7E-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00000000000001E-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E-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1210242048409681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7E-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89999999999782E-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330420000000000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1199999999999999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40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6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70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8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3E-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4406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3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299999999999999E-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620000000000000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3616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3346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6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5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7E-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500000000000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75333333333333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7E-2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22285714285714286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3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00000000000001E-2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4.0000000000000002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6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46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E-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2E-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590000000000000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6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E-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00000000000001E-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4638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6800000000000001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2E-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4E-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3862051149573753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2000000000000002E-3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10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E-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7E-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3816666666666666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6E-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71428571428571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E-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94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90909090909089E-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5340000000000000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82E-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E-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3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4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28571428571428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E-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9E-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E-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E-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3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E-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5E-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8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9E-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E-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7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38500000000000001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3E-2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5000000000000001E-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1E-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00000000000001E-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7E-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499999999999998E-2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E-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499999999999999E-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4285714285714285E-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1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686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7999999999999999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4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E-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3E-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4236363636363636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5E-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11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499999999999999E-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1000000000000003E-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2E-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66E-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37571428571428572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99999999999999E-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0999999999999994E-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11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2359999999999999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000000000000006E-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6E-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3E-2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9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2E-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7500000000000008E-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6E-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5E-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0999999999999998E-2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E-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E-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7E-2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E-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1E-2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00000000000002E-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31578947368421E-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00000000000001E-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7E-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000000000000003E-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3467833333333334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5E-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999999999999999E-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85499999999999998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03E-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19E-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E-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532000000000000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8333333333333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1428571428571426E-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999999999999997E-3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9130000000000000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4020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243353783231083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620000000000000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799999999999997E-2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9E-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7142857142857141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2177999999999999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3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1E-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3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5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2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7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426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18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38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59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4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606060606060606E-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520000000000000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775000000000000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2119999999999999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7500000000000002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58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4E-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E-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2439999999999999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2E-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2E-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E-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E-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666666666666671E-3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3999999999999999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1E-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1E-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999999999999999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7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E-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555555555555558E-3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E-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839285714285714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68E-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0046000000000004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E-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999999999999997E-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69428571428571428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3650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9E-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6916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5E-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2800000000000000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89583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620000000000000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5620000000000000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E-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5333333333333333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8044444444444444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844999999999999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96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E-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69E-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.0000000000000001E-3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8E-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440928571428571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E-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000000000000001E-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9E-2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342219999999999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45454545454545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2E-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3E-2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000000000006E-2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E-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4888888888888888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88E-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000000000000001E-3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305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00000000000001E-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95E-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999999999999996E-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434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206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1E-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5E-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9E-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4E-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3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000000000000006E-2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911764705882352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65E-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6600000000000001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0000000000000001E-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7500000000000002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99999999999995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725000000000000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1063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593750000000000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8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71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999999999999999E-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0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7E-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5.000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706666666666666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283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3026666666666666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5331632653061224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4440000000000000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8.0000000000000002E-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5E-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8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5E-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7E-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4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3E-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68E-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49999999999999E-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0.48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0.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0.6475999999999999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0.9575333333333333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0.6913333333333333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0.9345454545454545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0.9449999999999999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0.8357999999999999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0.95189999999999997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0.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249999999999998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.50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5.0000000000000001E-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7439999999999999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625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00000000000002E-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10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666666666666671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E-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0000000000001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E-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5E-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3E-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3820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59E-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5714285714285719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E-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362500000000000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874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7E-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000000000000001E-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10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276666666666666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1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39200000000000002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10857142857142857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3906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000000000000002E-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5E-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99999999999999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E-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8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7960000000000002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912912912912912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E-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5E-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5500000000000000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8.0000000000000002E-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21199999999999999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333333333333335E-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E-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2342857142857142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36336666666666662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6E-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33333333333333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00000000000004E-2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4115384615384615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40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5373333333333333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999999999999999E-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E-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4E-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55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999999999999997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393999999999999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51E-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8.0000000000000002E-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6E-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E-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999999999999997E-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0.9069000000000000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0.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0.8872727272727273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0.845882352941176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0.7153333333333333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99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0.785714285714285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0.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0.7987499999999999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0.820999999999999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0.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0.9762352941176470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0.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00000000000002E-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999999999999997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3260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399999999999999E-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963636363636363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E-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5E-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4E-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10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E-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7E-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3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1E-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6750000000000001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5E-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10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03E-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5000000000000001E-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E-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432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5E-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2E-2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5E-2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E-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8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5074999999999999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1096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1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99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0.4034285714285714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0.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0.1033333333333333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0.9853571428571428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0.95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0.91479999999999995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0.6966666666666666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00000000000001E-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7333333333333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2999999999999998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2E-2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5190476190475156E-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4013333333333333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923799999999999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5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000000000000001E-2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9E-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10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199999999999998E-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9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266666666666666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E-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3E-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69E-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66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5E-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000000000000001E-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00000000000008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00000000000001E-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0.9127999999999999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0.7805999999999999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0.787000000000000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0.9789499999999999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0.9729999999999999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0.83838095238095234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0.836230769230769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0.9295666666666666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0.96199999999999997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99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0.9997399999999999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0.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0.82333333333333336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0.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0.9998666666666666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0.7306257770410277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0.8745000000000000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99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0.9655251315689116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0.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0.97333333333333338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4720512820512820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0.95035999999999998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0.86933333333333329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0.7289999999999999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0.9852499999999999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0.83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0.6750000000000000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0.7844999999999999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0.9653333333333333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0.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0.8239999999999999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0.67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0.9875000000000000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0.51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0.8846666666666667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0.3266666666666666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0.9691666666666666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0.6258749999999999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0.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0.6363999999999999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996666666666666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9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0.91866666666666663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0.8796521739130435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0.84733333333333338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0.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0.977350000000000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0.84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0.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0.5616666666666666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0.1386481802426343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9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909090909090909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0.6435999999999999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997500000000000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0.8423000000000000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0.9990384615384615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0.7571428571428571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0.6794999999999999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0.75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0.8945999999999999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0.92530973451327436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902857142857143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0.7890000000000000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0.21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0.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0.5230769230769231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0.9816666666666666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0.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0.9591666666666666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0.6519748653500897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0.6794999999999999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0.9023999999999999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0.6225000000000000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0.95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0.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0.9458999999999999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0.9999400000000000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0.83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0.427999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0.8348571428571428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0.6225000000000000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0.899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99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0.961139896373056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0.7580555555555555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0.9998571428571428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0.989500000000000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9917142857142856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0.8333333333333333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991666666666666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0.3043888888888888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0.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0.9283333333333333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0.719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0.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0.93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0.7430129707112971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0.985185185185185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0.529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0.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0.68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9958000000000000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9979000000000000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0.6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0.9178571428571428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0.823470588235294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0.999333333333333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0.624666666666666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0.8237999999999999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0.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0.7785714285714285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0.9746666666666666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0.97499999999999998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0.971500000000000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0.9755000000000000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0.80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0.391000000000000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0.99000000000000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0.6560000000000000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0.7327272727272727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0.711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0.91100000000000003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0.84262589928057552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0.9529999999999999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0.96799999999999997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0.635000000000000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0.9888888888888889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0.7259999999999999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0.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0.7863333333333333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0.930303030303030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0.293999999999999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0.980333333333333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0.7133333333333333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0.9686666666666666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99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36858823529411766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4260827250608272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E-2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22991545454545451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2E-2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5000000000002E-2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E-2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1E-4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5998000000000004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.0000000000000001E-3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20499999999999999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5293333333333337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5997142857142857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.3333333333333341E-3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3E-2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66666666666668E-3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666666666666671E-3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9E-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45294117647058824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E-3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48E-2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7142857142857143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85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07E-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333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55200000000000005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11724999999999999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5000000000000001E-3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23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5E-2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604569420035149E-3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1E-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0461538461538462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6500000000000004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42149999999999999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83440909090909088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30980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E-2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41857142857142859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4E-2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39E-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00000000000001E-2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801818181818182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6209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E-2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8953488372093023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5E-2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E-2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00000000000001E-2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69999999999708E-3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5E-2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8299999999999998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733333333333334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3518499999999994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73333333333333328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9E-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8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6250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716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10942299999999995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720000000000000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394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91E-2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12931999999999994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5428571428571428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53333333333333333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5E-2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E-4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000000000000001E-2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55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4E-2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9E-2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1E-2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506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4.0000000000000001E-3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1999999999999998E-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06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31428571428571428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46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E-2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E-2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7E-2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7750000000000002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E-2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096E-2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.0000000000000001E-3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7E-2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4666666666666666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1950000000000001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30769230769230771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54571428571428571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3E-2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404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3657142857142857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377777777778343E-3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303159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E-2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0.99985714285714289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0.9996666666666667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9972545454545455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0.86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0.94452000000000003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0.97624999999999995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0.98133000000000004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-1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0.9043124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0.8656666666666667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0.96858666666666671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0.89224999999999999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996666666666666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0.72399999999999998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0.92488888888888887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99424999999999997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9991999999999999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9080000000000001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0.7683692307692308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0.9994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0.9999210526315789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99282000000000004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0.97333333333333338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0.9999400000000000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0.9489999999999999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99732888146911525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0.99997999999999998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999900000000000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0.84464285714285714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9946666666666667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0.4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999900000000000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0.95937499999999998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0.776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0.9675000000000000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0.99997999999999998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0.93515000000000004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0.6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0.8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0.66583333333333339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0.78907391177329833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-0.64144000000000001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0.96599999999999997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-0.9449999999999999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0.84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0.99931000000000003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-0.99583333333333335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0.9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0.99998299999999996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9988000000000000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0.5814285714285714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0.8952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0.98884000000000005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0.7380749999999999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0.41538461538461541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-1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0.7016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0.4927833333333333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0.83750000000000002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0.84785714285714286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0.7475000000000000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0.55400000000000005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0.99984126984126986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999600000000000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0.9999200000000000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99772727272727268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0.44301559999999995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-0.88056999999999996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0.98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0.82369999999999999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99280000000000002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0.87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99137931034482762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996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0.97250000000000003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0.59899999999999998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996666666666666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0.7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86E-2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2637362637362637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3461538461538461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9E-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375714285714285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7E-2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34100000000000003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E-2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2920000000000001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2E-2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5571428571428573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84560000000000002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3333333333333332E-3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694725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6E-2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3910000000000000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7E-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91139999999999999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31937893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000000000000001E-2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6E-2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8081080000000002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82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45500000000000002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31628832487309649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1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47233769999999992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52608695652173909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00000000000001E-2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7743366666666667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E-2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56000000000000005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7E-2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47599999999999998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10381538461538461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50348148148148153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57318294117647062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56144000000000005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20587636363636358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8E-2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4272499999999996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6E-2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8E-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76300000000000001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3E-2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E-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E-2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20019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4E-2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7E-2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33109119999999997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8726199999999998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4000000000000003E-3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5E-2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78952500000000003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6E-2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8734999999999993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999999999999999E-3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37466666666666665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30333333333333334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929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0.11318181818181818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E-2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8944444444444444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6E-2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88E-2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18749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91E-2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E-2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13773333333333335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.0333333333333333E-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8331999999999999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799999999999997E-2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9E-2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6E-2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23074074074074075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E-2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E-2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2929733333333338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36399999999999999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7E-2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E-2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E-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8E-2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3014999999999999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5227500000000003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1E-2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3E-2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6839119999999996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E-2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10133600000000006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6E-2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5022857142857141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3E-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639999999999416E-3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7E-2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7E-2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23275862068965517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70288800000000007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1590499999999992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1E-2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4760000000000001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27341176470588235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82E-2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E-2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625714285714285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8E-2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E-2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1E-2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E-2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11076999999999991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2415933781686497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4E-2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10161428571428574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E-2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5E-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4E-2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19999999999997E-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10155692307692306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22020000000000001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4168666666666666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5333333333333335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66E-2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30649999999999999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77E-2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439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11766666666666667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608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41499999999999998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2E-2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5583333333333333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67067067067067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2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19999999999998E-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66666666666668E-3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1398947368421053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616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81535470588235293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1000000000000004E-3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0270270270270264E-3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11893617021276595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72E-2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66E-2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89E-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5159999999999999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9E-2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23025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1E-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41649999999999998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00000000000001E-2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4E-2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63E-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71E-2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E-2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E-2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6799999999999999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28299999999999997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0000000000001E-2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6840000000000003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4999999998E-2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9E-2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4E-2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20217000000000007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6190476190476E-3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339285714285714E-3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750000000000004E-3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99560606060606061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0.9799333333333333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0.98924999999999996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99234999999999995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0.9320333333333332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0.99987999999999999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0.9867000000000000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0.94366666666666665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0.97599999999999998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0.86166666666666669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0.90500000000000003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0.9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0.99997272727272724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0.90620000000000001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999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-0.60641176470588232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999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0.9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0.99996666666666667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0.9270476190476190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0.99983333333333335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0.96719599999999994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0.97750000000000004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99207999999999996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0.36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0.99972595520421603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9918000000000000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0.9993076923076923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99313681368136819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0.91790000000000005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0.99935897435897436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99705882352941178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0.97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0.99900990099009901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0.7304687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99239999999999995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0.7842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0.9898000000000000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0.8810727272727272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0.8237499999999999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0.97130000000000005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0.99969696969696975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0.97769731818181815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0.6744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0.80589999999999995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0.93899999999999995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999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0.498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99813750000000001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0.7809302877015491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0.99990909090909086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99713321866207982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-1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9984499999999999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0.99998333333333334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-0.9933035714285714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0.9540148676045954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0.9044999999999999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0.9669230769230768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0.98850000000000005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0.9824615384615385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0.98632653061224485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9956666666666667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9987500000000000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0.96799999999999997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99199999999999999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998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0.97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998624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0.86075999999999997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0.96666666666666667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0.74586597938144328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0.98633333333333328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0.7711857345221231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000000000000001E-2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E-2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46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20599999999999999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4E-2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4000000000000001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5000000000000006E-3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52173913043479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30416666666666664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9E-2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23250000000000001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E-3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69E-2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000000000000001E-2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8257575757575759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0499999999999999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4400000000000542E-3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0.99993333333333334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99444444444444446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0.99999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9968181818181818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0.98799999999999999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0.72616000000000003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0.9991333333333333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9990999999999999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0.972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99299999999999999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0.94958666666666669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99507999999999996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0.6341085271317829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0.97499999999999998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9089333333333329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0.99979166666666663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0.99987999999999999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99633333333333329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0.99909333333333339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0.99994444444444441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999800000000000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0.99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99199999999999999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99832941176470591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99575999999999998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9961074610746107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99284436493738815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99568333333333336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0.9999875000000000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998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0.999888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0.9854166666666667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0.9996666666666667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0.9998888888888889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0.99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99439999999999995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0.90916666666666668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0.9665555555555555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-0.99986666666666668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0.95540000000000003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0.99939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0.96666666666666667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0.77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99895999999999996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99573999999999996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999700000000000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99733333333333329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0.66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0.99938000000000005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0.98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0.98599999999999999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0.96066533333333326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0.9738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998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902600000000000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9935897435897436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0.78636666666666666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0.97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0.99999959999999999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0.99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0.98956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0.94316666666666671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0.82620000000000005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999800000000000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99824999999999997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0.99916659721643475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0.98619999999999997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0.87549999999999994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99980000000000002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0.99992000000000003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998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-0.99990999999999997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0.9999989999999999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4428571428571428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916249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8E-2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31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93E-2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6822857142857143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39960000000000001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2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8E-3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666666666666671E-3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41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4688749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1355999999999999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5700000000000001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9E-2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5.6666666666666671E-3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0.96941999999999995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905000000000000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996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99650000000000005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0.92466666666666664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0.81359999999999999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0.99995999999999996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0.89980000000000004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0.95440000000000003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0.78492499999999998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0.7072333333333333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0.6057333333333333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0.78371999999999997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99795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999700000000000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0.85150000000000003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0.98529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0.7441600000000000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0.9617931034482758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0.84514035087719297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0.74087999999999998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999600000000000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99894000000000005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991485714285714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0.9251625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0.72350000000000003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0.9645000000000000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0.27010000000000001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0.42351250000000001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0.87660000000000005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9948000000000000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0.93469999999999998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0.64661999999999997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99606666666666666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0.98939999999999995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0.99999428571428572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0.53620000000000001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0.84609999999999996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0.17577892307692303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0.97313333333333329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0.73399999999999999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0.69186599999999998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0.94420000000000004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9912545454545455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9023000000000005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0.21072647058823532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0.77907499999999996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99593333333333334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0.66208999999999996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99783505154639174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9920400000000000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0.8500666666666666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0.9494909090909090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0.89785714285714291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99695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9925000000000000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0.98706666666666665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43947368421052629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22109756097560976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32024000000000002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4E-2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9E-2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5000000000000001E-3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E-2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55514285714285716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3E-2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30649999999999999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32190000000000002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20480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25529411764705884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4406382978723403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8E-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58333333333333337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6E-2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3E-2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0714285714285714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E-2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79099099099099102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11081352527619685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5E-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5000000000000001E-3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599999999999997E-2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6E-2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11700000000000001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8000000000000003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499999999999999E-2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3E-2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7714285714285713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199999999999998E-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0.95299999999999996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99883449883449882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0.6398571428571429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0.96460000000000001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0.58599999999999997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0.99973684210526315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0.96666666666666667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9914870976323489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0.2979999999999999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0.98299999999999998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0.48599999999999999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99299999999999999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996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0.97333333333333338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33153750000000004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4813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000000000000001E-2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80628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4279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416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28E-2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44374599999999992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9E-2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440000000000512E-3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2E-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4999999999999E-2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1785714285714285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E-2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5E-2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4885714285714285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0000000000000001E-4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5213333333333333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1521499999999991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4E-2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2326086956521739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4.4374999999999998E-2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49999999999997E-2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E-2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51833333333333331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59996000000000005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7300000000000002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7E-2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5122142857142859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37110666666666658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55714285714285716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499999999999994E-2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4050000000000002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9166666666666668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79500000000000004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34381249999999997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200000000000001E-3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5E-2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3E-2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7E-2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8E-2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706666666666331E-3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6666666666666666E-2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31018181818181817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7249999999999999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3040000000000865E-3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5400000000000001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6616599999999998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20416599999999999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E-2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00000000000002E-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67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94133333333333336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20380200000000004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2200090909090909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990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55174999999999996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30449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1E-2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8220503597122312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5E-2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18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44005833333333327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5E-2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0.8185714285714286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0.97755555555555551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99660000000000004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0.95499999999999996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0.58461538461538465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0.9795454545454545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0.81714285714285717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0.75980000000000003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99888888888888894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0.88181818181818183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9969000000000000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0.9458333333333333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99187499999999995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0.987142857142857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0.75666666666666671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-0.59200507614213194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0.32450000000000001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0.98699999999999999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0.69333333333333336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0.97010582010582014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99199999999999999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0.7986666666666666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0.5998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0.99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0.2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0.59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0.92800000000000005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0.90558720000000004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0.95833333333333337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0.96750000000000003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0.59250000000000003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0.9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0.60829999999999995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0.97562499999999996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0.6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0.97199999999999998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0.62666666666666671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9958000000000000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997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0.96799999999999997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99697999999999998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0.9698461538461538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0.9675000000000000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0.77636363636363637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99142857142857144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0.93393333333333328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0.94230769230769229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99399999999999999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0.94974358974358974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-0.99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0.69099999999999995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0.7896296296296296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0.97799999999999998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0.8910000000000000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0.97333333333333338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0.8913793103448275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0.6166666666666667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0.9345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0.85463157894736841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0.94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0.69599999999999995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0.98571428571428577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0.98857142857142855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99642857142857144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0.98545454545454547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0.82844444444444443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0.97677999999999998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0.91093333333333337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0.9036666666666666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0.86673999999999995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0.97516000000000003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0.9809333333333333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0.88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0.9863499999999999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0.71960000000000002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0.61609999999999998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0.6005714285714285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9916000000000000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0.56593333333333329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0.94338666666666671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0.98277999999999999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0.98058333333333336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0.88671724315288669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0.61140000000000005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0.53899371069182389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0.57811578947368425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0.71519999999999995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0.98922857142857146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99200909090909095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0.98807999999999996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0.85199999999999998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0.82189999999999996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0.9867500000000000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0.53333333333333333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0.54079999999999995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99773999999999996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0.6537500000000000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0.97945000000000004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99439999999999995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0.97392999999999996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0.98073999999999995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0.66333333333333333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0.4373673281700976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0.171824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0.85140000000000005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0.9998762487624876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0.999828571428571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0.704938638827852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0.98939999999999995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0.93706666666666671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0.8725000000000000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0.8678000000000000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0.83230000000000004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99895999999999996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0.95760000000000001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99533000000000005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0.7491285714285714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0.97665500000000005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0.9274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0.98375000000000001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0.98699999999999999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0.41441666666666666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0.92211333333333334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0.97784285235274393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0.70397039703970399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0.83945000000000003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17791999999999999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24948999999999999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0.941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0.55679999999999996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99732620320855614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0.8687000000000000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99809110629067244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99624999999999997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0.65471999999999997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0.69399999999999995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0.97333333333333338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0.97158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0.77121200000000001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0.96894999999999998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0.52666666666666662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0554838709677419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489999999999999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3714999999999999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18637749999999997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9E-2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5E-5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501E-2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7269999999999999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1176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6E-2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91E-2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E-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3000180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9E-2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236044444444445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000000000000001E-2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45333333333333331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8199999999999997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99705882352941178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0.98461538461538467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0.91463000000000005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0.99914285714285711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0.97340000000000004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99950000000000006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0.98586666666666667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-1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0.99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-1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0.99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3E-2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0.9102555555555556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0.97299999999999998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0.96632666666666667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0.74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9985000000000000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0.6136363636363636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99299999999999999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0.99931999999999999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0.98666666666666669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0.93690740740740741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0.95499999999999996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0.37234666666666666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0.70623999999999998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0.92500000000000004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0.97392307692307689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0.90895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0.99982352941176467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99439999999999995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99180000000000001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-1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0.96579999999999999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-0.99916666666666665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0.8581702222222222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0.92173333333333329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0.9996153550273098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0.87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0.989500000000000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0.85916666666666663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0.81699944444444439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0.94965200000000005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0.82066666666666666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0.99953000000000003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0.92788000000000004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99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0.97499999999999998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0.99958999999999998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0.9468750000000000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0.98380000000000001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0.95048333333333335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99841000000000002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0.58750000000000002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0.97070000000000001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99550000000000005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9949000000000000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999600000000000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0.64462590909090911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99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9983333333333332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99867499999999998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0.99964295999999997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0.91700000000000004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0.97577777777777774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9976190476190476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0.99988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9978000000000000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99527777777777782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99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0.98328571428571432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-0.999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9989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9978000000000000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0.85619999999999996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99333333333333329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0.99995999999999996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0.9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0.93556085918854415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0.60499999999999998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99642857142857144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0.99937500000000001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-1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99586666666666668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9987500000000000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0.91166666666666663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99513333333333331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99850000000000005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0.8992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-0.94306250000000003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99375000000000002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0.9350000000000000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9924800000000000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0.9849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99533333333333329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0.9615000000000000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0.9994166666666666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0.79295000000000004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0.8085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0.98368333333333335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0.9433333333333333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99829999999999997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996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999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0.99975999999999998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0.94093333333333329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0.97075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0.9999428571428571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0.99993333333333334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0.94666666666666666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0.88249999999999995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0.9999200000000000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0.95799999999999996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0.96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6E-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7E-2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8E-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E-2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0550000000000004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9E-2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7E-2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7E-2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69910344827586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6060000000000001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E-2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560416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5E-2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99243999999999999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8E-2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E-2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.615384615384615E-3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5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8E-2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55300000000000005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.54315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E-2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9039999999999999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6E-2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8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4570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999999999999999E-2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72277777777777774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59168195718654437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8E-2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1409545454545464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2106060606060606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0.92933333333333334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0.95599999999999996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0.96126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0.70699999999999996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909090909090909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99199999999999999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0.884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0.97212636049907086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0.82199999999999995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0.96987500000000004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49259999999999998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9945115257958288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0.85908333333333331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7999999999999999E-2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0250000000000001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2214285714285714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51639999999999997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2E-2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0015333333333334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9E-2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3765714285714285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9885074626865672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7963766666666658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E-2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3666666666666666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00000000000001E-2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25415384615384617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6461538461538461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9147714285714287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368421052631582E-3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9E-2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6666666666666666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62E-2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9E-2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3E-2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54975359999999984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2140666666666655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4E-2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9E-2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54938461538461536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107715723873442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10911866666666659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10714285714285714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23613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E-2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9E-2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999999999999997E-3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5066666666666665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5E-2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4570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E-2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599999999999999E-2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41176470588235292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1E-2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E-2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E-2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0.30260857142857145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0.60372499999999996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0.740233333333333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34753636363636364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0.88485999999999998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0.88639999999999997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1991304347826087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0.84499999999999997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0.67971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99391304347826082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0.68884999999999996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0.98873333333333335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0.59596000000000005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0.99998666666666669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0.94266499999999998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0.8467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0.84896551724137936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99497000000000002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0.98697186147186144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99697142857142862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0.91120000000000001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0.90159999999999996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0.97570000000000001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0.9887000000000000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0.96447916666666667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0.9766933333333333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99184000000000005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0.77505714285714289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0.98633199999999999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0.8924586466165414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0.8024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5053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0.50617999999999996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0.96696666666666664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0.9336600000000000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2964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998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E-2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4732653061224489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9E-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5E-2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04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00000000000001E-2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5E-2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3614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33600000000000002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30249999999999999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2268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82810588235294125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53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16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5757575757575756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73199999999999998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5983333333333336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0999999999999998E-2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18642857142857142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666666666666666E-3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0.26489200000000007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4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8E-2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7E-2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2E-2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0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099999999999999E-2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89466666666666672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71325000000000005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5248648648648648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6153846153846155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1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160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0999999999999994E-2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7E-2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24085714285714285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10406124999999997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36625000000000002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34807399999999999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45400000000000001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67E-2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10199999999999999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3639999999999999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2.35E-2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22133333333333333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0.11885714285714286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2999999999999995E-2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3850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E-2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6144444444444442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7428571428571427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.9651999999999998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00000000000001E-2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9E-2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0.9833793103448276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99580000000000002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9987500000000000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99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0.92800000000000005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0.99983333333333335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9976666666666667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0.95428571428571429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0.9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998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0.8181818181818182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0.98777777777777775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998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0.92936507936507939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0.97272727272727277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999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99895999999999996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996666666666666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0.7964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0.91620000000000001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0.95499999999999996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0.9194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0.68052941176470583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0.9329166666666666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0.9001219512195122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999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99229999999999996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0.73099999999999998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0.97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0.93394495412844036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0.99992307692307691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0.98877777777777776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0.9998500000000000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0.9999900000000000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0.99989445910290242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99142857142857144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0.89500000000000002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0.97099999999999997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E-2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59E-2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47666666666666668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3200000000000001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.5641450000000003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E-2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5079999999999999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E-2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E-2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5133333333333335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3E-2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38704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0.205160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2266666666666666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88669666666666669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131000000000000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37375000000000003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704039999999999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0.97899999999999998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999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99285714285714288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-1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0.97761194029850751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9976000000000000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0.97599999999999998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0.69137931034482758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0.91666666666666663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99250000000000005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0.91100000000000003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0.99993333333333334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0.98099999999999998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9975000000000000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0.74964285714285717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6330769230769226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4E-2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9E-2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7793846153846153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7E-2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1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1499999999999999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10762162162162162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2364125714285715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2E-2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1792857142857142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50018750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59999999999998E-2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57189000000000001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6E-2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980000000000002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536666666666668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2E-2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4E-2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7E-2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389657471264367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24843243243243243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.0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74005769230769214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20326086956521738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1044428571428572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8156666666666668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894736842105266E-3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3482571428571428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75957446808510642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.8401999999999998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45140000000000002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324249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79900000000000004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7E-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35986100000000004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786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0.9996666666666667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0.96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9955555555555555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0.9996666666666667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0.71099999999999997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0.91428571428571426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0.66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0.86533333333333329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0.50813953488372088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0.54866666666666664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0.96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0.9533333333333333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996666666666666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0.96240000000000003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99329999999999996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0.98583333333333334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999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0.97499999999999998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0.78749999999999998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0.95882352941176474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0.86360000000000003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-1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0.58599999999999997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99338842975206609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0.9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0.97522222222222221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0.9494000000000000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0.77090000000000003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0.87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99450000000000005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0.8919346336320506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99159915991599157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995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0.90700000000000003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0.99924999999999997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0.21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0.99986666666666668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-0.98299999999999998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0.70771428571428574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0.999863636363636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0.79500000000000004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99719999999999998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0.9769230769230768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9987500000000000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0.92659999999999998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E-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66666666666668E-3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3E-4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2210714285714285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9333333333333937E-3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1E-2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451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00000000000001E-2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8333333333333332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7184999999999999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0.25124999999999997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999999999999999E-2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E-2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4124999999999999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000000000000003E-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45857142857142857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5E-2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33333333333333331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21199999999999999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E-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6E-2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55333333333333334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E-2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2499999999999995E-3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7E-2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6525000000000001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55910000000000004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0000000000001E-2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5.0000000000000001E-3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53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6E-2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7999999999999999E-2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6986000000000001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E-2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247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000000000000001E-2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108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10199999999999999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199999999999999E-2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5260869565217392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763157894736653E-3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41549999999999998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999999999999997E-3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666666666666671E-3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74230400000000007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990909090909091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42866666666666664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493333333333188E-3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8E-2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32233333333333336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2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6E-2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9E-2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22408799999999993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945714285714285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0880000000000001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6852941176470591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9E-2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9750000000000002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999999999999999E-2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7350000000000135E-3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2941176470588237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8095238095238095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3741600000000001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5333333333333332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116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84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7499999999999999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4E-2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0.78285714285714281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49999999999998E-2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1E-2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99639999999999995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0.687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0.55700000000000005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0.746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0.66526666666666667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0.52200000000000002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0.9066666666666666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99950000000000006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0.88291666666666668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0.79791999999999996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0.95768854064642506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0.73939999999999995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99801980198019802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-0.99993939393939391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0.9898000000000000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0.34899999999999998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0.90259999999999996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0.9514285714285714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99319999999999997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0.89500000000000002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0.98333333333333328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0.92132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9978000000000000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0.92500000000000004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0.57274119448698313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-0.99785714285714289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99124999999999996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0.94374999999999998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0.9996527777777777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0.9350000000000000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99416666666666664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0.89818181818181819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0.6621538461538462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0.9996666666666667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0.31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0.99977777777777777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0.89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9926666666666667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0.78749999999999998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996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999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083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499999999999994E-2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666666666666666E-3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8454545454545454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4014285714285715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48099999999999998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4E-2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29948000000000002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23487562189054725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1E-2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10529411764705883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E-2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6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4699999999999999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3E-2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5439999999999998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E-2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0.80400000000000005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0.40532160000000006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0.54279999999999995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0.96260000000000001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0.97297500000000003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0.43485714285714283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0.78690476190476188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0.84399999999999997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0.93743333333333334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0.54079999999999995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0.34898461538461539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0.93300000000000005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0.86437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0.98009999999999997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0.63763636363636367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0.6025666666666666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0.74236363636363634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0.8450857142857143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0.7630749999999999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0.60240000000000005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0.79779166666666668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0.52368421052631575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0.84670000000000001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0.98618181818181816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99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0.95042424242424239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0.96433333333333338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0.38875999999999999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0.98666666666666669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0.88922222222222225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0.61264285714285716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0.77947368421052632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0.32450000000000001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0.86362499999999998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0.98254249999999999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0.79550367488110674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0.8614705882352941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0.51514285714285712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0.69199999999999995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0.648258064516129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0.63595555555555561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0.97045000000000003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0.88939999999999997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0.58592857142857147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0.89142857142857146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0.96666666666666667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0.99925925925925929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0.86692307692307691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0.50816666666666666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0.9796399999999999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0.47672222222222221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0.9791666666666666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0.93434615384615383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4889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5857142857142856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6.6666666666666664E-4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3E-2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6249999999999998E-3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6000000000000001E-3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66683333333333328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E-2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42857142857142855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8049999999999999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E-3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2E-2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E-2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5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24006100000000005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E-2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37926666666666664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20880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2E-2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333333333333335E-3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2E-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3E-4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696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49999999999999E-2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E-2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5405897142857142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00000000000001E-2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2E-2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31833333333333336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3346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0.91916666666666669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996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0.57107692307692304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0.99996363636363639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99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99950000000000006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0.95132000000000005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0.89685714285714291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0.28215384615384614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0.98939999999999995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99550000000000005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0.99983750000000005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9949000000000000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99880000000000002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0.7992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72684500000000007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9552238805970154E-3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8E-2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35099999999999998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6327868852459015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2E-2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1116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6080000000000005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3E-2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44584416666666676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00000000000001E-2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36599999999999999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4499999999999999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E-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23946784922394679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6E-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4450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333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47E-2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0.9730303030303030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0.98799999999999999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0.534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999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99831999999999999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0.57240000000000002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99716666666666665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0.9826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0.85888571428571425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0.60604705882352938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0.99976470588235289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0.406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0.98672916666666666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0.909909909909909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0.98399999999999999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99490000000000001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0.47429487179487179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0.989600000000000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0.52600000000000002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0.56969999999999998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36799999999999999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439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03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95379333333333338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3E-2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E-2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250000000000002E-3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9E-2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72433333333333338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23619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000000000000005E-2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6520133333333337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87245000000000006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593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70923076923076922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6118356000000004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38440333333333332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49746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3375000000000627E-3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8E-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1244400000000001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98472371428571437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2594666666666667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67504700000000006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56734400000000007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17902857142857143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92925000000000002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688421052631578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622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674309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5683081313131313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4901154999999999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0.94920000000000004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0.95699999999999996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0.78853333333333331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0.96812500000000001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99950000000000006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0.57527272727272727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-0.99583333333333335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0.99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0.8303333333333333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0.93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9986666666666667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0.92200000000000004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0.73799999999999999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99238709677419357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0.87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.1679421999999999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.3442048000000002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23680099999999996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4783999999999999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5709200000000001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7074847688105987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.19564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49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3000138888888893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5102399999999997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8E-2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923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5136999999999998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458999999999997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.0115000000000001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3348307999999998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20249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6166666666666666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20349999999999999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78676000000000001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.1103642500000002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31668333333333332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6216799999999999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81863157894736838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23530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36E-2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21099999999999999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7E-2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48332294117647057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20190699999999998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7326999999999999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30362499999999998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00000000000001E-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3591428571428571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67416666666666669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3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022322000000000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68281250000000004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43456666666666666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96399999999999997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7E-2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149769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48049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91166760827906346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99215125000000004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68686868686868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4E-2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8406660000000006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8072999999999999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10731468531468531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5260429999999999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000000000000001E-2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5508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312049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4571428571428571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0733333333333334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3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9E-2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2353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7.0000000000000001E-3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5E-2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5510666666666673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20400400000000007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504037499999999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20467777777777782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E-2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7E-2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20542857142857143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6E-2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333333333333335E-3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0.32366666666666666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36666666666666664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3250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4612318374694612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9499999999999998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E-2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7E-2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4999999999996E-2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2E-2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5000000000000001E-3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000000000000002E-2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71E-2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E-2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2566666666666666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.0416666666666666E-3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47749999999999998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34610999999999992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999999999999997E-3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8037500000000372E-3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99431999999999998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99612500000000004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0.9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0.8954545454545455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0.98580000000000001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99950000000000006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0.7115714285714285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9983333333333332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0.88200000000000001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9979761904761904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0.9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0.97887009999999997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0.98399999999999999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0.98266666666666669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0.90439999999999998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0.9994038749999999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0.71594000000000002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0.872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0.94579999999999997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99887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0.9427619047619048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0.88749999999999996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0.98290140845070417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0.69566666666666666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99980000000000002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99303589743589749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0.98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9919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99737777777777781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9983333333333332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0.99990875545119084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99199999999999999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0.976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0.97333928571428574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0.71808000000000005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0.93409963333333335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99277777777777776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99150000000000005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2266666666666666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220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3E-2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38640000000000002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46600000000000003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21581611111111104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80857142857142861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49999999999998E-2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6928571428571429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9E-2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6019999999999999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99999999999999E-3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38640000000000002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399999999999999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3E-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53100000000000003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3E-2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1464250000000007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84610526315789469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973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20326086956521738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3835714285714285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32892500000000002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4697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2E-2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32866666666666666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E-2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E-2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5080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955999999999999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4383333333333334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0.5636363636363636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4E-2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4E-2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2832999999999992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999999999999999E-2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9E-2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4E-2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2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3E-2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4315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403E-2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57376923076923081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71047553669495755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595294117647059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5331538461538462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37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8026679999999993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7068000000000001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99999999999999E-3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E-2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7E-2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8771428571428572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34449294117647067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72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2687499999999999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46500000000000002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15546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80033333333333334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.9850000000000001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999999999999999E-2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.8309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.2036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9600000000000001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.0776923076923075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4E-2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4108235294117647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.7070000000000001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53800000000000003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85333333333333339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5533333333332844E-3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E-2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2136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4E-4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9977555555555551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E-3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6E-2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3E-2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7279999999999999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1E-2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7E-2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46080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5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49071428571428571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.0000000000000001E-3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2E-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00000000000001E-2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33604400000000006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70652173913043481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3E-2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.0033333333334065E-3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8E-2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2E-2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6E-2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2E-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4E-2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2E-2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E-2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75840400000000008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999999999999999E-2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5E-2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21060000000000001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6999999999999999E-2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599999999999996E-2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0.6087903760538031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0.96851851851851856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0.52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0.79266666666666663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0.92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99280000000000002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5445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00000000000003E-2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29E-2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44313750000000007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7E-2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E-2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1E-2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10658333333333334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4E-2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.9420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5E-2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0.97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999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0.99934999999999996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0.98499999999999999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99614285714285711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9942857142857143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0.99928571428571433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99312500000000004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0.85319999999999996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999600000000000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0.7142857142857143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0.89480000000000004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0.98660000000000003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9975000000000000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99672000000000005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0.96727272727272728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0.99994117647058822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0.99954545454545451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0.89122333333333337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99633333333333329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0.9818066010422698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0.97499999999999998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0.9565000000000000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99199999999999999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0.9878769230769231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9931600000000000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0.98748648648648651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99812500000000004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9987500000000000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99950000000000006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9993999999999999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998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99282142857142852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9956666666666667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0.83166666666666667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0.77480000000000004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0.58615384615384614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0.74740909090909091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998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0.98160000000000003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99395999999999995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991666666666666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0.96933333333333338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99441666666666662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0.99975000000000003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-0.999800000000000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0.85174866627148782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0.99983333333333335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998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0.99986666666666668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0.98760000000000003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0.99971428571428567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0.99997999999999998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0.99997142857142862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0.9856785714285714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99299999999999999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0.99997999999999998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0.99985714285714289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9987000000000000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99510399999999999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0.99961538461538457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996666666666666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998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799999999999995E-2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5941666666666668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5999999999999993E-2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7279999999999999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67979999999999996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.2719999999999998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4999999999999997E-2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E-2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5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33500000000000002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700000000000004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4571428571428575E-3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80866666666666664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E-2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1018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499999999999999E-2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823529411764705E-3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7999999999999999E-2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107083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6250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80142857142857138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8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E-2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3666666666666666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E-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8000000000000003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35760266666666674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9E-5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199999999999999E-2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6E-2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71333333333333337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7500000000000002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33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291099999999998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E-3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3727272727272727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9317428571428563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00000000000001E-2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59E-4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000000000000004E-2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33671428571428569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000000000000001E-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8699999999999998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6E-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7536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2771499999999991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1E-2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3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0.97445454545454546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0.99921818181818178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99399999999999999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-1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0.98947368421052628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9985000000000000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0.98250000000000004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0.81399999999999995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0.90183333333333338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0.99956666666666671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83E-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56444444444444442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E-2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499999999999999E-3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295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0000000000002E-2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1E-2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4.2833333333333334E-2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.0000000000000001E-3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6124999999999998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106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5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E-2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3017611111111102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5000000000000001E-3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2E-2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E-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E-2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56399999999999995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2000000000000007E-3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95299999999999996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1714285714285715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9854545454545455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E-2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E-2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4615384615384613E-3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2E-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000000000000002E-2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55533333333333335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22800000000000001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499999999999996E-2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68E-2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84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4E-2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E-3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99250000000000005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0.99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99733333333333329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99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0.97769230769230764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99157142857142855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9975000000000000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9986150000000000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99399999999999999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0.89400000000000002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0.99998888888888893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995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99833333333333329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9983333333333332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0.97565999999999997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0.96116666666666661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999900000000000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0.98266666666666669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9983333333333332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0.99998750000000003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0.8783333333333333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0.76411428571428575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0.94333333333333336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0.61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00453489658224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0.93067999999999995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7E-2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6E-2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5E-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1005454545454545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23925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4132510432681748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71761300000000006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3E-2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6976511744127935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E-2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88400000000000001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4365230769230769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45879999999999999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31184000000000001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4000000000000001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36948748510131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773999999999999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57899999999999996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4665249999999996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37009345794392523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4E-2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6200000000000003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E-2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4E-2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0.99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0.66440268999999996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0.97946999999999995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0.89500000000000002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0.91582716000000008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0.98560000000000003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99116666666666664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0.99900800000000001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99403333333333332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0.98131071428571426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99114999999999998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0.88478431372549016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0.99948999999999999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-0.78966666666666663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0.88563333333333338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0.81262066666666666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0.99907142857142861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-0.9727959183673469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0.99904999999999999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1E-2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5E-2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3E-2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7E-2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23142857142857143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5929510000000000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06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70699999999999996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5124999999999997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0.93584139066035799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0.88656000000000001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0.66810000000000003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0.72419999999999995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0.37159999999999999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0.92412000000000005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0.4961904761904761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0.82487179487179485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0.99986249999999999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99670000000000003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-0.9913750000000000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99312500000000004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0.716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9976000000000000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0.98857142857142855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999800000000000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99851999999999996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0.99997142857142862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0.89267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0.99946153846153851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99285714285714288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99199999999999999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0.99996666666666667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9952666666666666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0.94350000000000001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0.73647826086956525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99674874999999996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9929992999299930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0.53823529411764703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0.6559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499999999999999E-2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0.939736842105263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0.89460606060606063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2297142857142856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E-2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53900350000000008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611253196930949E-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31381818181818183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E-2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6356000000000001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6462241666666666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19980100000000003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20104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E-2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3E-2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81240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5254000000000001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40050000000000002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9687520259319287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44542500000000002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E-2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0182666666666667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2E-2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7029262962962963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3E-2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825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E-2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2290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47939999999999999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3E-2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99562499999999998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0.70760000000000001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0.9478124999999999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0.78112499999999996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0.73299999999999998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0.72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0.98939999999999995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0.988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0.8854166666666666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0.81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0.48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0.8952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99333333333333329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0.883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0.89500000000000002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9928000000000000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99230769230769234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99771573604060915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0.9887500000000000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0.98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99150000000000005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0.85685714285714287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9975000000000000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0.8958874999999999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99811320754716981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0.85750000000000004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0.97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0.92119047619047623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996666666666666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0.74454545454545451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0.9788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E-2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4499999999999999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00000000000001E-2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784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970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000000000000001E-2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E-2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7E-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000000000000001E-2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5999999999999998E-2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10567500000000001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8E-2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2E-2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E-2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6634799999999997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3320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E-2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7950000000000003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21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0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444444444444444E-3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E-2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03E-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7000000000000001E-3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13300000000000001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7575714285714281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7E-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41566666666666668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299999999999999E-2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000000000000001E-2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6923076923076924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3E-2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499999999999999E-2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0250000000000001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894736842105261E-3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199999999999994E-2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106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4719599999999991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2E-2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87099000000000004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9E-2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0250000000000001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1428571428571428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0.99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0.94545454545454544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0.68453333333333333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998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0.99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0.96112500000000001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0.98099999999999998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0.582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0.95133333333333336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0.80263157894736847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0.98250000000000004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0.933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0.68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9956692913385827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99960000000000004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-0.98399999999999999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99099999999999999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0.7984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0.57988266666666666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99114999999999998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0.8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0.95330000000000004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0.61880000000000002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0.94579999999999997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0.9996500000000000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0.89166666666666672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0.97899999999999998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99741071428571426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0.7666666666666667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0.66400000000000003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0.80920000000000003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9958888888888889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0.67500000000000004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0.9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9983333333333332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0.61933333333333329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0.989500000000000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0.97270000000000001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0.90909090909090906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-0.995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-1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0.953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0.79166666666666663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0.9541666666666667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0.95786666666666664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0.38090909090909092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99199999999999999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0.99983333333333335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99219999999999997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0.9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0.82228571428571429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0.90583333333333338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9991999999999999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0.9725000000000000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0.9998888888888889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0.99996666666666667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0.63500000000000001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0.85941828254847641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99980000000000002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0.99995999999999996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0.3890000000000000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0.92162162162162165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0.78149999999999997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0.72760000000000002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0.91500000000000004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0.7316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000000000000001E-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E-2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30833333333333335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1E-2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999999999999998E-3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68E-2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E-2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8571428571428568E-3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8000000000000003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333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E-2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0000000000001E-2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00000000000006E-2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0.99995999999999996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0.79574999999999996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0.99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999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0.95711999999999997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0.9999519999999999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0.97499999999999998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0.97807999999999995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0.91974999999999996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99848749999999997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40416666666666667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0.83265822784810128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0.98133333333333328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4E-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E-2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1379999999999196E-3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9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363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3919999999999999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25000000000001E-3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499999999999999E-2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5E-3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142857142857143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356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9466666666666669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E-2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E-2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289250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E-2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46539577586206898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200000000000001E-3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2165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E-2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10400800000000003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0.76534999999999997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E-2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4999999999999998E-2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3.0000000000000001E-3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.5774666666666666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599999999999998E-2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71942857142857142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E-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90000000000001E-2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888888888888888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7E-2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E-2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2814999999999999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20496226415094343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499999999999999E-2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E-2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9756000000000001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57999999999999996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236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7125000000000001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56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3103999999999999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8E-2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E-2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11E-2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7.1428571428571426E-3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21233333333333335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7142857142857143E-3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6022222222222221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8000000000000005E-3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43333333333333335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3144000000000000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68020000000000003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67E-2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E-2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720000000000000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46533333333333332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2536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72E-2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1319999999999999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000000000000001E-3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9E-2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4999999999999997E-2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10481927710843374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8000000000000003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10006666666666666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2E-2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32706500000000005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9084810126582278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6400000000000003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66E-2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0.76371428571428568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9985000000000000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996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0.99995000000000001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0.99983333333333335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0.96993333333333331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99847727272727271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-1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0.33160000000000001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0.80433333333333334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0.8870533333333333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999600000000000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0.88014285714285712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0.97499999999999998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0.99929999999999997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0.858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0.96660000000000001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0.4022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0.99983333333333335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0.99976964285714287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0.99912000000000001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0.91359999999999997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0.84940000000000004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99522727272727274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99881666666666669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99158260014126476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0.99981200000000003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9978970000000000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99719999999999998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0.8842079329884208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0.9756000000000000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9975000000000000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99375000000000002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99806153846153844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0.76583999999999997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0.9491911111111111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0.84079999999999999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0.98816809999999999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0.77249999999999996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0.99975000000000003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9966487935656837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0.96025000000000005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0.828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0.9639199589533094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0.86099999999999999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0.8477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0.88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0.60887500000000006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9973170731707317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0.70374999999999999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0.57639007698887934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0.95899999999999996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0.8023749999999999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-0.9994800000000000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0.7496981132075472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9996000000000000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0.7336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0.95263636363636361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0.9575646601052872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0.97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0.42666666666666669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999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9969000000000000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99950000000000006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0.99990153846153851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99333333333333329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-0.41708542713567837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31846400000000002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0.99996750000000001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-1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0.95840000000000003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66E-2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99199999999999999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0.9625000000000000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0.8426829268292682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0.9996666666666667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0.77500000000000002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0.79150579150579148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27800000000000002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0.96666666666666667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0.9459999999999999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9039999999999995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0.48399999999999999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0.98363636363636364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0.24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0.89500000000000002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75249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31166666666666665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4.0000000000000001E-3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47E-2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2928571428571428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88504599999999989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E-2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4000000000000001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33481333333333335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E-2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7E-2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7150000000000002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1153846153846154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599999999999993E-2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2666666666666671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0228085714285717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6166666666666665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24199999999999999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9E-2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2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8E-2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5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4E-2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00000000000004E-2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4842105263157895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739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71733333333333338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4162380952380946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9750000000000001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9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8571428571428568E-3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9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9E-2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4999999999999E-2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6293333333333335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0.3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0.87672727272727269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0.95973333333333333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0.9898000000000000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0.88260000000000005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0.4085714285714285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99939999999999996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0.8854999999999999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99633333333333329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0.47839999999999999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0.99997999999999998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0.98750000000000004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0.45479999999999998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0.7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0.96587500000000004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0.53636363636363638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3E-2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932315789473685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5766666666666665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9743478260869565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6250000000000001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66666666666668E-3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E-2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142857142857141E-3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.0000000000000001E-4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6022222222222221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000000000000001E-2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1000000000000001E-3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999999999999995E-3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E-2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38E-2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E-2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E-2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4E-2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5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7E-2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49999999999998E-2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47E-2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31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8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275000000000091E-3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7E-2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.0000000000000001E-3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754285714285541E-3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2321428571428572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E-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666666666666671E-3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530588235294117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7304200000000001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5000000000001E-2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4999999999998E-2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5E-2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1219999999999999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599999999999999E-2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9166666666666673E-3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4E-2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0000000000001E-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0733333333333334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782222222222222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49999999999999E-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8E-2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8060000000000002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4E-2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E-2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5E-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399999999999996E-2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454545454545452E-3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1E-2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216639999999999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31283333333333335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000000000000001E-2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8000000000000003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999999999999999E-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6E-2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54430000000000001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6E-2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E-2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77777777777779E-3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16844444444444445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5999999999999993E-2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2E-2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4275862068965517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7E-2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00000000000001E-2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E-2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0.12102420484096819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7E-2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89999999999782E-3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33042000000000005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1199999999999999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4000000000000001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6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70444444444444443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8333333333333332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3E-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44066666666666665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3E-4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299999999999999E-2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6200000000000001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36166666666666669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33466666666666667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6E-2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58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7E-2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50000000000001E-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7533333333333333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7E-2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22285714285714286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59428571428571431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3E-4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00000000000001E-2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4.0000000000000002E-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605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46E-4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E-2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5600000000000001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6E-2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2E-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5900000000000001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6E-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E-2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00000000000001E-2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46388888888888891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6800000000000001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2E-2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7E-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4E-2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38620511495737536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2000000000000002E-3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10199999999999999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E-2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7E-2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38166666666666665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6E-2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7142857142857143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E-2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9450000000000001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90909090909089E-3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53400000000000003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82E-2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E-2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3E-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4E-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285714285714284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E-2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9E-2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E-2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E-2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346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E-2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5E-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86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9E-2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E-2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7733333333333334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38500000000000001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3E-2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5000000000000001E-3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1E-2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E-4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00000000000001E-2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7E-2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499999999999998E-2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E-2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499999999999999E-2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4285714285714285E-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1714285714285715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4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6866666666666666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7999999999999999E-2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4499999999999999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E-2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3E-2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42363636363636364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5E-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2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11075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499999999999999E-2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1000000000000003E-3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2E-2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66E-2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37571428571428572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99999999999999E-3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0999999999999994E-2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110000000000000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23599999999999999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000000000000006E-2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6E-2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3E-2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9600000000000001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2E-6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7500000000000008E-3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6E-2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5E-2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0999999999999998E-2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E-2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E-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7E-2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E-2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1E-2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00000000000002E-2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31578947368421E-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00000000000001E-2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2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7E-2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000000000000003E-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3467833333333334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5E-2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999999999999999E-2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85499999999999998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03E-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E-2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19E-2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70625000000000004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E-2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53200000000000003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8333333333333333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1428571428571426E-3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999999999999997E-3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9130000000000000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40200000000000002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24335378323108384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6200000000000001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799999999999997E-2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9E-2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7142857142857141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0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21779999999999999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3392857142857142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1E-2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3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5333333333333332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285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7866666666666667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426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18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38333333333333336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59940298507462686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424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606060606060606E-3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5200000000000005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7750000000000002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21199999999999999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7500000000000002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58199999999999996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4E-2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E-2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24399999999999999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2E-2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2E-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E-2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E-2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666666666666671E-3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3999999999999999E-2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1E-2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1E-2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999999999999999E-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7E-2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E-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555555555555558E-3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E-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839285714285714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68E-2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0046000000000004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E-2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999999999999997E-3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69428571428571428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3650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9E-2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6916666666666666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5E-2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0.28000000000000003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8958333333333333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6200000000000001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56200000000000006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E-2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53333333333333333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80444444444444441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8449999999999998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9666666666666666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E-2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69E-2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.0000000000000001E-3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8E-2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440928571428571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E-2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000000000000001E-2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E-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9E-2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3422199999999992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454545454545452E-3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2E-4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3E-2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000000000006E-2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E-2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48888888888888887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88E-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000000000000001E-3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30555555555555558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00000000000001E-2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95E-2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999999999999996E-3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4349999999999999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2066666666666668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1E-2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5E-2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9E-2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4E-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3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000000000000006E-2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9117647058823528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9.4266666666666665E-2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6600000000000001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0000000000000001E-3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7500000000000002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99999999999995E-4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7250000000000002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1063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5937500000000002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8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71E-2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999999999999999E-2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01000000000000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7E-2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5.0000000000000001E-4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70666666666666667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2833333333333333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30266666666666664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3E-2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5331632653061224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44400000000000001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8.0000000000000002E-3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5E-2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8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5E-2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7E-2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4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3E-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68E-2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49999999999999E-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0.99999800000000005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0.9996666666666667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0.48976608187134502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0.8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0.64759999999999995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0.95753333333333335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0.6354285714285714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0.69133333333333336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0.9345454545454545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0.99995999999999996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0.9449999999999999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0.97857142857142854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0.83579999999999999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999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0.95189999999999997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0.94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249999999999998E-3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.5066666666666666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5.0000000000000001E-3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74399999999999999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6259999999999999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00000000000002E-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107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666666666666671E-3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E-2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0000000000001E-2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E-2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15161290322580645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5E-2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3E-2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38200000000000001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59E-2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5714285714285719E-3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E-2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3625000000000001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8749999999999998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7E-2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000000000000001E-2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101000000000000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2766666666666668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189999999999999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39200000000000002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10857142857142857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3906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000000000000002E-2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5E-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99999999999999E-3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E-2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8333333333333332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7960000000000002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9129129129129128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E-2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5E-3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55000000000000004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8.0000000000000002E-3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21199999999999999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333333333333335E-3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E-2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23428571428571429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36336666666666662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6E-2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333333333333335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00000000000004E-2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41153846153846152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4000000000000001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53733333333333333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999999999999999E-2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E-2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4E-2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55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999999999999997E-3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3939999999999999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100000000000000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51E-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8.0000000000000002E-3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12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6E-2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E-2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999999999999997E-3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0.90690000000000004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0.92759999999999998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0.9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0.88727272727272732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0.84588235294117642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0.7153333333333333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0.8666666666666667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99333333333333329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0.785714285714285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0.82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0.79874999999999996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0.82099999999999995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0.98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0.9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-0.97623529411764709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0.99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00000000000002E-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999999999999997E-3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3260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3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399999999999999E-2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9636363636363638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E-2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5E-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4E-2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1024425000000001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E-2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7E-2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345714285714285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1E-2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6750000000000001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5E-2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10199999999999999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03E-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5000000000000001E-3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E-2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432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5E-2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2E-2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5E-2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E-2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8916666666666668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5074999999999999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1096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1E-3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99333333333333329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0.9673239436619718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99719999999999998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0.4034285714285714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0.99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0.98333333333333328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0.9999555555555556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0.10333333333333333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0.9853571428571428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0.95979999999999999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0.9599545454545455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0.91479999999999995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0.80349999999999999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0.99997999999999998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0.9993333333333333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0.6966666666666666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00000000000001E-2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733333333333332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2999999999999998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2E-2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5190476190475156E-3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40133333333333332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6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9237999999999997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5E-2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000000000000001E-2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43333333333333335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9E-2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1002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199999999999998E-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9166666666666668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2666666666666662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E-3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3E-2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69E-2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6666666666666666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5E-2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000000000000001E-2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00000000000008E-3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00000000000001E-2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0.91279999999999994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0.78059999999999996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0.7870000000000000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0.5851020408163265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0.97894999999999999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0.97299999999999998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0.83838095238095234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0.83623076923076922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0.92956666666666665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0.96199999999999997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0.65920000000000001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998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0.99973999999999996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0.8374545454545454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0.97499999999999998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999800000000000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0.9479999999999999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0.98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999600000000000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0.82333333333333336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-0.9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0.99986666666666668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0.98799999999999999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0.73062577704102771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99450000000000005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0.87450000000000006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-0.998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0.9655251315689116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0.8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0.97333333333333338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47205128205128205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0.95035999999999998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0.99944444444444447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0.86933333333333329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0.9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-1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0.98250000000000004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0.72899999999999998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0.98524999999999996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0.83173333333333332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0.67500000000000004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0.78449999999999998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0.96533333333333338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0.9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0.89375000000000004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0.82399999999999995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0.6744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0.98750000000000004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0.9459999999999999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991666666666666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0.51166666666666671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999700000000000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0.88466666666666671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0.32666666666666666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0.84699999999999998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0.91333333333333333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9977500000000000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0.9691666666666666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0.62587499999999996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0.99993333333333334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0.9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0.63639999999999997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996666666666666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99714285714285711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998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0.981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0.9459999999999999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0.91866666666666663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0.87965217391304351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0.84733333333333338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0.9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997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0.99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0.86980000000000002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0.97735000000000005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0.99991666666666668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0.84257142857142853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0.89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0.5616666666666666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0.13864818024263431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0.87803379416282645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999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9978000000000000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909090909090909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0.64359999999999995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99750000000000005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0.9675000000000000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0.96633333333333338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0.84230000000000005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99375000000000002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0.99999499999999997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0.9990384615384615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0.75714285714285712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0.99975000000000003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0.67949999999999999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0.75666666666666671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0.98499999999999999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9958000000000000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0.96785714285714286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0.9370000000000000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0.8575000000000000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99399999999999999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0.75882352941176467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0.89459999999999995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0.92530973451327436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0.9992666666666666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9028571428571432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0.78900000000000003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0.21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0.68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0.52307692307692311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0.98550000000000004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0.89300000000000002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0.98166666666666669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0.82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0.95916666666666661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0.8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0.6519748653500897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0.93666666666666665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0.67949999999999999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0.90239999999999998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0.6225000000000000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0.97866666666666668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0.95818181818181813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0.8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0.94589999999999996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0.9999400000000000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9975000000000000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0.6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0.83433333333333337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0.42799999999999999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0.8348571428571428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9987500000000000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0.6225000000000000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0.98160000000000003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0.89949999999999997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-0.998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0.98666666666666669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0.99993333333333334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9975000000000000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0.94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0.96113989637305697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0.75805555555555559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0.92400000000000004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0.98699999999999999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0.99985714285714289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0.86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0.98950000000000005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0.91333333333333333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99171428571428566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0.83333333333333337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9916666666666667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0.30438888888888888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0.98750000000000004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0.9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0.92833333333333334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0.719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0.84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0.93171296296296291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0.7430129707112971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0.98518518518518516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0.6314999999999999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0.529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0.8857142857142856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0.87960000000000005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0.4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0.687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9958000000000000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9979000000000000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0.62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999800000000000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0.9178571428571428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0.97799999999999998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0.82347058823529407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9991999999999999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0.9993333333333333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0.6246666666666667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0.78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0.82379999999999998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0.47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0.77857142857142858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0.97466666666666668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0.97499999999999998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0.9715000000000000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0.97550000000000003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0.98578947368421055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0.807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99324999999999997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9983333333333332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0.39100000000000001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0.99000000000000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0.65600000000000003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0.83499999999999996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996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0.98942857142857144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0.73272727272727278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0.711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0.91100000000000003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9983333333333332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0.84262589928057552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0.98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0.78314285714285714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996666666666666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99714285714285711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0.95299999999999996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-1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0.89200000000000002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0.95199999999999996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0.96799999999999997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0.8725000000000000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0.99981818181818183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0.97599999999999998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0.63500000000000001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0.97333333333333338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0.8857142857142856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0.98888888888888893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0.72599999999999998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0.9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0.78633333333333333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0.9303030303030303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0.29399999999999998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0.97950000000000004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0.98033333333333328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0.71333333333333337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0.96866666666666668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999600000000000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99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765A1-2AA0-4C99-8A61-D8CECB181FB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12A50-3117-42AF-B5F8-4D5A787583F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7D444-F4C8-4A5B-BE00-FD1A85DFFC7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7B0C3-ED30-407A-B00B-289BAC13F131}" name="PivotTable1" cacheId="2" applyNumberFormats="0" applyBorderFormats="0" applyFontFormats="0" applyPatternFormats="0" applyAlignmentFormats="0" applyWidthHeightFormats="1" dataCaption="Values" tag="0b700f95-d8ed-4c2a-ac62-2d7b85d0c468" updatedVersion="6" minRefreshableVersion="3" useAutoFormatting="1" itemPrintTitles="1" createdVersion="6" indent="0" outline="1" outlineData="1" multipleFieldFilters="0">
  <location ref="A3:H8" firstHeaderRow="0" firstDataRow="1" firstDataCol="1" rowPageCount="1" colPageCount="1"/>
  <pivotFields count="9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0" hier="6" name="[Range].[country].[All]" cap="All"/>
  </pageFields>
  <dataFields count="7">
    <dataField name="Count of backers_count" fld="4" subtotal="count" baseField="1" baseItem="0"/>
    <dataField fld="2" subtotal="count" baseField="0" baseItem="0"/>
    <dataField name="Mean" fld="3" subtotal="average" baseField="1" baseItem="0"/>
    <dataField name="Min" fld="5" subtotal="min" baseField="1" baseItem="0"/>
    <dataField name="Max" fld="6" subtotal="max" baseField="1" baseItem="0"/>
    <dataField name="StdDev" fld="7" subtotal="stdDev" baseField="1" baseItem="0"/>
    <dataField name="Var" fld="8" subtotal="var" baseField="1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ean"/>
    <pivotHierarchy dragToData="1" caption="Count of backers_count"/>
    <pivotHierarchy dragToData="1" caption="Min"/>
    <pivotHierarchy dragToData="1" caption="Max"/>
    <pivotHierarchy dragToData="1" caption="StdDev"/>
    <pivotHierarchy dragToData="1" caption="Var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iginal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style="8" bestFit="1" customWidth="1"/>
    <col min="16" max="16" width="16.21875" style="6" bestFit="1" customWidth="1"/>
    <col min="17" max="17" width="13" bestFit="1" customWidth="1"/>
    <col min="18" max="18" width="16.88671875" bestFit="1" customWidth="1"/>
    <col min="19" max="19" width="22.109375" style="13" bestFit="1" customWidth="1"/>
    <col min="20" max="20" width="20.7773437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2" t="s">
        <v>8366</v>
      </c>
      <c r="T1" s="12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(E2-D2)/D2</f>
        <v>0.36858823529411766</v>
      </c>
      <c r="P2" s="6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(E3-D3)/D3</f>
        <v>0.42608272506082723</v>
      </c>
      <c r="P3" s="6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0.05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3.9E-2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0.22991545454545451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9.777444361090272E-2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6.4875000000000002E-2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1.2222222222222223E-2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4.3428571428570911E-4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0.25998000000000004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5.0000000000000001E-3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0.20499999999999999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0.65293333333333337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0.59971428571428576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9.3333333333333341E-3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6.6000000000000003E-2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2.4166666666666668E-3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6.6666666666666671E-3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6.3211000000000059E-2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0.45294117647058824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2E-3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9.1351351351351348E-2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0.17142857142857143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0.185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8.8076857142857207E-2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0.33333333333333331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0.55200000000000005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0.11724999999999999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3.5000000000000001E-3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0.23333333333333334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1.2997499999999945E-2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0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2.4604569420035149E-3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2.0952380952380951E-2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0.30461538461538462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0.66500000000000004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0.42149999999999999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0.83440909090909088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0.1004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0.30980000000000002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1.35E-2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0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0.41857142857142859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2.0865999999999998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0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0.2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4.1666666666666664E-2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7.6110000000000039E-2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7.9500000000000001E-2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0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0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0.2801818181818182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0.16209999999999999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9.633333333333334E-2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0.01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0.28953488372093023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7.2624999999999995E-2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1.9E-2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2.9100000000000001E-2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1.2569999999999708E-3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3.2962222222222205E-2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0.48299999999999998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0.54733333333333334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0.13518499999999994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0.73333333333333328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(E67-D67)/D67</f>
        <v>7.5285714285714289E-2</v>
      </c>
      <c r="P67" s="6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0.186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0.16250000000000001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0.27166666666666667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0.10942299999999995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0.27200000000000002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0.23944444444444443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8.4090909090909091E-2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0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0.12931999999999994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0.15428571428571428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0.53333333333333333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2.9249999999999998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26.02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0.27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7.2499999999999995E-2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0.98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1.25E-4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2.5000000000000001E-2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0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0.255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6.4666666666666664E-2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4.5999999999999999E-2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2.8571428571428571E-2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0.15066666666666667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4.0000000000000001E-3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0.2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5.1999999999999998E-2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0.106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0.04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0.31428571428571428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0.14666666666666667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6.25E-2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6.25E-2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6.0193333333333307E-2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0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0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0.27750000000000002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5.153846153846154E-2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0.2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7.4090909090909096E-2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5.0000000000000001E-3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2.4666666666666667E-2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1.4666666666666666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1.1950000000000001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0.30769230769230771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0.54571428571428571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0.04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0.41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3.3333333333333333E-2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0.40444444444444444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0.13657142857142857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4.9377777777778343E-3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0.13031599999999999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4.5569230769230744E-2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-0.99985714285714289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-0.9996666666666667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-1</v>
      </c>
      <c r="P124" s="6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-0.9972545454545455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-1</v>
      </c>
      <c r="P126" s="6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-0.86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-0.94452000000000003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-0.97624999999999995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-0.98133000000000004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(E131-D131)/D131</f>
        <v>-1</v>
      </c>
      <c r="P131" s="6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-1</v>
      </c>
      <c r="P132" s="6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-1</v>
      </c>
      <c r="P133" s="6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-0.90431249999999996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-1</v>
      </c>
      <c r="P135" s="6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-1</v>
      </c>
      <c r="P136" s="6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-0.8656666666666667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-1</v>
      </c>
      <c r="P138" s="6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-1</v>
      </c>
      <c r="P139" s="6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-0.96858666666666671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0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-1</v>
      </c>
      <c r="P142" s="6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-0.89224999999999999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-0.9966666666666667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-1</v>
      </c>
      <c r="P145" s="6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-0.72399999999999998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-0.92488888888888887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-0.99424999999999997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-1</v>
      </c>
      <c r="P149" s="6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-0.99919999999999998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-0.99080000000000001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-0.7683692307692308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-0.99944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-0.99992105263157893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-0.99282000000000004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-0.97333333333333338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-0.99994000000000005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-0.94899999999999995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-0.99732888146911525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-1</v>
      </c>
      <c r="P160" s="6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-0.99997999999999998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-1</v>
      </c>
      <c r="P162" s="6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-0.99990000000000001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-0.84464285714285714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-1</v>
      </c>
      <c r="P165" s="6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-0.9946666666666667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-1</v>
      </c>
      <c r="P167" s="6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-0.4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-0.99990000000000001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-0.95937499999999998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-0.77600000000000002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-0.96750000000000003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-0.99997999999999998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-1</v>
      </c>
      <c r="P174" s="6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-1</v>
      </c>
      <c r="P175" s="6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-1</v>
      </c>
      <c r="P176" s="6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-0.93515000000000004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-1</v>
      </c>
      <c r="P178" s="6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-0.6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-1</v>
      </c>
      <c r="P180" s="6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-0.8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-0.66583333333333339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-0.78907391177329833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-1</v>
      </c>
      <c r="P184" s="6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-0.64144000000000001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-0.96599999999999997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-0.94499999999999995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-1</v>
      </c>
      <c r="P188" s="6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-0.84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-1</v>
      </c>
      <c r="P190" s="6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-0.99931000000000003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-0.99583333333333335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-0.95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-0.99998299999999996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(E195-D195)/D195</f>
        <v>-1</v>
      </c>
      <c r="P195" s="6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-0.99880000000000002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-1</v>
      </c>
      <c r="P197" s="6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-0.58142857142857141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-0.8952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-0.98884000000000005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-1</v>
      </c>
      <c r="P201" s="6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-0.73807499999999993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-0.41538461538461541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-1</v>
      </c>
      <c r="P204" s="6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-0.7016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-0.49278333333333335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-0.83750000000000002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-1</v>
      </c>
      <c r="P208" s="6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-0.84785714285714286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-1</v>
      </c>
      <c r="P210" s="6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-1</v>
      </c>
      <c r="P211" s="6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-0.74750000000000005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-0.55400000000000005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-0.99984126984126986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-0.99960000000000004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-0.99992000000000003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-0.99772727272727268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-0.44301559999999995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-0.88056999999999996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-0.98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-0.82369999999999999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-0.99280000000000002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-1</v>
      </c>
      <c r="P223" s="6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-0.87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-1</v>
      </c>
      <c r="P225" s="6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-1</v>
      </c>
      <c r="P226" s="6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-1</v>
      </c>
      <c r="P227" s="6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-0.99137931034482762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-1</v>
      </c>
      <c r="P229" s="6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-1</v>
      </c>
      <c r="P230" s="6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-1</v>
      </c>
      <c r="P231" s="6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-0.996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-1</v>
      </c>
      <c r="P233" s="6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-0.97250000000000003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-1</v>
      </c>
      <c r="P235" s="6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-0.59899999999999998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-1</v>
      </c>
      <c r="P237" s="6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-1</v>
      </c>
      <c r="P238" s="6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-0.9966666666666667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-1</v>
      </c>
      <c r="P240" s="6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-0.75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7.6341333333333386E-2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0.12637362637362637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0.13461538461538461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2.5919999999999999E-2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0.13757142857142857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3.7199999999999997E-2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2.0546000000000002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0.34100000000000003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1.3329411764705883E-2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0.12920000000000001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5.5833333333333332E-2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0.25571428571428573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0.84560000000000002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7.3333333333333332E-3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0.1694725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6.7332499999999976E-2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0.39100000000000001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(E259-D259)/D259</f>
        <v>6.7264857142857057E-2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0.91139999999999999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0.31937893333333334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6.4000000000000001E-2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7.3999999999999996E-2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1.4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0.18081080000000002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0.182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0.111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0.45500000000000002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0.31628832487309649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0.114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0.47233769999999992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0.52608695652173909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4.6800000000000001E-2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0.77433666666666678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7.7757999999999994E-2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0.56000000000000005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8.3949999999999997E-2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0.47599999999999998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0.10381538461538461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0.50348148148148153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0.57318294117647062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0.56144000000000005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0.20587636363636358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1.1888888888888888E-2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0.14272499999999996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4.6261499999999976E-2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1.2882507142857142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9.1533333333333328E-2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0.76300000000000001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3.2106199999999953E-2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4.82E-2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6.6844444444444484E-2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0.20019999999999999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1.5069333333333294E-2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1.3846153846153847E-2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0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0.33109119999999997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0.18726199999999998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6.4000000000000003E-3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8.932412698412695E-2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0.78952500000000003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1.7226399999999996E-2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0.18734999999999993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4.5999999999999999E-3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0.37466666666666665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1.3164705882352941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0.30333333333333334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1.929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0.11318181818181818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5.566666666666667E-2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0.18944444444444444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4.1289999999999966E-2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4.1016500000000088E-2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0.11874999999999999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4.7352941176470591E-2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2.8515000000000001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1.248E-2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0.13773333333333335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8.0333333333333333E-3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1.8331999999999999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0.1268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6.5799999999999997E-2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(E323-D323)/D323</f>
        <v>2.6628571428571429E-2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7.9119999999999996E-2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0.23074074074074075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1.6E-2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4.3959999999999999E-2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0.12929733333333338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0.36399999999999999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3.6144000000000037E-2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5.5E-2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1.8285714285714287E-2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6.6049999999999998E-2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0.13014999999999999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0.25227500000000003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1.1900000000000001E-2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2.7647058823529413E-2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0.16839119999999996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1.1683333333333394E-2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0.10133600000000006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8.0833333333333326E-2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0.25022857142857141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6.7142857142857143E-2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3.6639999999999416E-3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2.0286333333333337E-2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2.0835820895522387E-2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0.23275862068965517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0.70288800000000007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0.11590499999999992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0.03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6.6357015985790441E-2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0.14760000000000001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0.27341176470588235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0.1656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8.6181942661531882E-2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3.9428571428571431E-2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0.16257142857142856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2.6924000000000038E-2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0.74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3.0880000000000001E-2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4.8553719008264461E-2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1.375E-2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0.11076999999999991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0.24159337816864976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1.3333333333333334E-2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0.10161428571428574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3.9733333333333336E-2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1.3157894736842105E-2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3.3501000000000024E-2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4.1119999999999997E-2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0.10155692307692306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0.22020000000000001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0.14168666666666666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0.25333333333333335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6.6666666666666666E-2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0.30649999999999999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0.2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5.9591836734693877E-2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0.14399999999999999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0.11766666666666667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0.1608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0.41499999999999998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4.7300000000000002E-2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1.5583333333333333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1.067067067067067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0.12105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(E387-D387)/D387</f>
        <v>5.9819999999999998E-2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1.6666666666666668E-3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1.1398947368421053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0.2616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0.81535470588235293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0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6.1000000000000004E-3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9.0270270270270264E-3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0.10446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0.11893617021276595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8.0445000000000072E-2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6.6666666666666666E-2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3.9002732240437189E-2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0.25159999999999999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6.8049999999999999E-2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0.123025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3.8120000000000001E-2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0.41649999999999998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5.2600000000000001E-2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3.0914285714285714E-2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7.6595744680851063E-2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7.7046428571428571E-2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1.55E-2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1.4376666666666702E-2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0.36799999999999999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0.28299999999999997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1.0500000000000001E-2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0.26840000000000003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5.0859374999999998E-2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2.8540540540540539E-2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2.1471428571428534E-2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0.20217000000000007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2.476190476190476E-3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6.339285714285714E-3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4.3750000000000004E-3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-0.99560606060606061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-0.97993333333333332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-0.98924999999999996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-0.99234999999999995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-0.93203333333333327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-0.99987999999999999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-0.98670000000000002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-1</v>
      </c>
      <c r="P429" s="6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-0.94366666666666665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-1</v>
      </c>
      <c r="P431" s="6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-0.97599999999999998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-0.86166666666666669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-0.90500000000000003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-1</v>
      </c>
      <c r="P435" s="6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-0.95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-0.99997272727272724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-1</v>
      </c>
      <c r="P438" s="6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-1</v>
      </c>
      <c r="P439" s="6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-0.90620000000000001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-1</v>
      </c>
      <c r="P441" s="6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-0.999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-1</v>
      </c>
      <c r="P443" s="6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-0.60641176470588232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-0.999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-0.95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-0.99996666666666667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-0.92704761904761901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-0.99983333333333335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-0.96719599999999994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(E451-D451)/D451</f>
        <v>-0.97750000000000004</v>
      </c>
      <c r="P451" s="6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-0.99207999999999996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-1</v>
      </c>
      <c r="P453" s="6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-0.36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-0.99972595520421603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-0.99180000000000001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-0.99930769230769234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-0.99313681368136819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-1</v>
      </c>
      <c r="P459" s="6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-0.91790000000000005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-0.99935897435897436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-0.99705882352941178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-1</v>
      </c>
      <c r="P463" s="6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-1</v>
      </c>
      <c r="P464" s="6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-0.97727272727272729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-0.99900990099009901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-0.73046875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-0.99239999999999995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-0.78425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-1</v>
      </c>
      <c r="P470" s="6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-1</v>
      </c>
      <c r="P471" s="6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-0.98980000000000001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-0.88107272727272723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-0.82374999999999998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-0.97130000000000005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-0.99969696969696975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-1</v>
      </c>
      <c r="P477" s="6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-0.97769731818181815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-1</v>
      </c>
      <c r="P479" s="6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-1</v>
      </c>
      <c r="P480" s="6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-0.6744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-0.80589999999999995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-0.93899999999999995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-0.999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-0.498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-0.99813750000000001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-0.78093028770154915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-0.99990909090909086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-1</v>
      </c>
      <c r="P489" s="6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-1</v>
      </c>
      <c r="P490" s="6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-0.99713321866207982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-1</v>
      </c>
      <c r="P492" s="6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-1</v>
      </c>
      <c r="P493" s="6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-1</v>
      </c>
      <c r="P494" s="6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-1</v>
      </c>
      <c r="P495" s="6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-0.99844999999999995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-1</v>
      </c>
      <c r="P497" s="6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-0.99998333333333334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-0.9933035714285714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-0.95401486760459542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-0.90449999999999997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-0.96692307692307689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-1</v>
      </c>
      <c r="P503" s="6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-0.98850000000000005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-0.9824615384615385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-0.98632653061224485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-0.9956666666666667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-0.99875000000000003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-0.96799999999999997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-0.99199999999999999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-0.998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-1</v>
      </c>
      <c r="P512" s="6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-0.97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-0.99862499999999998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(E515-D515)/D515</f>
        <v>-0.86075999999999997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-0.96666666666666667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-0.74586597938144328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-1</v>
      </c>
      <c r="P518" s="6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-0.98633333333333328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-1</v>
      </c>
      <c r="P520" s="6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-0.77118573452212313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2.1000000000000001E-2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4.6399999999999997E-2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0.14666666666666667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0.20599999999999999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8.6728571428571474E-2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0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0.14000000000000001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8.5000000000000006E-3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0.15652173913043479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0.30416666666666664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7.7826725403817909E-2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0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0.23250000000000001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2E-3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4.6666666666666669E-2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2.5000000000000001E-2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0.18257575757575759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0.20499999999999999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2.0242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6.4400000000000542E-3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-0.99993333333333334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-0.99444444444444446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-0.999996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-0.99681818181818183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-0.98799999999999999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-0.72616000000000003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-0.99913333333333332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-1</v>
      </c>
      <c r="P549" s="6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-0.99909999999999999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-0.9728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-0.99299999999999999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-0.94958666666666669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-1</v>
      </c>
      <c r="P554" s="6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-0.99507999999999996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-0.6341085271317829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-1</v>
      </c>
      <c r="P557" s="6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-0.97499999999999998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-0.99089333333333329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-1</v>
      </c>
      <c r="P560" s="6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-0.99979166666666663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-0.99987999999999999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-0.99633333333333329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-1</v>
      </c>
      <c r="P564" s="6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-0.99909333333333339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-0.99994444444444441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-1</v>
      </c>
      <c r="P567" s="6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-0.99980000000000002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-1</v>
      </c>
      <c r="P569" s="6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-0.99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-0.99199999999999999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-0.99832941176470591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-0.99575999999999998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-1</v>
      </c>
      <c r="P574" s="6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-0.99610746107461079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-0.99284436493738815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-0.99568333333333336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-0.99998750000000003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(E579-D579)/D579</f>
        <v>-0.998</v>
      </c>
      <c r="P579" s="6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-0.999888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-0.98541666666666672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-0.9996666666666667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-1</v>
      </c>
      <c r="P583" s="6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-1</v>
      </c>
      <c r="P584" s="6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-0.99988888888888894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-0.99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-1</v>
      </c>
      <c r="P587" s="6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-0.99439999999999995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-0.90916666666666668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-0.9665555555555555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-0.99986666666666668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-0.95540000000000003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-0.99939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-0.96666666666666667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-0.77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-0.99895999999999996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-0.99573999999999996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-0.99970000000000003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-0.99733333333333329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-0.66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-0.99938000000000005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-0.98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-0.98599999999999999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-1</v>
      </c>
      <c r="P604" s="6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-0.96066533333333326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-1</v>
      </c>
      <c r="P606" s="6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-0.9738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-0.998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-1</v>
      </c>
      <c r="P609" s="6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-0.99026000000000003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-0.99358974358974361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-1</v>
      </c>
      <c r="P612" s="6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-1</v>
      </c>
      <c r="P613" s="6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-1</v>
      </c>
      <c r="P614" s="6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-0.78636666666666666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-1</v>
      </c>
      <c r="P616" s="6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-1</v>
      </c>
      <c r="P617" s="6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-1</v>
      </c>
      <c r="P618" s="6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-0.97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-1</v>
      </c>
      <c r="P620" s="6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-0.99999959999999999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-0.99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-0.98956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-0.94316666666666671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-1</v>
      </c>
      <c r="P625" s="6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-1</v>
      </c>
      <c r="P626" s="6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-1</v>
      </c>
      <c r="P627" s="6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-0.82620000000000005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-0.99980000000000002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-1</v>
      </c>
      <c r="P630" s="6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-0.99824999999999997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-0.99916659721643475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-0.98619999999999997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-1</v>
      </c>
      <c r="P634" s="6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-0.87549999999999994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-0.99980000000000002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-0.99992000000000003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-0.998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-1</v>
      </c>
      <c r="P639" s="6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-0.99990999999999997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-0.99999899999999997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0.44285714285714284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(E643-D643)/D643</f>
        <v>0.19162499999999999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13.604850000000001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5.808E-2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2.0011791999999997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1.7869999999999999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0.3187625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7.0499999999999993E-2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0.26822857142857143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0.39960000000000001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0.124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5.28E-3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4.6666666666666671E-3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0.41446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1.6729166666666666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0.46887499999999999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1.1355999999999999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0.25700000000000001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4.4620603710883409E-2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5.6666666666666671E-3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-0.96941999999999995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-0.99050000000000005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-0.996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-0.99650000000000005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-0.92466666666666664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-0.81359999999999999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-0.99995999999999996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-0.89980000000000004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-0.95440000000000003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-0.78492499999999998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-0.70723333333333338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-0.60573333333333335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-0.78371999999999997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-0.99795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-0.99970000000000003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-0.85150000000000003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-0.98529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-0.74416000000000004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-0.96179310344827584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-0.84514035087719297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-0.74087999999999998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-0.99960000000000004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-0.99894000000000005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-0.9914857142857143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-0.9251625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-0.72350000000000003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-1</v>
      </c>
      <c r="P688" s="6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-0.96450000000000002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-0.27010000000000001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-0.42351250000000001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-0.87660000000000005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-0.99480000000000002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-0.93469999999999998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-0.64661999999999997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-0.99606666666666666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-0.98939999999999995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-0.99999428571428572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-0.53620000000000001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-0.84609999999999996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-0.17577892307692303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-0.97313333333333329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-0.73399999999999999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-0.69186599999999998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-0.94420000000000004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-0.9912545454545455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(E707-D707)/D707</f>
        <v>-0.99023000000000005</v>
      </c>
      <c r="P707" s="6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-1</v>
      </c>
      <c r="P708" s="6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-0.21072647058823532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-0.77907499999999996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-0.99593333333333334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-1</v>
      </c>
      <c r="P712" s="6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-0.66208999999999996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-0.99783505154639174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-0.99204000000000003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-0.85006666666666664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-0.94949090909090905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-0.89785714285714291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-0.99695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-0.99250000000000005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-0.98706666666666665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0.43947368421052629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0.22109756097560976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0.32024000000000002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9.3799999999999994E-2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5.4715714285714319E-2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3.5000000000000001E-3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1.4E-2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0.55514285714285716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5.5659999999999973E-2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0.30649999999999999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0.32190000000000002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0.26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0.6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0.20480000000000001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0.25529411764705884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0.14406382978723403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2.151388888888889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0.224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6.7333333333333328E-2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0.58333333333333337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7.3999999999999996E-2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2.2599999999999943E-2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0.10714285714285714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0.48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2.3199999999999998E-2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0.79099099099099102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0.11081352527619685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4.2857142857142855E-4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2.5000000000000001E-3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5.5599999999999997E-2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2.5877587758775876E-2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0.185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0.11700000000000001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0.28000000000000003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3.7499999999999999E-2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1.9076000000000023E-2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0.17714285714285713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1.38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0.02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1.9199999999999998E-2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-1</v>
      </c>
      <c r="P762" s="6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-0.95299999999999996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-1</v>
      </c>
      <c r="P764" s="6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-0.99883449883449882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-1</v>
      </c>
      <c r="P766" s="6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-0.6398571428571429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-1</v>
      </c>
      <c r="P768" s="6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-0.96460000000000001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-1</v>
      </c>
      <c r="P770" s="6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(E771-D771)/D771</f>
        <v>-0.58599999999999997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-1</v>
      </c>
      <c r="P772" s="6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-0.99973684210526315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-0.96666666666666667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-0.99148709763234899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-0.29799999999999999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-0.98299999999999998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-0.48599999999999999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-0.99299999999999999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-0.996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-0.97333333333333338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0.04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0.33153750000000004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0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0.48133333333333334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2.5000000000000001E-2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0.80628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0.42799999999999999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0.14166666666666666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1.03505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9.4117647058823528E-2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0.44374599999999992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3.8666666666666669E-2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4.4440000000000512E-3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2.7792727272727212E-2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5.3124999999999999E-2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0.11785714285714285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1.35E-2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7.5333333333333335E-2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0.14885714285714285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2.0000000000000001E-4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0.52133333333333332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0.11521499999999991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1.3333333333333334E-2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0.2326086956521739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0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0.05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4.4374999999999998E-2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5.1249999999999997E-2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0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3.7749999999999999E-2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0.05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0.04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0.51833333333333331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0.59996000000000005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0.27300000000000002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7.0000000000000007E-2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0.15122142857142859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0.37110666666666658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0.55714285714285716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8.7499999999999994E-2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0.34050000000000002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0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0.19166666666666668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0.79500000000000004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0.34381249999999997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4.3200000000000001E-3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1.4545454545454545E-2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3.3333333333333333E-2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7.0000000000000007E-2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0.04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7.8333333333333338E-2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1.3333333333333333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6.0706666666666331E-3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(E835-D835)/D835</f>
        <v>1.6666666666666666E-2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0.31018181818181817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0.17249999999999999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9.3040000000000865E-3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0.218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0.45400000000000001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0.16616599999999998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0.20416599999999999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1.32E-2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4.3200000000000002E-2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1.6713333333333333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0.94133333333333336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0.20380200000000004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0.2200090909090909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0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0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0.19900000000000001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0.55174999999999996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0.30449999999999999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4.9714285714285711E-2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0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0.18220503597122312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3.4482758620689655E-2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1.18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0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0.44005833333333327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4.675E-2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-0.81857142857142862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-0.97755555555555551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-0.99660000000000004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-0.95499999999999996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-0.58461538461538465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-0.9795454545454545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-0.81714285714285717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-0.75980000000000003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-0.99888888888888894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-0.88181818181818183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-0.99690000000000001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-0.9458333333333333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-0.99187499999999995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-0.9871428571428571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-0.75666666666666671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-1</v>
      </c>
      <c r="P877" s="6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-0.59200507614213194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-0.32450000000000001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-0.98699999999999999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-0.69333333333333336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-0.97010582010582014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-0.99199999999999999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-0.79866666666666664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-0.5998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-0.99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-0.25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-0.59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-1</v>
      </c>
      <c r="P889" s="6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-0.92800000000000005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-0.90558720000000004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-0.95833333333333337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-0.96750000000000003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-0.59250000000000003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-0.9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-0.60829999999999995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-0.97562499999999996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-0.6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(E899-D899)/D899</f>
        <v>-1</v>
      </c>
      <c r="P899" s="6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-0.97199999999999998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-0.62666666666666671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-0.99580000000000002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-1</v>
      </c>
      <c r="P903" s="6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-0.997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-0.96799999999999997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-0.99697999999999998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-0.9698461538461538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-1</v>
      </c>
      <c r="P908" s="6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-1</v>
      </c>
      <c r="P909" s="6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-1</v>
      </c>
      <c r="P910" s="6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-0.96750000000000003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-0.77636363636363637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-1</v>
      </c>
      <c r="P913" s="6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-0.99142857142857144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-0.93393333333333328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-1</v>
      </c>
      <c r="P916" s="6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-0.94230769230769229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-1</v>
      </c>
      <c r="P918" s="6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-0.99399999999999999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-0.94974358974358974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-0.995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-1</v>
      </c>
      <c r="P922" s="6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-0.69099999999999995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-0.78962962962962968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-0.97799999999999998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-0.89100000000000001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-0.97333333333333338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-1</v>
      </c>
      <c r="P928" s="6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-1</v>
      </c>
      <c r="P929" s="6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-0.89137931034482754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-1</v>
      </c>
      <c r="P931" s="6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-0.6166666666666667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-0.9345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-0.85463157894736841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-0.94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-0.69599999999999995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-0.98571428571428577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-1</v>
      </c>
      <c r="P938" s="6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-0.98857142857142855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-0.99642857142857144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-0.98545454545454547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-0.82844444444444443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-0.97677999999999998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-0.91093333333333337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-0.90366666666666662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-0.86673999999999995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-0.97516000000000003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-0.98093333333333332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-1</v>
      </c>
      <c r="P949" s="6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-0.88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-0.98634999999999995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-0.71960000000000002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-0.61609999999999998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-0.60057142857142853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-0.99160000000000004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-0.56593333333333329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-0.94338666666666671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-0.98277999999999999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-0.98058333333333336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-0.88671724315288669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-0.61140000000000005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-0.53899371069182389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(E963-D963)/D963</f>
        <v>-0.57811578947368425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-0.71519999999999995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-0.98922857142857146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-0.99200909090909095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-0.98807999999999996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-0.85199999999999998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-0.82189999999999996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-0.98675000000000002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-0.53333333333333333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-0.54079999999999995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-0.99773999999999996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-0.65375000000000005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-0.97945000000000004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-0.99439999999999995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-0.97392999999999996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-0.98073999999999995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-0.66333333333333333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-0.4373673281700976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-0.171824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-0.85140000000000005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-0.9998762487624876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-0.9998285714285714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-0.7049386388278529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-0.98939999999999995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-0.93706666666666671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-0.87250000000000005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-0.86780000000000002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-1</v>
      </c>
      <c r="P990" s="6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-0.83230000000000004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-0.99895999999999996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-0.95760000000000001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-0.99533000000000005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-0.74912857142857148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-0.97665500000000005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-0.9274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-0.98375000000000001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-0.98699999999999999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-0.41441666666666666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-0.92211333333333334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-0.97784285235274393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0.04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-0.70397039703970399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-0.83945000000000003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-0.17791999999999999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-0.24948999999999999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-0.9415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-0.55679999999999996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-0.99732620320855614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-0.86870000000000003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-0.99809110629067244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-0.99624999999999997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214.35021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-0.65471999999999997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-0.69399999999999995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-0.97333333333333338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-0.97158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-0.77121200000000001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-0.96894999999999998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-0.52666666666666662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1.0554838709677419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2.5180366666666667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0.14899999999999999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1.3714999999999999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0.18637749999999997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(E1027-D1027)/D1027</f>
        <v>9.9283142857142959E-2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8.2857142857132465E-5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3.0929209438741501E-2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0.17269999999999999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0.1176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2.4209999999999998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7.3999999999999996E-2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8.4970370370370391E-2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2.86144578313253E-2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0.30001800000000001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7.6521739130434779E-2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0.1236044444444445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2.1000000000000001E-2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0.45333333333333331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0.28199999999999997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-0.99705882352941178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-1</v>
      </c>
      <c r="P1043" s="6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-0.98461538461538467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-0.91463000000000005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-0.99914285714285711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-0.97340000000000004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-1</v>
      </c>
      <c r="P1048" s="6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-0.99950000000000006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-0.98586666666666667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-1</v>
      </c>
      <c r="P1051" s="6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-1</v>
      </c>
      <c r="P1052" s="6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-1</v>
      </c>
      <c r="P1053" s="6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-1</v>
      </c>
      <c r="P1054" s="6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-0.99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-1</v>
      </c>
      <c r="P1056" s="6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-1</v>
      </c>
      <c r="P1057" s="6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-1</v>
      </c>
      <c r="P1058" s="6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-1</v>
      </c>
      <c r="P1059" s="6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-1</v>
      </c>
      <c r="P1060" s="6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-1</v>
      </c>
      <c r="P1061" s="6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-0.99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-1</v>
      </c>
      <c r="P1063" s="6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-4.5226130653266333E-2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-1</v>
      </c>
      <c r="P1065" s="6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-0.9102555555555556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-0.97299999999999998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-0.96632666666666667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-0.74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-0.99850000000000005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-0.61363636363636365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-0.99299999999999999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-1</v>
      </c>
      <c r="P1073" s="6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-0.99931999999999999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-0.98666666666666669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-0.93690740740740741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-0.95499999999999996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-0.37234666666666666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-0.70623999999999998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-0.92500000000000004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-0.97392307692307689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-0.90895000000000004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-0.99982352941176467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-0.99439999999999995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-0.99180000000000001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-1</v>
      </c>
      <c r="P1086" s="6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-0.96579999999999999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-0.99916666666666665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-1</v>
      </c>
      <c r="P1089" s="6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-0.85817022222222228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(E1091-D1091)/D1091</f>
        <v>-0.92173333333333329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-0.9996153550273098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-0.875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-0.98950000000000005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-0.85916666666666663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-0.81699944444444439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-0.94965200000000005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-0.82066666666666666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-0.99953000000000003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-0.92788000000000004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-0.995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-0.97499999999999998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-0.99958999999999998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-0.94687500000000002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-0.98380000000000001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-0.95048333333333335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-0.99841000000000002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-0.58750000000000002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-1</v>
      </c>
      <c r="P1109" s="6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-0.97070000000000001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-0.99550000000000005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-0.99490000000000001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-0.99960000000000004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-0.64462590909090911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-0.995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-0.99833333333333329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-0.99867499999999998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-0.99964295999999997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-0.91700000000000004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-0.97577777777777774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-0.99761904761904763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-1</v>
      </c>
      <c r="P1122" s="6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-0.999884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-1</v>
      </c>
      <c r="P1124" s="6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-0.99780000000000002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-0.99527777777777782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-1</v>
      </c>
      <c r="P1127" s="6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-0.995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-0.98328571428571432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-0.999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-0.99895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-0.99780000000000002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-1</v>
      </c>
      <c r="P1133" s="6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-0.85619999999999996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-0.99333333333333329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-0.99995999999999996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-0.95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-0.93556085918854415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-0.60499999999999998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-0.99642857142857144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-0.99937500000000001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-1</v>
      </c>
      <c r="P1142" s="6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-1</v>
      </c>
      <c r="P1143" s="6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-1</v>
      </c>
      <c r="P1144" s="6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-0.99586666666666668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-1</v>
      </c>
      <c r="P1146" s="6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-0.99875000000000003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-0.91166666666666663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-1</v>
      </c>
      <c r="P1149" s="6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-0.99513333333333331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-0.99850000000000005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-0.8992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-1</v>
      </c>
      <c r="P1153" s="6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-0.94306250000000003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(E1155-D1155)/D1155</f>
        <v>-0.99375000000000002</v>
      </c>
      <c r="P1155" s="6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-0.93500000000000005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-0.99248000000000003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-1</v>
      </c>
      <c r="P1158" s="6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-0.9849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-0.99533333333333329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-1</v>
      </c>
      <c r="P1161" s="6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-0.96150000000000002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-1</v>
      </c>
      <c r="P1163" s="6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-0.99941666666666662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-1</v>
      </c>
      <c r="P1165" s="6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-1</v>
      </c>
      <c r="P1166" s="6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-0.79295000000000004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-0.80859999999999999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-0.98368333333333335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-0.94333333333333336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-0.99829999999999997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-0.996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-0.999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-1</v>
      </c>
      <c r="P1174" s="6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-0.99975999999999998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-0.94093333333333329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-0.97075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-0.99994285714285713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-1</v>
      </c>
      <c r="P1179" s="6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-0.99993333333333334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-0.94666666666666666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-0.88249999999999995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-0.99992000000000003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-0.95799999999999996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-0.96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4.9363636363636366E-2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5.4399999999999997E-2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6.7333333333333328E-2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4.125714285714286E-2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0.60550000000000004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7.7777777777777779E-2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0.35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9.0740740740740747E-2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1.9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3.957142857142857E-2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2.2223999999999999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0.35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1.699103448275862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1.5329333333333333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1.6060000000000001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1.3167795334838224E-2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0.25604166666666667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2.4378333333333405E-2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0.99243999999999999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2.4539877300613498E-2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2.9461538461538463E-2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8.615384615384615E-3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0.15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4.1676646706586828E-2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0.55300000000000005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0.06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1.54315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1.0999999999999999E-2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0.29039999999999999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2.2307692307692306E-2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0.318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6.8608020000000005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0.45700000000000002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(E1219-D1219)/D1219</f>
        <v>2.5999999999999999E-2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0.72277777777777774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0.59168195718654437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3.7666666666666668E-2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0.11409545454545464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1.80375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0.12106060606060606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-0.92933333333333334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-0.95599999999999996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-0.96126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-1</v>
      </c>
      <c r="P1229" s="6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-0.70699999999999996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-0.99090909090909096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-1</v>
      </c>
      <c r="P1232" s="6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-1</v>
      </c>
      <c r="P1233" s="6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-0.99199999999999999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-0.88400000000000001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-1</v>
      </c>
      <c r="P1236" s="6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-0.97212636049907086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-1</v>
      </c>
      <c r="P1238" s="6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-1</v>
      </c>
      <c r="P1239" s="6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-0.82199999999999995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-1</v>
      </c>
      <c r="P1241" s="6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-0.96987500000000004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-0.49259999999999998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-0.9945115257958288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-0.85908333333333331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3.7999999999999999E-2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0.20250000000000001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0.17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0.22142857142857142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0.51639999999999997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4.4400000000000002E-2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1.0015333333333334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1.7999999999999999E-2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0.37657142857142856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3037.3319999999999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0.9885074626865672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1.0236666666666667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0.17963766666666658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1.9472727272727273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1.1314633333333335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4.24E-2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0.13666666666666666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1.2500000000000001E-2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0.25415384615384617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0.19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0.66461538461538461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0.19147714285714287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4.7368421052631582E-3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1.7999999999999999E-2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0.16666666666666666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8.6489361702127662E-2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0.1472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1.7999999999999999E-2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0.06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3.5000000000000003E-2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0.54975359999999984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0.62140666666666655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4.4210000000000034E-2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6.1243333333333309E-2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0.54938461538461536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0.107715723873442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0.10911866666666659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(E1283-D1283)/D1283</f>
        <v>0.10714285714285714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0.23613333333333333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1.1105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0.01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1.6500000000000001E-2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8.3333333333333329E-2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1.42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4.4999999999999997E-3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0.25066666666666665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8.5714285714285715E-2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0.45700000000000002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0.1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2.2333333333333334E-2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0.22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1.9599999999999999E-2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0.41176470588235292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9.5250000000000001E-2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4.65E-2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0.24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0.35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2.75E-2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0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0.30260857142857145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-0.60372499999999996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-0.7402333333333333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-0.34753636363636364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-0.88485999999999998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-0.88639999999999997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0.11991304347826087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-0.84499999999999997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-0.67971999999999999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-0.99391304347826082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-0.68884999999999996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-0.98873333333333335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-0.59596000000000005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-0.99998666666666669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-0.94266499999999998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-0.84675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-0.84896551724137936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-0.99497000000000002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-0.98697186147186144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-0.99697142857142862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-0.91120000000000001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-0.90159999999999996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-0.97570000000000001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-0.98870000000000002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-0.96447916666666667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-0.9766933333333333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-0.99184000000000005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-0.77505714285714289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-0.98633199999999999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-1</v>
      </c>
      <c r="P1334" s="6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-1</v>
      </c>
      <c r="P1335" s="6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-0.8924586466165414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-0.8024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-0.15053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-0.50617999999999996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-0.96696666666666664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-0.93366000000000005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-1</v>
      </c>
      <c r="P1342" s="6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-0.2964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-0.998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2.298E-2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2.7773333333333334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(E1347-D1347)/D1347</f>
        <v>0.25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0.47326530612244899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2.1999999999999999E-2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1.872340425531915E-2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1.042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4.0500000000000001E-2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1.265E-2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0.3614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0.33600000000000002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0.30249999999999999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0.2268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0.82810588235294125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0.253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0.11666666666666667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0.15757575757575756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0.73199999999999998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0.25983333333333336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9.0999999999999998E-2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0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0.18642857142857142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2.6666666666666666E-3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0.26489200000000007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0.1426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0.107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5.3480531520395468E-2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3.6666666666666667E-2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7.0867266752393202E-2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0.24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5.0099999999999999E-2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0.89466666666666672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0.71325000000000005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1.5248648648648648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0.16153846153846155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1.0335000000000001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0.11600000000000001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3.24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7.0999999999999994E-2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4.3624999999999997E-2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1.124090909090909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0.24085714285714285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0.10406124999999997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1.1875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0.36625000000000002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0.34807399999999999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0.45400000000000001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9.1071428571428567E-2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0.10199999999999999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0.13639999999999999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2.35E-2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0.22133333333333333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0.11885714285714286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7.2999999999999995E-2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0.13850000000000001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9.6818181818181817E-2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0.26144444444444442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0.67428571428571427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3.9651999999999998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9.1600000000000001E-2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2.5749999999999999E-2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-0.98337931034482762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-0.99580000000000002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-0.99875000000000003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-0.995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-0.92800000000000005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(E1411-D1411)/D1411</f>
        <v>-1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-0.99983333333333335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-0.9976666666666667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-0.95428571428571429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-0.95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-0.998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-0.81818181818181823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-1</v>
      </c>
      <c r="P1418" s="6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-0.98777777777777775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-0.998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-0.92936507936507939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-0.97272727272727277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-0.999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-0.99895999999999996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-0.9966666666666667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-0.7964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-1</v>
      </c>
      <c r="P1427" s="6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-1</v>
      </c>
      <c r="P1428" s="6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-0.91620000000000001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-0.95499999999999996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-1</v>
      </c>
      <c r="P1431" s="6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-0.9194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-0.68052941176470583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-1</v>
      </c>
      <c r="P1434" s="6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-0.93291666666666662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-0.90012195121951222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-0.999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-0.99229999999999996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-0.73099999999999998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-0.97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-0.93394495412844036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-0.99992307692307691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-0.98877777777777776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-1</v>
      </c>
      <c r="P1444" s="6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-1</v>
      </c>
      <c r="P1445" s="6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-1</v>
      </c>
      <c r="P1446" s="6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-1</v>
      </c>
      <c r="P1447" s="6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-1</v>
      </c>
      <c r="P1448" s="6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-0.99985000000000002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-1</v>
      </c>
      <c r="P1450" s="6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-1</v>
      </c>
      <c r="P1451" s="6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-0.99999000000000005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-0.99989445910290242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-1</v>
      </c>
      <c r="P1454" s="6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-1</v>
      </c>
      <c r="P1455" s="6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-0.99142857142857144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-0.89500000000000002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-0.97099999999999997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-1</v>
      </c>
      <c r="P1459" s="6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-1</v>
      </c>
      <c r="P1460" s="6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-1</v>
      </c>
      <c r="P1461" s="6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-1</v>
      </c>
      <c r="P1462" s="6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1.2446000000000033E-2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8.5174999999999959E-2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0.47666666666666668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0.63200000000000001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3.5641450000000003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7.877312499999993E-2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0.15079999999999999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2.368421052631579E-2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8.4248587570621467E-2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0.25133333333333335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3.8406250000000003E-2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0.38704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(E1475-D1475)/D1475</f>
        <v>0.20516000000000001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0.12266666666666666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0.88669666666666669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5.6155466666666669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0.11310000000000001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10.8161422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0.37375000000000003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0.17040399999999994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-0.97899999999999998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-0.999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-0.99285714285714288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-1</v>
      </c>
      <c r="P1486" s="6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-0.97761194029850751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-0.99760000000000004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-1</v>
      </c>
      <c r="P1489" s="6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-0.97599999999999998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-1</v>
      </c>
      <c r="P1491" s="6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-0.69137931034482758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-0.91666666666666663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-0.99250000000000005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-1</v>
      </c>
      <c r="P1495" s="6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-0.91100000000000003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-1</v>
      </c>
      <c r="P1497" s="6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-1</v>
      </c>
      <c r="P1498" s="6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-0.99993333333333334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-0.98099999999999998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-0.99750000000000005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-0.74964285714285717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0.66330769230769226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1.4454545454545454E-2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7.8914666666666619E-2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1.7793846153846153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3.5812499999999997E-2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0.114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1.1499999999999999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0.10762162162162162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0.2364125714285715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1.0350000000000022E-2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0.11792857142857142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4.5877142857142861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0.50018750000000001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6.4759999999999998E-2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0.57189000000000001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8.6588235294117646E-2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0.61980000000000002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1.0536666666666668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3.3638888888888892E-2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3.4722222222222224E-2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6.8133333333333337E-2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0.38965747126436778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0.24843243243243243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1.07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0.74005769230769214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0.20326086956521738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0.1044428571428572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1.8156666666666668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6.7894736842105266E-3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0.34825714285714288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0.75957446808510642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3.8401999999999998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0.45140000000000002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3.1773333333333333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0.32424999999999998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1.5030841666666666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(E1539-D1539)/D1539</f>
        <v>0.79900000000000004</v>
      </c>
      <c r="P1539" s="6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2.6285714285714287E-2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0.35986100000000004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0.17866666666666667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-0.9996666666666667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-0.96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-0.99555555555555553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-1</v>
      </c>
      <c r="P1546" s="6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-0.9996666666666667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-0.71099999999999997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-1</v>
      </c>
      <c r="P1549" s="6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-0.91428571428571426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-0.66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-0.86533333333333329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-1</v>
      </c>
      <c r="P1553" s="6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-0.50813953488372088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-1</v>
      </c>
      <c r="P1555" s="6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-1</v>
      </c>
      <c r="P1556" s="6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-1</v>
      </c>
      <c r="P1557" s="6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-0.54866666666666664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-0.96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-0.95333333333333337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-0.9966666666666667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-0.96240000000000003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-0.99329999999999996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-1</v>
      </c>
      <c r="P1564" s="6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-0.98583333333333334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-0.999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-0.97499999999999998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-0.78749999999999998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-0.95882352941176474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-0.86360000000000003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-1</v>
      </c>
      <c r="P1571" s="6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-0.58599999999999997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-0.99338842975206609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-0.95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-0.97522222222222221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-0.94940000000000002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-0.77090000000000003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-0.87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-0.99450000000000005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-0.89193463363205061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-0.99159915991599157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-1</v>
      </c>
      <c r="P1582" s="6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-0.995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-0.90700000000000003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-0.99924999999999997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-1</v>
      </c>
      <c r="P1586" s="6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-0.21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-1</v>
      </c>
      <c r="P1588" s="6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-0.99986666666666668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-1</v>
      </c>
      <c r="P1590" s="6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-1</v>
      </c>
      <c r="P1591" s="6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-0.98299999999999998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-0.70771428571428574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-1</v>
      </c>
      <c r="P1594" s="6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-0.9998636363636364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-0.79500000000000004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-0.99719999999999998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-0.97692307692307689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-1</v>
      </c>
      <c r="P1599" s="6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-0.99875000000000003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-1</v>
      </c>
      <c r="P1601" s="6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-0.92659999999999998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(E1603-D1603)/D1603</f>
        <v>8.249200000000001E-2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1.6666666666666668E-3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3.3000000000004093E-4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0.22107142857142856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6.9333333333333937E-3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1.0041249999999991E-2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0.4511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1.2500000000000001E-2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0.18333333333333332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1.7184999999999999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0.25124999999999997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0.1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1.4999999999999999E-2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2.7E-2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0.14124999999999999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4.2000000000000003E-2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0.45857142857142857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5.0666666666666665E-2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0.33333333333333331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0.13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0.21199999999999999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1.7246376811594202E-2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1.0666666666666666E-2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0.18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0.55333333333333334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1.1875E-2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0.17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9.2499999999999995E-3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3.6666666666666667E-2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1.6525000000000001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0.55910000000000004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1.6250000000000001E-2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0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5.0000000000000001E-3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0.253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3.5555555555555556E-2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3.7999999999999999E-2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0.05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0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0.69860000000000011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1.4E-2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0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0.247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9.5000000000000001E-2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0.108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0.10199999999999999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4.7199999999999999E-2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0.25260869565217392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5.8763157894736653E-3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0.41549999999999998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7.4999999999999997E-3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6.6666666666666671E-3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0.74230400000000007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0.1990909090909091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0.42866666666666664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3.3493333333333188E-3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4.9338000000000028E-2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0.32233333333333336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0.128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11.5375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2.5063291139240506E-2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2.6374999999999999E-2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0.08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0.22408799999999993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(E1667-D1667)/D1667</f>
        <v>0.19457142857142856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0.60880000000000001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0.26852941176470591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2.6374999999999999E-2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0.39750000000000002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2.5999999999999999E-2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6.7350000000000135E-3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0.12941176470588237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0.28095238095238095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1.0169999999999999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0.3741600000000001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0.15333333333333332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0.11666666666666667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0.184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0.75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0.17499999999999999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1.422123076923084E-2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-1</v>
      </c>
      <c r="P1684" s="6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-0.78285714285714281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9.1249999999999998E-2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2.8571428571428571E-2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-0.99639999999999995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-0.6875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-0.55700000000000005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0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-0.746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-0.66526666666666667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-0.52200000000000002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-0.90666666666666662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-0.99950000000000006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-0.88291666666666668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-1</v>
      </c>
      <c r="P1698" s="6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-0.79791999999999996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-1</v>
      </c>
      <c r="P1700" s="6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-0.95768854064642506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-0.73939999999999995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-0.99801980198019802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-0.99993939393939391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-0.98980000000000001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-0.34899999999999998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-1</v>
      </c>
      <c r="P1707" s="6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-1</v>
      </c>
      <c r="P1708" s="6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-0.90259999999999996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-1</v>
      </c>
      <c r="P1710" s="6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-0.9514285714285714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-0.99319999999999997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-0.89500000000000002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-1</v>
      </c>
      <c r="P1714" s="6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-0.98333333333333328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-0.92132000000000003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-0.99780000000000002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-0.92500000000000004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-0.57274119448698313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-0.99785714285714289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-0.99124999999999996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-0.94374999999999998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-1</v>
      </c>
      <c r="P1723" s="6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-0.99965277777777772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-0.93500000000000005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-0.99416666666666664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-0.89818181818181819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-0.6621538461538462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-0.9996666666666667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-0.316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(E1731-D1731)/D1731</f>
        <v>-1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-1</v>
      </c>
      <c r="P1732" s="6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-1</v>
      </c>
      <c r="P1733" s="6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-1</v>
      </c>
      <c r="P1734" s="6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-1</v>
      </c>
      <c r="P1735" s="6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-0.99977777777777777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-0.89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-0.9926666666666667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-0.78749999999999998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-0.996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-0.999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-1</v>
      </c>
      <c r="P1742" s="6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0.10833333333333334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8.7499999999999994E-2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4.1666666666666666E-3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0.18454545454545454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0.14014285714285715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0.48099999999999998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4.9555555555555554E-2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0.29948000000000002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0.23487562189054725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1.0162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2.9000000000000001E-2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1.6016666666666666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0.08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0.10529411764705883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0.2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2.8290909090909158E-2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0.16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0.14699999999999999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6.6000000000000003E-2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0.65439999999999998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0.55000000000000004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7.85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1.9083333333333334E-2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-0.80400000000000005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-0.40532160000000006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-1</v>
      </c>
      <c r="P1768" s="6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-0.54279999999999995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-0.96260000000000001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-0.97297500000000003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-0.43485714285714283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-0.78690476190476188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-0.84399999999999997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-0.93743333333333334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-0.54079999999999995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-0.34898461538461539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-0.93300000000000005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-0.864375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-0.98009999999999997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-0.63763636363636367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-0.60256666666666669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-0.74236363636363634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-0.84508571428571433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-0.76307499999999995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-0.60240000000000005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-0.79779166666666668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-0.52368421052631575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-0.84670000000000001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-0.98618181818181816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-0.995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-0.95042424242424239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-0.96433333333333338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-0.38875999999999999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(E1795-D1795)/D1795</f>
        <v>-0.98666666666666669</v>
      </c>
      <c r="P1795" s="6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-0.88922222222222225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-0.61264285714285716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-0.77947368421052632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-0.32450000000000001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-0.86362499999999998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-0.98254249999999999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-0.79550367488110674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-0.8614705882352941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-0.51514285714285712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-0.69199999999999995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-0.648258064516129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-0.63595555555555561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-0.97045000000000003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-0.88939999999999997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-0.58592857142857147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-0.89142857142857146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-0.96666666666666667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-0.99925925925925929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-0.86692307692307691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-1</v>
      </c>
      <c r="P1815" s="6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-0.50816666666666666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-1</v>
      </c>
      <c r="P1817" s="6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-0.97963999999999996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-0.47672222222222221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-1</v>
      </c>
      <c r="P1820" s="6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-0.97916666666666663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-0.93434615384615383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0.34889999999999999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0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0.15857142857142856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6.6666666666666664E-4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5.0500000000000003E-2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0.01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6.6249999999999998E-3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1.6000000000000001E-3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0.66683333333333328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1.5333333333333332E-2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0.03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0.42857142857142855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1.625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0.18049999999999999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0.04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1.0034000000000001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2.0683333333333334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1.4900000000000091E-3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1.0529999999999999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8.8888888888888892E-2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1.7500000000000002E-2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0.2525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0.24006100000000005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1.4E-2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0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0.37926666666666664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0.20880000000000001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7.3666666666666672E-2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3.3333333333333335E-3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1.5222222222222222E-2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7.6923076923076923E-4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0.16966666666666666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1.8749999999999999E-2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2.1236666666666619E-2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0.54058971428571423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1.2500000000000001E-2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(E1859-D1859)/D1859</f>
        <v>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8.7480087480087482E-2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0.31833333333333336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0.33466666666666667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-1</v>
      </c>
      <c r="P1863" s="6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-0.91916666666666669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-0.996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-0.57107692307692304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-0.99996363636363639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-0.995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-0.99950000000000006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-0.95132000000000005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-1</v>
      </c>
      <c r="P1871" s="6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-0.89685714285714291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-0.28215384615384614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-0.98939999999999995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-0.99550000000000005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-0.99983750000000005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-0.99490000000000001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-1</v>
      </c>
      <c r="P1878" s="6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-1</v>
      </c>
      <c r="P1879" s="6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-1</v>
      </c>
      <c r="P1880" s="6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-0.99880000000000002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-0.79920000000000002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0.72684500000000007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8.9552238805970154E-3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4.8048048048048048E-2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0.35099999999999998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0.16327868852459015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2.0833333333333332E-2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0.11166666666666666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0.66080000000000005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6.6000000000000003E-2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0.44584416666666676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5.5500000000000001E-2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0.36599999999999999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0.04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0.14499999999999999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1.7195767195767195E-2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0.23946784922394679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2.4566929133858266E-2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0.44500000000000001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0.33333333333333331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9.3644000000000047E-2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-0.97303030303030302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-0.98799999999999999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-0.53400000000000003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-0.999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-0.99831999999999999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-0.57240000000000002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-0.99716666666666665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-0.98268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-0.85888571428571425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-0.60604705882352938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-0.99976470588235289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-0.40699999999999997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-0.98672916666666666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-0.90990990990990994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-0.98399999999999999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-0.99490000000000001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-0.47429487179487179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-0.98960000000000004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-0.52600000000000002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-0.56969999999999998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(E1923-D1923)/D1923</f>
        <v>0.36799999999999999</v>
      </c>
      <c r="P1923" s="6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0.1555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1.4079999999999999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0.14399999999999999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0.10333333333333333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0.95379333333333338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3.3333333333333333E-2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3.1372549019607843E-2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3.1250000000000002E-3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0.27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0.20601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6.99047619047619E-2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0.72433333333333338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0.23619999999999999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8.4000000000000005E-2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0.16520133333333337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0.87245000000000006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0.15933333333333333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0.107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0.70923076923076922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0.26118356000000004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0.38440333333333332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16.052499999999998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6.8805550000000002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2.4801799999999998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0.49746666666666667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6.3375000000000627E-3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7.0021100000000001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6.0026000000000058E-2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1.0051866666666669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1.1244400000000001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0.98472371428571437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1.2594666666666667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5.9894800000000004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2.9859528571428569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1.9403333333333332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0.67504700000000006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13.355717142857143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0.56734400000000007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0.17902857142857143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10.053811999999999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0.92925000000000002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0.26884210526315788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1.5957748878923765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1.6228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1.0674309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2.7012999999999998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1.8496600000000001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4.7907999999999999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10.318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1.6302771750000002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5.7447999999999997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1.5683081313131313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2.7549600000000001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1.0870837499999997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2.4660000000000002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3.0232999999999999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9.2684514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0.14901154999999999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2.5482402000000004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-0.94920000000000004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-1</v>
      </c>
      <c r="P1984" s="6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-0.95699999999999996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-0.78853333333333331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(E1987-D1987)/D1987</f>
        <v>-0.96812500000000001</v>
      </c>
      <c r="P1987" s="6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-0.99950000000000006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-0.57527272727272727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-0.99583333333333335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-0.99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-0.83033333333333337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-0.93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-0.9986666666666667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-1</v>
      </c>
      <c r="P1995" s="6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-1</v>
      </c>
      <c r="P1996" s="6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-0.92200000000000004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-1</v>
      </c>
      <c r="P1998" s="6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-1</v>
      </c>
      <c r="P1999" s="6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-0.73799999999999999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-0.99238709677419357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-0.875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2.8212909090909091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1.1679421999999999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2.12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1.3442048000000002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0.23680099999999996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1.4783999999999999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0.15709200000000001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0.17074847688105987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2.05158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2.2005299999999997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7.19564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1.349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3.9491375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77.137822333333332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0.13000138888888893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8.2154220000000002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0.25102399999999997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2.2434307692307628E-2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3.8490975000000001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0.92333333333333334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1.8109999999999999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0.25136999999999998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0.61458999999999997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4.8535000000000004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1.0115000000000001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0.33483079999999987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0.20249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0.26166666666666666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2.6120000000000001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1.26239013671875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0.20349999999999999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2.0418799999999999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0.78676000000000001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2.868199871794872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1.1103642500000002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0.31668333333333332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2.0047639999999998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3.2051249999999998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0.36216799999999999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1.4817133333333334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0.81863157894736838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0.23530000000000001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4.0620938628158845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8.2133333333333336E-2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7.1918387755102042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0.21099999999999999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2.9989795918367347E-2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0.48332294117647057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(E2051-D2051)/D2051</f>
        <v>0.20190699999999998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3.7326999999999999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0.30362499999999998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2.5304799999999998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1.0200000000000001E-2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0.13591428571428571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0.67416666666666669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0.53452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1.0223220000000002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0.68281250000000004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0.43456666666666666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0.96399999999999997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7.9200000000000007E-2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0.14976999999999999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0.48049999999999998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0.91166760827906346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0.99215125000000004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1.1859999999999999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0.2686868686868687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5.2238800000000044E-2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0.28406660000000006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2.1732719999999999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1.8072999999999999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0.10731468531468531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0.52604299999999993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2.5000000000000001E-2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15.783738373837384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4.4334915642458101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0.15508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0.31204999999999999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1.8816999999999999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4.0780000000000003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0.14571428571428571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0.10733333333333334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0.13333333333333333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8.3333333333333329E-2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0.23533333333333334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7.0000000000000001E-3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3.5333333333333335E-2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0.15510666666666673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0.20400400000000007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0.15040374999999995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0.20467777777777782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1.2833333333333334E-2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2.4666666666666667E-2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0.20542857142857143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0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1.6666666666666666E-2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0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3.3333333333333335E-3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0.32366666666666666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0.36666666666666664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0.13250000000000001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0.36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0.46123183746946123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0.29499999999999998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1.54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7.045454545454545E-2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7.7329999999999927E-2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7.3124999999999996E-2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6.5250000000000002E-2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3.5000000000000001E-3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6.5000000000000002E-2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0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(E2115-D2115)/D2115</f>
        <v>4.8571428571428571E-2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4.7E-2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1.2566666666666666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9.0416666666666666E-3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0.47749999999999998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0.34610999999999992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7.4999999999999997E-3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8.8037500000000372E-3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-0.99431999999999998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-0.99612500000000004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-0.9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-0.8954545454545455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-0.98580000000000001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-0.99950000000000006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-0.71157142857142852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-0.99833333333333329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-0.88200000000000001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-0.99797619047619046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-0.95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-0.97887009999999997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-0.98399999999999999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-0.98266666666666669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-0.90439999999999998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-0.99940387499999994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-0.71594000000000002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-0.872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-0.94579999999999997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-0.99887999999999999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-1</v>
      </c>
      <c r="P2143" s="6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-0.9427619047619048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-0.88749999999999996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-0.98290140845070417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-0.69566666666666666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-0.99980000000000002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-0.99303589743589749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-0.98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-1</v>
      </c>
      <c r="P2151" s="6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-0.9919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-0.99737777777777781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-0.99833333333333329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-0.99990875545119084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-0.99199999999999999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-0.97699999999999998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-0.97333928571428574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-0.71808000000000005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-0.93409963333333335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-0.99277777777777776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-0.99150000000000005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0.1575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0.12266666666666666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0.32200000000000001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2.6363636363636363E-2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0.38640000000000002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0.46600000000000003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0.2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0.21581611111111104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0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0.80857142857142861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6.0749999999999998E-2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0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0.26928571428571429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2.9749999999999999E-2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1.5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0.26019999999999999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(E2179-D2179)/D2179</f>
        <v>1.1999999999999999E-3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0.38640000000000002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0.61399999999999999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7.1842000000000003E-2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0.53100000000000003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4.2416666666666663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3.8927777777777779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1.8473999999999999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17.569700000000001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9.6750000000000003E-2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9.1464250000000007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3.1217692027666546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4.0324999999999998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0.84610526315789469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0.19733333333333333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9.812401666666668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3.5237333333333334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4.3737000000000004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0.20326086956521738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0.13835714285714285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8.5103109999999997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0.32892500000000002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0.46977777777777779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4.4215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2.8271818181818182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6.0418124999999998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9.5500000000000002E-2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0.32866666666666666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0.52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2.7272727272727271E-2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0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1.6E-2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0.50800000000000001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0.11425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0.95599999999999996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0.14383333333333334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1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1.9250166666666666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0.5636363636363636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5.6666666666666664E-2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1.1904761904761904E-2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0.22832999999999992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1.4999999999999999E-2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1.1428571428571429E-2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8.1199999999999994E-2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0.626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5.8000000000000003E-2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1.4315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8.4483338095238096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8.4628333333333403E-2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0.57376923076923081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10.744899999999999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0.71047553669495755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0.2595294117647059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11.121296000000001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3.9580000000000002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2.3203999999999998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10.65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0.5331538461538462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4.3710714285714287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2.5292777777777777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0.374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0.28026679999999993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1.7068000000000001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(E2243-D2243)/D2243</f>
        <v>7.0640000000000001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12.600976000000001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9301.5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2.7702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25.47025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1.1999999999999999E-3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4.4540540540540539E-2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7.2142857142857147E-2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0.68771428571428572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8.7511200000000002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0.34449294117647067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1.7227777777777777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0.12687499999999999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3.5979999999999999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1.8665822784810127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1.2270833333333333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5.3613999999999997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0.46500000000000002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17.670999999999999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2.2692000000000001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6.7949999999999999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0.5415151515151515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0.15546666666666667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0.80033333333333334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1.9850000000000001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2.2026666666666666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2.80525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2.5999999999999999E-2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17.016400000000001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6.2024800000000004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1.8309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12.566000000000001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1.2036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0.19600000000000001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3.0776923076923075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5.8182610590542604E-2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0.4108235294117647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1.7070000000000001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0.53800000000000003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3.0357653061224488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0.85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0.85333333333333339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8.5533333333332844E-3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6.2211666666666741E-2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0.21366666666666667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6.6666666666666664E-4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0.19977555555555551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1E-3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7.3999999999999996E-2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4.0666666666666663E-2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0.72799999999999998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7.2505000000000111E-2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8.2352941176470587E-2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0.460808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0.2525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0.49071428571428571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6.0000000000000001E-3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5.0733333333333332E-2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2.5016666666666665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1.2500000000000001E-2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0.33604400000000006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0.70652173913043481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9.3582945736434053E-2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7.0033333333334065E-3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(E2307-D2307)/D2307</f>
        <v>1.2277777777777778E-2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6.7585714285714332E-2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6.6577753796189396E-2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1.3062200000000012E-2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6.674500000000004E-2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3.288397837837838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4.1111111111111112E-2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7.8666666666666663E-2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0.75840400000000008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0.5697000000000001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2.5999999999999999E-2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4.0426666666666645E-2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0.04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0.21060000000000001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7.6999999999999999E-2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8.6599999999999996E-2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-0.60879037605380315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-0.96851851851851856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-0.52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-0.79266666666666663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-0.92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-0.99280000000000002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4.2609431428571432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1.5445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5.9200000000000003E-2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2.4228571428571429E-2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0.44313750000000007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6.3079999999999997E-2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1.1216666666666666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1.95E-2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2.2720000000000001E-2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4.2073254999999996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0.10658333333333334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1.1433333333333334E-2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1.94208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5.7775E-2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-1</v>
      </c>
      <c r="P2343" s="6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-1</v>
      </c>
      <c r="P2344" s="6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-0.97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-0.999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-1</v>
      </c>
      <c r="P2347" s="6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-0.99934999999999996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-0.98499999999999999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-0.99614285714285711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-1</v>
      </c>
      <c r="P2351" s="6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-1</v>
      </c>
      <c r="P2352" s="6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-0.99428571428571433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-1</v>
      </c>
      <c r="P2354" s="6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-1</v>
      </c>
      <c r="P2355" s="6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-0.99928571428571433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-0.99312500000000004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-1</v>
      </c>
      <c r="P2358" s="6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-1</v>
      </c>
      <c r="P2359" s="6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-1</v>
      </c>
      <c r="P2360" s="6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-0.85319999999999996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-0.99960000000000004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-1</v>
      </c>
      <c r="P2363" s="6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-0.7142857142857143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-1</v>
      </c>
      <c r="P2365" s="6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-1</v>
      </c>
      <c r="P2366" s="6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-1</v>
      </c>
      <c r="P2367" s="6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-0.89480000000000004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-0.98660000000000003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-0.99750000000000005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(E2371-D2371)/D2371</f>
        <v>-1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-0.99672000000000005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-1</v>
      </c>
      <c r="P2373" s="6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-0.96727272727272728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-0.99994117647058822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-0.99954545454545451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-1</v>
      </c>
      <c r="P2377" s="6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-0.89122333333333337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-1</v>
      </c>
      <c r="P2379" s="6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-1</v>
      </c>
      <c r="P2380" s="6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-1</v>
      </c>
      <c r="P2381" s="6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-0.99633333333333329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-0.9818066010422698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-0.97499999999999998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-0.95650000000000002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-0.99199999999999999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-0.9878769230769231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-1</v>
      </c>
      <c r="P2388" s="6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-0.99316000000000004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-0.98748648648648651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-0.99812500000000004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-1</v>
      </c>
      <c r="P2392" s="6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-0.99875000000000003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-1</v>
      </c>
      <c r="P2394" s="6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-0.99950000000000006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-0.99939999999999996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-1</v>
      </c>
      <c r="P2397" s="6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-0.998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-1</v>
      </c>
      <c r="P2399" s="6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-1</v>
      </c>
      <c r="P2400" s="6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-1</v>
      </c>
      <c r="P2401" s="6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-1</v>
      </c>
      <c r="P2402" s="6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-0.99282142857142852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-0.9956666666666667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-0.83166666666666667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-1</v>
      </c>
      <c r="P2406" s="6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-0.77480000000000004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-0.58615384615384614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-0.74740909090909091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-0.998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-0.98160000000000003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-1</v>
      </c>
      <c r="P2412" s="6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-0.99395999999999995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-1</v>
      </c>
      <c r="P2414" s="6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-0.9916666666666667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-0.96933333333333338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-0.99441666666666662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-0.99975000000000003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-1</v>
      </c>
      <c r="P2419" s="6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-0.99980000000000002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-1</v>
      </c>
      <c r="P2421" s="6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-0.85174866627148782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-0.99983333333333335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-0.998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-0.99986666666666668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-0.98760000000000003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-0.99971428571428567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-1</v>
      </c>
      <c r="P2428" s="6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-0.99997999999999998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-0.99997142857142862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-0.9856785714285714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-0.99299999999999999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-0.99997999999999998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-0.99985714285714289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(E2435-D2435)/D2435</f>
        <v>-1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-0.99870000000000003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-0.99510399999999999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-0.99961538461538457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-1</v>
      </c>
      <c r="P2439" s="6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-0.9966666666666667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-1</v>
      </c>
      <c r="P2441" s="6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-0.998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7.8799999999999995E-2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0.25941666666666668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1.0251494999999999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8.5999999999999993E-2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0.72799999999999998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0.67979999999999996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3.2719999999999998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7.4999999999999997E-2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0.08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1.5335333333333376E-2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0.1545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0.33500000000000002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0.54700000000000004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8.4571428571428575E-3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0.82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0.80866666666666664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2.3043478260869565E-2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0.1018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2.2499999999999999E-2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7.8823529411764705E-3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3.7999999999999999E-2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0.10708333333333334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0.16250000000000001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0.111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0.80142857142857138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0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0.185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7.2170000000000067E-2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0.13666666666666666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3.1640000000000099E-2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0.28000000000000003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0.35760266666666674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0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3.6000000000058209E-5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4.7199999999999999E-2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5.0224999999999936E-2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0.71333333333333337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0.27500000000000002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0.3344333333333333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0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0.12910999999999989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1E-3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0.13727272727272727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0.19317428571428563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3.2500000000000001E-2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1.6566666666666667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5.0666666666666059E-4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6.7000000000000004E-2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0.33671428571428569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0.214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3.2000000000000001E-2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0.25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0.28699999999999998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1.0053333333333286E-2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0.27536666666666665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0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(E2499-D2499)/D2499</f>
        <v>0.12771499999999991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5.6000000000000001E-2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1.0262500000000001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0.13333333333333333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-0.97445454545454546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-0.99921818181818178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-1</v>
      </c>
      <c r="P2505" s="6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-1</v>
      </c>
      <c r="P2506" s="6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-1</v>
      </c>
      <c r="P2507" s="6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-0.99399999999999999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-1</v>
      </c>
      <c r="P2509" s="6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-1</v>
      </c>
      <c r="P2510" s="6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-0.98947368421052628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-0.99850000000000005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-1</v>
      </c>
      <c r="P2513" s="6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-1</v>
      </c>
      <c r="P2514" s="6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-1</v>
      </c>
      <c r="P2515" s="6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-0.98250000000000004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-0.81399999999999995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-1</v>
      </c>
      <c r="P2518" s="6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-0.90183333333333338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-1</v>
      </c>
      <c r="P2520" s="6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-0.99956666666666671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-1</v>
      </c>
      <c r="P2522" s="6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9.4879199999999983E-2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0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0.56444444444444442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1.6E-2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3.2499999999999999E-3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0.1295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2.1250000000000002E-2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7.2497499999999951E-2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4.2833333333333334E-2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0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4.0000000000000001E-3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0.26124999999999998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0.10666666666666667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0.05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3.7749999999999999E-2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0.16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0.1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0.13017611111111102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2.5000000000000001E-3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3.4000000000000002E-2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7.0285714285714285E-2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3.5714285714285712E-2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0.56399999999999995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8.2000000000000007E-3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0.95299999999999996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0.11714285714285715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0.19854545454545455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1.8499999999999999E-2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2.802547770700637E-2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8.4615384615384613E-3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2.7346938775510202E-2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6.5000000000000002E-2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0.55533333333333335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0.22800000000000001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7.3499999999999996E-2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5.5033557046979868E-2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0.18444444444444444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8.8800000000000004E-2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0.1125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1E-3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(E2563-D2563)/D2563</f>
        <v>-1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-0.99250000000000005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-1</v>
      </c>
      <c r="P2565" s="6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-1</v>
      </c>
      <c r="P2566" s="6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-0.99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-1</v>
      </c>
      <c r="P2568" s="6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-0.99733333333333329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-0.995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-0.97769230769230764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-0.99157142857142855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-0.99750000000000005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-1</v>
      </c>
      <c r="P2574" s="6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-1</v>
      </c>
      <c r="P2575" s="6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-1</v>
      </c>
      <c r="P2576" s="6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-1</v>
      </c>
      <c r="P2577" s="6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-1</v>
      </c>
      <c r="P2578" s="6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-1</v>
      </c>
      <c r="P2579" s="6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-1</v>
      </c>
      <c r="P2580" s="6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-0.99861500000000003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-0.99399999999999999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-0.89400000000000002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-0.99998888888888893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-0.995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-1</v>
      </c>
      <c r="P2586" s="6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-0.99833333333333329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-0.99833333333333329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-0.97565999999999997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-0.96116666666666661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-0.99990000000000001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-1</v>
      </c>
      <c r="P2592" s="6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-0.98266666666666669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-0.99833333333333329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-1</v>
      </c>
      <c r="P2595" s="6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-0.99998750000000003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-0.8783333333333333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-0.76411428571428575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-0.94333333333333336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-0.61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-0.99004534896582241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-0.93067999999999995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5.6139999999999999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2.2609166666666667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1.4857142857142857E-2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4.2179999999999926E-2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7.4215700000000065E-2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0.10054545454545455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3.077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1.23925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2.038011142857143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0.4132510432681748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26.906363636363636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0.71761300000000006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1.0133333333333333E-2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0.02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0.69765117441279356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0.14534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7.7759999999999998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5.3866666666666667E-2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0.88400000000000001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0.4365230769230769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0.45879999999999999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0.31184000000000001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0.14000000000000001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12.794206249999998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(E2627-D2627)/D2627</f>
        <v>8.56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0.12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5.4666666666666668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0.10369487485101311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0.27739999999999998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0.57899999999999996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0.14665249999999996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0.37009345794392523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2.5461999999999998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6.0215053763440864E-2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0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0.873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0.66200000000000003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1.7291066282420751E-2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0.64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5.6666666666666664E-2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-0.99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-1</v>
      </c>
      <c r="P2644" s="6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-0.66440268999999996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-0.97946999999999995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-0.89500000000000002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-0.91582716000000008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-0.98560000000000003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-0.99116666666666664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-0.99900800000000001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-0.99403333333333332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-0.98131071428571426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-0.99114999999999998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-0.88478431372549016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-0.99948999999999999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-0.78966666666666663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-0.88563333333333338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-0.81262066666666666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-0.99907142857142861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-0.97279591836734691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-0.99904999999999999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2.9000000000000001E-2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6.8000000000000005E-2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4.5962500000000003E-2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3.4285714285714287E-2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0.23142857142857143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0.59295100000000001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0.10666666666666667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0.70699999999999996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0.25124999999999997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-0.93584139066035799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-0.88656000000000001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-0.66810000000000003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-0.72419999999999995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-0.37159999999999999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-0.92412000000000005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-0.49619047619047618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-0.82487179487179485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-0.99986249999999999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-0.99670000000000003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-0.99137500000000001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-0.99312500000000004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-0.71699999999999997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-0.99760000000000004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-0.98857142857142855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-0.99980000000000002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-1</v>
      </c>
      <c r="P2688" s="6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-1</v>
      </c>
      <c r="P2689" s="6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-0.99851999999999996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(E2691-D2691)/D2691</f>
        <v>-0.99997142857142862</v>
      </c>
      <c r="P2691" s="6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-0.892675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-0.99946153846153851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-0.99285714285714288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-0.99199999999999999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-0.99996666666666667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-0.99526666666666663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-0.94350000000000001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-0.73647826086956525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-0.99674874999999996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-1</v>
      </c>
      <c r="P2701" s="6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-0.99299929992999303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-0.53823529411764703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-0.65590000000000004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3.7499999999999999E-2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-0.9397368421052632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-0.89460606060606063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0.12297142857142856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2.50844625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1.3321535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1.6060000000000001E-2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0.53900350000000008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7.1611253196930949E-3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0.31381818181818183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2.2413333333333334E-2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0.16356000000000001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1.6462241666666666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0.19980100000000003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0.20104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3.5833333333333335E-2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8.8333333333333333E-2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0.18124000000000001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13.62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1.5254000000000001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0.40050000000000002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1.9687520259319287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0.44542500000000002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5.7450000000000001E-2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3.9321000000000002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1.0182666666666667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4.4400000000000002E-2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0.70292629629629633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4.3033333333333333E-2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0.1825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7.5380000000000003E-2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22602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8.7813466666666677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0.22900000000000001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1.4606080000000001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0.47939999999999999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2.8409090909090908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3.3333333333333333E-2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-0.99562499999999998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-0.70760000000000001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-1</v>
      </c>
      <c r="P2745" s="6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-0.94781249999999995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-0.78112499999999996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-0.73299999999999998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-0.72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-0.98939999999999995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-0.98899999999999999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-1</v>
      </c>
      <c r="P2752" s="6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-1</v>
      </c>
      <c r="P2753" s="6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-0.88541666666666663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(E2755-D2755)/D2755</f>
        <v>-0.81</v>
      </c>
      <c r="P2755" s="6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-1</v>
      </c>
      <c r="P2756" s="6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-0.48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-0.8952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-0.99333333333333329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-0.88300000000000001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-0.89500000000000002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-1</v>
      </c>
      <c r="P2762" s="6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-0.99280000000000002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-0.99230769230769234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-0.99771573604060915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-0.98875000000000002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-1</v>
      </c>
      <c r="P2767" s="6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-0.98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-0.99150000000000005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-0.85685714285714287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-0.99750000000000005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-0.89588749999999995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-1</v>
      </c>
      <c r="P2773" s="6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-1</v>
      </c>
      <c r="P2774" s="6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-0.99811320754716981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-0.85750000000000004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-0.97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-0.92119047619047623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-0.9966666666666667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-0.74454545454545451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-0.9788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-1</v>
      </c>
      <c r="P2782" s="6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5.28E-2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0.2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0.14499999999999999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0.19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4.6800000000000001E-2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0.1784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0.19700000000000001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2.5000000000000001E-2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1.1666666666666667E-2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5.3333333333333337E-2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2.5000000000000001E-2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7.5999999999999998E-2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0.10567500000000001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0.5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4.2857142857142858E-2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0.155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2.6451250000000072E-2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1.4E-2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0.16634799999999997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0.33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0.33200000000000002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1.8333333333333333E-2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0.27950000000000003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0.15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0.1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0.121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0.26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2.4444444444444444E-3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2.4E-2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8.2000000000000003E-2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2.7000000000000001E-3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0.13300000000000001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0.27575714285714281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7.7333333333333337E-2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1.42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0.41566666666666668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(E2819-D2819)/D2819</f>
        <v>0.3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6.0299999999999999E-2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4.8000000000000001E-2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0.36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0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0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0.24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0.16923076923076924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3.3333333333333333E-2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7.7499999999999999E-2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0.20250000000000001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3.7894736842105261E-3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6.5199999999999994E-2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0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0.10666666666666667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0.14719599999999991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8.2592592592592592E-2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0.7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0.87099000000000004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7.7777777777777779E-2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0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0.20250000000000001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0.11428571428571428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0.04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-0.99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-1</v>
      </c>
      <c r="P2844" s="6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-1</v>
      </c>
      <c r="P2845" s="6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-0.94545454545454544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-0.68453333333333333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-1</v>
      </c>
      <c r="P2848" s="6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-1</v>
      </c>
      <c r="P2849" s="6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-0.998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-0.99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-0.96112500000000001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-1</v>
      </c>
      <c r="P2853" s="6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-0.98099999999999998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-1</v>
      </c>
      <c r="P2855" s="6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-0.58299999999999996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-0.5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-0.95133333333333336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-0.80263157894736847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-1</v>
      </c>
      <c r="P2860" s="6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-0.98250000000000004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-0.9335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-0.68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-0.99566929133858273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-0.99960000000000004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-0.98399999999999999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-1</v>
      </c>
      <c r="P2867" s="6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-0.99099999999999999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-0.7984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-0.57988266666666666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-0.99114999999999998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-0.85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-0.95330000000000004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-1</v>
      </c>
      <c r="P2874" s="6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-0.61880000000000002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-0.94579999999999997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-0.99965000000000004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-1</v>
      </c>
      <c r="P2878" s="6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-0.89166666666666672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-0.97899999999999998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-0.99741071428571426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-0.76666666666666672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(E2883-D2883)/D2883</f>
        <v>-1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-0.66400000000000003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-0.80920000000000003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-0.99588888888888893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-0.67500000000000004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-0.95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-0.99833333333333329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-1</v>
      </c>
      <c r="P2890" s="6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-0.61933333333333329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-0.98950000000000005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-0.97270000000000001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-0.90909090909090906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-0.995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-1</v>
      </c>
      <c r="P2896" s="6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-0.95399999999999996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-0.79166666666666663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-0.95416666666666672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-0.95786666666666664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-1</v>
      </c>
      <c r="P2901" s="6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-0.38090909090909092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-0.99199999999999999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-0.99983333333333335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-0.99219999999999997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-0.95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-0.82228571428571429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-0.90583333333333338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-0.99919999999999998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-0.97250000000000003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-0.99988888888888894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-0.99996666666666667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-0.63500000000000001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-0.85941828254847641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-0.99980000000000002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-0.99995999999999996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-0.38900000000000001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-0.92162162162162165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-0.78149999999999997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-0.72760000000000002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-0.91500000000000004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-0.73160000000000003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0.28999999999999998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0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0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3.2000000000000001E-2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2.445977777777783E-2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0.25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0.30833333333333335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0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2.0693750000000021E-2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9.1999999999999998E-3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0.06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5.0967741935483868E-2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2.76E-2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0.08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8.8571428571428568E-3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0.28000000000000003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0.33333333333333331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1.375E-2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2.8750000000000001E-2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7.2400000000000006E-2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-0.99995999999999996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-0.79574999999999996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-1</v>
      </c>
      <c r="P2945" s="6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-0.99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(E2947-D2947)/D2947</f>
        <v>-1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-0.999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-0.95711999999999997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-0.99995199999999995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-0.97499999999999998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-1</v>
      </c>
      <c r="P2952" s="6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-0.97807999999999995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-0.91974999999999996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-0.99848749999999997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-1</v>
      </c>
      <c r="P2956" s="6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-0.40416666666666667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-0.83265822784810128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-0.98133333333333328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-1</v>
      </c>
      <c r="P2960" s="6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-1</v>
      </c>
      <c r="P2961" s="6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-1</v>
      </c>
      <c r="P2962" s="6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9.6199999999999994E-2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0.218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6.8500000000000005E-2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7.1379999999999196E-3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0.09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0.1363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0.13919999999999999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0.06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0.625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0.06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1.5625000000000001E-3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5.3499999999999999E-2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0.748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0.02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1.25E-3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0.7142857142857143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0.13566666666666666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0.29466666666666669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1.4E-2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9.166666666666666E-2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0.28925000000000001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2.06E-2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0.46539577586206898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3.5200000000000001E-3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0.2165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5.5E-2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0.10400800000000003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0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0.76534999999999997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0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3.2941176470588238E-2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4.4999999999999998E-2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3.0000000000000001E-3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3.5774666666666666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4.9599999999999998E-2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0.71942857142857142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3.73E-2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3.0290000000000001E-2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0.18888888888888888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0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2.1869988910451896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8.5061428571428607E-2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1.1666666666666667E-2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0.12814999999999999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0.20496226415094343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7.7499999999999999E-2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0.8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1.1666666666666667E-2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(E3011-D3011)/D3011</f>
        <v>0.19756000000000001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0.57999999999999996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0.23666666666666666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0.17125000000000001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0.5696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0.13103999999999999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3.1764705882352938E-2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2.611764705882353E-2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5.8409090909090911E-2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7.1428571428571426E-3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0.21233333333333335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5.7142857142857143E-3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0.16022222222222221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8.8000000000000005E-3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0.03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1.4641999999999999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2.0219999999999998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0.43333333333333335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0.31440000000000001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0.68020000000000003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9.6766666666666667E-2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6.6857142857142851E-2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0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0.27200000000000002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0.46533333333333332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0.12536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8.7868399999999972E-2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0.26732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1.1319999999999999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5.0000000000000001E-3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8.7138999999999939E-2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7.4999999999999997E-2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0.10481927710843374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0.28000000000000003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0.10006666666666666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9.3416666666666662E-2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0.32706500000000005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0.90848101265822789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0.49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0.66400000000000003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6.6666666666666666E-2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0.06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-0.76371428571428568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-0.99850000000000005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-0.996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-1</v>
      </c>
      <c r="P3056" s="6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-0.99995000000000001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-1</v>
      </c>
      <c r="P3058" s="6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-1</v>
      </c>
      <c r="P3059" s="6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-0.99983333333333335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-0.96993333333333331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-0.99847727272727271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-1</v>
      </c>
      <c r="P3063" s="6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-0.33160000000000001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-0.80433333333333334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-0.88705333333333336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-0.99960000000000004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-0.88014285714285712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-0.97499999999999998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-0.99929999999999997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-0.85899999999999999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-0.96660000000000001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-0.40225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-0.99983333333333335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(E3075-D3075)/D3075</f>
        <v>-0.99976964285714287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-0.99912000000000001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-0.91359999999999997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-0.84940000000000004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-0.99522727272727274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-0.99881666666666669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-0.99158260014126476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-0.99981200000000003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-0.99789700000000003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-1</v>
      </c>
      <c r="P3084" s="6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-0.99719999999999998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-0.88420793298842082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-0.97560000000000002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-0.99750000000000005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-0.99375000000000002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-0.99806153846153844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-0.76583999999999997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-0.9491911111111111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-0.84079999999999999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-0.98816809999999999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-0.77249999999999996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-0.99975000000000003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-0.9966487935656837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-0.96025000000000005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-0.82850000000000001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-0.9639199589533094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-0.86099999999999999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-0.84775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-0.88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-0.60887500000000006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-0.9973170731707317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-0.70374999999999999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-0.57639007698887934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-0.95899999999999996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-0.80237499999999995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-0.99948000000000004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-0.7496981132075472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-0.99960000000000004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-0.73360000000000003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-0.95263636363636361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-0.95756466010528729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-1</v>
      </c>
      <c r="P3116" s="6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-0.97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-0.42666666666666669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-0.999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-0.99690000000000001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-0.99950000000000006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-0.99990153846153851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-0.99333333333333329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-0.41708542713567837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-0.31846400000000002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-0.99996750000000001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-1</v>
      </c>
      <c r="P3127" s="6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-0.95840000000000003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-1</v>
      </c>
      <c r="P3129" s="6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8.6066666666666666E-2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-0.99199999999999999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-0.96250000000000002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-0.84268292682926826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-0.9996666666666667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0.08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-0.77500000000000002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-0.79150579150579148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0.27800000000000002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(E3139-D3139)/D3139</f>
        <v>-0.96666666666666667</v>
      </c>
      <c r="P3139" s="6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-1</v>
      </c>
      <c r="P3140" s="6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-0.94599999999999995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-0.99039999999999995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-0.48399999999999999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-0.98363636363636364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-1</v>
      </c>
      <c r="P3145" s="6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-0.246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-1</v>
      </c>
      <c r="P3147" s="6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-0.89500000000000002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0.17524999999999999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0.31166666666666665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0.04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0.01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4.0000000000000001E-3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5.9545454545454547E-2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2.3558333333333334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0.12928571428571428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0.88504599999999989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1.8181818181818181E-2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0.01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0.14000000000000001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0.33481333333333335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1.5333333333333332E-2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5.0999999999999997E-2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0.27150000000000002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0.11153846153846154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6.7599999999999993E-2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0.62666666666666671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0.60228085714285717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0.16166666666666665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0.24199999999999999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3.0124999999999999E-2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0.1225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8.8142857142857148E-2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0.15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0.03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1.1333333333333334E-2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9.5600000000000004E-2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0.14842105263157895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0.17399999999999999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0.71733333333333338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0.14162380952380946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0.19750000000000001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0.09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8.8571428571428568E-3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0.09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7.2093023255813959E-2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0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2.1874999999999999E-2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0.16293333333333335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-0.35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-0.87672727272727269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-1</v>
      </c>
      <c r="P3192" s="6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-0.95973333333333333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-0.98980000000000001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-0.88260000000000005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-1</v>
      </c>
      <c r="P3196" s="6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-0.40857142857142859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-0.99939999999999996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-0.88549999999999995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-0.99633333333333329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-0.47839999999999999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-0.99997999999999998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(E3203-D3203)/D3203</f>
        <v>-0.98750000000000004</v>
      </c>
      <c r="P3203" s="6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-0.45479999999999998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-0.75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-1</v>
      </c>
      <c r="P3206" s="6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-0.96587500000000004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-1</v>
      </c>
      <c r="P3208" s="6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-0.53636363636363638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3.5000000000000003E-2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0.1932315789473685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0.25766666666666665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0.19743478260869565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0.26250000000000001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1.1666666666666668E-3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2.1333333333333333E-2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3.5142857142857141E-3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5.0000000000000001E-4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0.16022222222222221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2.1000000000000001E-2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1.1000000000000001E-3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8.3999999999999995E-3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3.4250000000000003E-2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0.248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9.5161290322580638E-2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2.0333333333333332E-2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2.35E-2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4.1666666666666664E-2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0.25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2.3428571428571427E-2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7.8649999999999998E-2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9.8846153846153847E-2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0.61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0.312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0.188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3.9275000000000091E-3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3.2066666666666667E-2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6.0000000000000001E-3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7.8754285714285541E-3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0.12321428571428572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5.919140225179112E-2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5.6666666666666671E-3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0.15305882352941177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0.27304200000000001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2.8375000000000001E-2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2.9374999999999998E-2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4.304761904761905E-2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0.11219999999999999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5.8599999999999999E-2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7.9166666666666673E-3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4.9272727272727274E-2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1.5520000000000001E-2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0.10733333333333334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0.2782222222222222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1.8249999999999999E-2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1.2576923076923078E-2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0.75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0.28060000000000002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6.2994999999999884E-2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5.2142857142857144E-2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6.1678260869565155E-2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9.2399999999999996E-2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4.5454545454545452E-3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3.0409836065573771E-2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0.12166399999999994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0.03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(E3267-D3267)/D3267</f>
        <v>0.64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0.31283333333333335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2.1000000000000001E-2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0.28000000000000003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1.4999999999999999E-2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1.6666666666666666E-2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0.3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0.54430000000000001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7.3999999999999996E-2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1.3225806451612903E-2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2.7777777777777779E-3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0.16844444444444445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8.5999999999999993E-2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3.4000000000000002E-2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0.14275862068965517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0.03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0.216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2.646774193548387E-2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4.7500000000000001E-2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1.6E-2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0.12102420484096819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1.7666666666666667E-2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0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2.6489999999999782E-3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0.33042000000000005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0.21199999999999999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0.14000000000000001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1.8613861386138615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0.70444444444444443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0.18333333333333332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2.8585714285714273E-2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0.44066666666666665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7.2727272727272723E-4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1.7299999999999999E-2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0.16200000000000001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0.36166666666666669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0.33466666666666667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3.3928571428571426E-2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0.15888888888888889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4.5166666666666667E-2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2.0250000000000001E-2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0.7533333333333333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6.6799999999999957E-2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0.22285714285714286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0.59428571428571431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7.6923076923076923E-4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9.8400000000000001E-2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4.0000000000000002E-4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0.1605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1.1074999999999999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0.1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8.6734259180372246E-4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6.1904761904761907E-2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0.25600000000000001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0.08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0.01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7.3999999999999996E-2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1.5151515151515152E-2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0.25900000000000001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1.6666666666666666E-2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0.125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1.375E-2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1.2500000000000001E-2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0.46388888888888891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(E3331-D3331)/D3331</f>
        <v>0.16800000000000001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6.2666666666666662E-2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4.5199999999999997E-2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0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4.5714285714285714E-2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0.38620511495737536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3.2000000000000002E-3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0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0.10199999999999999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2.18E-2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4.3499999999999997E-2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0.38166666666666665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0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1.6666666666666666E-2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0.7142857142857143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1.4444444444444444E-2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0.3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0.1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0.19450000000000001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2.9090909090909089E-3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0.53400000000000003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4.4285714285714282E-2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1.0999999999999999E-2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7.5200000000000003E-2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2.15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1.9333333333333334E-2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0.26285714285714284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1.4E-2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0.01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2.9899999999999999E-2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6.25E-2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1.3777777777777778E-2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0.1346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1.18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1.4193548387096775E-2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5.9333333333333335E-2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0.04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1.21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0.18666666666666668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4.5999999999999999E-2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3.9E-2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0.17733333333333334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0.38500000000000001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3.5000000000000003E-2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2.5000000000000001E-3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6.5714285714285711E-2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0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1.25E-4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1.0500000000000001E-2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7.636363636363637E-2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3.6499999999999998E-2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4.4333333333333336E-2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2.2499999999999999E-2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7.4285714285714285E-3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0.11714285714285715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1.0999999999997574E-4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0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0.05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0.16866666666666666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3.7999999999999999E-2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0.14499999999999999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2.4E-2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1.23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0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(E3395-D3395)/D3395</f>
        <v>5.8000000000000003E-2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0.42363636363636364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0.84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4.3333333333333335E-2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0.12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0.11075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3.7499999999999999E-2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4.1000000000000003E-3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1.8620689655172412E-2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9.7666666666666666E-2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0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0.22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0.37571428571428572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3.0999999999999999E-3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7.0999999999999994E-2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1.1100000000000001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0.23599999999999999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8.5000000000000006E-2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3.5666666666666666E-2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0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0.3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3.5000000000000003E-2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0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0.19600000000000001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5.8823529411711202E-6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8.7500000000000008E-3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6.545454545454546E-2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0.38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1.15E-2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9.0999999999999998E-2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0.4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3.5833333333333335E-2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2.9703333333333286E-2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8.1333333333333327E-2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0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2.75E-2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0.3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8.5494999999999891E-2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0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9.6500000000000002E-2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2.631578947368421E-3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5.5500000000000001E-2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0.12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5.8999999999999997E-2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0.01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4.2000000000000003E-2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0.34678333333333344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5.2184000000000015E-2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2.5999999999999999E-2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0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0.85499999999999998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1.89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0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8.2000000000000003E-2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7.8E-2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9.7619047619047619E-2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0.70625000000000004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0.52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1.2307692307692308E-2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0.53200000000000003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0.28333333333333333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7.1428571428571426E-3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6.4999999999999997E-3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0.91300000000000003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(E3459-D3459)/D3459</f>
        <v>0.40200000000000002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0.24335378323108384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0.26200000000000001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0.9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0.39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1.02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3.3799999999999997E-2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2.3236000000000059E-2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0.03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0.27142857142857141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0.01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0.21779999999999999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0.13392857142857142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0.5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1.1459999999999999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2.0500000000000001E-2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0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0.01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0.13333333333333333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0.04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0.15333333333333332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0.1285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0.27866666666666667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0.42666666666666669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0.188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0.38333333333333336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0.59940298507462686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0.1424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6.0606060606060606E-3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0.55200000000000005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0.27750000000000002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0.21199999999999999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0.127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0.27500000000000002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0.58199999999999996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5.2689473684210474E-2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0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0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6.8599999999999994E-2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0.24399999999999999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8.7040618955512572E-2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2.4242424242424242E-2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5.5E-2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6.3E-2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6.6666666666666671E-3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5.3999999999999999E-2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7.5600000000000001E-2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0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3.7600000000000001E-2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1.4999999999999999E-2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4.3999999999999997E-2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0.8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6.3333333333333339E-2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5.5555555555555558E-3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1.2E-2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0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0.18392857142857144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0.1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2.6666666666666668E-2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0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0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0.10046000000000004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1.35E-2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7.4999999999999997E-3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(E3523-D3523)/D3523</f>
        <v>0.69428571428571428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0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0.13650000000000001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1.5599999999999999E-2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0.06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0.02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0.16916666666666666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1.1515151515151515E-2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0.32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0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0.28000000000000003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0.18958333333333333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0.26200000000000001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0.56200000000000006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3.15E-2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0.53333333333333333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0.80444444444444441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0.28449999999999998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0.19666666666666666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0.23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0.05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2.2363636363636363E-2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4.6666666666666669E-2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0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4.0000000000000001E-3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2.2727272727272728E-2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0.14409285714285713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1.9047619047619049E-2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0.02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4.8000000000000001E-2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1.8333333333333333E-2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0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6.2727272727272729E-2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0.13422199999999992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0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4.5454545454545452E-3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3.6000000000000002E-4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0.44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3.5000000000000003E-2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8.4375000000000006E-2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2.4E-2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0.48888888888888887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5.4900000000000088E-2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5.0000000000000001E-3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0.30555555555555558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4.7500000000000001E-2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8.7999999999999995E-2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0.11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4.7999999999999996E-3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0.14349999999999999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0.22066666666666668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0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2.8000000000000001E-2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6.1206896551724135E-2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1.3299999999999999E-2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0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0.3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1.3333333333336364E-4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0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0.1388888888888889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0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1.87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8.5000000000000006E-2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0.155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(E3587-D3587)/D3587</f>
        <v>0.19117647058823528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9.4266666666666665E-2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0.26600000000000001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5.0000000000000001E-3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0.27500000000000002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5.9999999999999995E-4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0.75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0.27250000000000002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0.10633333333333334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0.25937500000000002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0.185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7.7272727272727271E-2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2.5999999999999999E-2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0.10100000000000001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1.02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0.3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4.3499999999999997E-2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5.0000000000000001E-4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0.70666666666666667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0.12833333333333333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0.84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0.30266666666666664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5.4545454545454543E-2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0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0.53316326530612246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0.623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0.36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0.44400000000000001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0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8.0000000000000002E-3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6.8000000000000005E-2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0.248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0.1891891891891892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0.01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0.13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5.1904761904761905E-2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9.7333333333333327E-2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9.900000000000091E-4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0.2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4.9333333333333333E-2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2.6666666666666668E-2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1.8249999999999999E-2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0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-1</v>
      </c>
      <c r="P3630" s="6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-0.99999800000000005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-0.9996666666666667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-0.48976608187134502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-0.8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-0.64759999999999995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-0.95753333333333335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-0.63542857142857145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-1</v>
      </c>
      <c r="P3638" s="6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-0.69133333333333336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-0.93454545454545457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-0.99995999999999996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-0.94499999999999995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-1</v>
      </c>
      <c r="P3643" s="6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-0.97857142857142854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-1</v>
      </c>
      <c r="P3645" s="6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-0.83579999999999999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-0.999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-0.95189999999999997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-0.94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3.8249999999999998E-3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(E3651-D3651)/D3651</f>
        <v>0.04</v>
      </c>
      <c r="P3651" s="6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0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0.04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1.5066666666666666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5.0000000000000001E-3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0.74399999999999999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0.16259999999999999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5.8200000000000002E-2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0.1075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6.6666666666666671E-3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2.0333333333333332E-2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0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0.11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1.4250000000000001E-2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0.04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9.375E-2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0.15161290322580645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0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3.1703333333333375E-2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3.5000000000000003E-2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0.38200000000000001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9.5454545454545459E-2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8.5714285714285719E-3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1.5333333333333332E-2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0.13625000000000001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0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0.4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0.28749999999999998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2.9041666666666667E-2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2.5000000000000001E-2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0.10100000000000001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0.12766666666666668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0.11899999999999999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0.39200000000000002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0.10857142857142857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0.39066666666666666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5.7000000000000002E-2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1.4285714285714285E-2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2.4499999999999999E-3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9.166666666666666E-2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0.18333333333333332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0.2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0.27960000000000002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0.26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0.29129129129129128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7.4285714285714288E-2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1.25E-3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0.55000000000000004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0.08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0.1052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8.0000000000000002E-3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0.21199999999999999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3.3333333333333335E-3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9.166666666666666E-2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0.23428571428571429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0.36336666666666662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3.4665723381676686E-2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0.21333333333333335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0.86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2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8.2500000000000004E-2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0.41153846153846152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0.14000000000000001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0.53733333333333333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(E3715-D3715)/D3715</f>
        <v>1.4999999999999999E-2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2.35E-2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2.5714285714285714E-2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0.5575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7.4999999999999997E-3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1.3939999999999999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1.1000000000000001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4.5151515151515151E-2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8.0000000000000002E-3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0.112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2.0444444444444446E-2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2.5476744186046552E-2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0.27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2.3870588235294119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7.4999999999999997E-3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-0.90690000000000004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-0.92759999999999998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-0.9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-0.88727272727272732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-0.84588235294117642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-1</v>
      </c>
      <c r="P3735" s="6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-0.71533333333333338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-0.8666666666666667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-0.99333333333333329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-0.7857142857142857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-0.82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-0.79874999999999996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-0.82099999999999995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-1</v>
      </c>
      <c r="P3743" s="6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-0.98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-1</v>
      </c>
      <c r="P3745" s="6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-1</v>
      </c>
      <c r="P3746" s="6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-0.9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-0.97623529411764709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-0.99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3.5200000000000002E-2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0.05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4.4999999999999997E-3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0.32600000000000001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0.13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3.3399999999999999E-2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0.2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0.29636363636363638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1.1111111111111112E-2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8.5142857142857145E-2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2.3333333333333334E-2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0.1024425000000001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1.0154000000000087E-2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0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6.2399999999999997E-2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0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0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0.13457142857142856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2.6501000000000021E-2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0.16750000000000001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7.6527499999999915E-2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0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0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0.46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0.10199999999999999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8.2000000000000003E-2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0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2.5000000000000001E-3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6.7125000000000004E-2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(E3779-D3779)/D3779</f>
        <v>0.432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5.0416666666666665E-2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3.9800000000000002E-2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0.2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9.6666666666666665E-2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1.7500000000000002E-2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0.28916666666666668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0.15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0.50749999999999995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0.10966666666666666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2.8571428571428571E-3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-0.99333333333333329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-0.96732394366197183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-1</v>
      </c>
      <c r="P3792" s="6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-1</v>
      </c>
      <c r="P3793" s="6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-0.99719999999999998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-0.40342857142857141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-0.99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-0.98333333333333328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-0.9999555555555556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-0.10333333333333333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-0.98535714285714282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-0.95979999999999999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-0.9599545454545455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-0.91479999999999995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-1</v>
      </c>
      <c r="P3804" s="6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-0.80349999999999999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-1</v>
      </c>
      <c r="P3806" s="6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-0.99997999999999998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-0.9993333333333333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-0.69666666666666666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0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1.2500000000000001E-2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0.21733333333333332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2.2999999999999998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9.5500000000000002E-2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9.5190476190475156E-3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0.40133333333333332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9.9999999999909054E-6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0.19237999999999997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7.2499999999999995E-2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1.28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6.4000000000000001E-2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0.43333333333333335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4.5428571428571429E-2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0.1002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0.06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0.08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5.4199999999999998E-2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0.19166666666666668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0.52666666666666662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0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2E-3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1.25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6.022000000000003E-2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4.6666666666666669E-2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0.16666666666666666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9.0333333333333335E-2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0.6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0.125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2.1000000000000001E-2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8.2400000000000008E-3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1.2500000000000001E-2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64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(E3843-D3843)/D3843</f>
        <v>-0.91279999999999994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-0.78059999999999996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-0.78700000000000003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-0.58510204081632655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-0.97894999999999999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-0.97299999999999998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-0.83838095238095234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-0.83623076923076922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-0.92956666666666665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-0.96199999999999997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-0.65920000000000001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-0.998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-0.99973999999999996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-0.83745454545454545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-0.97499999999999998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-0.99980000000000002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-0.94799999999999995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-0.98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-0.99960000000000004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-0.82333333333333336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-0.95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-0.99986666666666668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-1</v>
      </c>
      <c r="P3865" s="6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-0.98799999999999999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-0.73062577704102771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-0.99450000000000005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-0.87450000000000006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-0.998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-0.96552513156891162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-0.85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-0.97333333333333338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-1</v>
      </c>
      <c r="P3874" s="6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-1</v>
      </c>
      <c r="P3875" s="6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-1</v>
      </c>
      <c r="P3876" s="6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-1</v>
      </c>
      <c r="P3877" s="6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-0.47205128205128205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-0.95035999999999998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-0.99944444444444447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-1</v>
      </c>
      <c r="P3881" s="6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-0.86933333333333329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-0.95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-1</v>
      </c>
      <c r="P3884" s="6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-1</v>
      </c>
      <c r="P3885" s="6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-1</v>
      </c>
      <c r="P3886" s="6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-1</v>
      </c>
      <c r="P3887" s="6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-1</v>
      </c>
      <c r="P3888" s="6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-0.98250000000000004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-0.72899999999999998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-0.98524999999999996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-0.83173333333333332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-0.67500000000000004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-1</v>
      </c>
      <c r="P3894" s="6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-0.78449999999999998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-0.96533333333333338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-0.95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-0.89375000000000004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-0.82399999999999995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-0.6744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-0.98750000000000004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-0.94599999999999995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-0.9916666666666667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-0.51166666666666671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-1</v>
      </c>
      <c r="P3905" s="6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-0.99970000000000003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(E3907-D3907)/D3907</f>
        <v>-0.88466666666666671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-0.32666666666666666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-0.84699999999999998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-0.91333333333333333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-0.99775000000000003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-0.96916666666666662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-0.62587499999999996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-0.99993333333333334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-0.9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-0.63639999999999997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-0.9966666666666667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-1</v>
      </c>
      <c r="P3918" s="6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-0.99714285714285711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-0.998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-0.98199999999999998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-0.94599999999999995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-1</v>
      </c>
      <c r="P3923" s="6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-0.91866666666666663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-0.87965217391304351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-0.84733333333333338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-0.9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-0.997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-0.99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-0.86980000000000002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-0.97735000000000005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-1</v>
      </c>
      <c r="P3932" s="6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-1</v>
      </c>
      <c r="P3933" s="6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-0.99991666666666668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-0.84257142857142853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-0.89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-0.56166666666666665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-1</v>
      </c>
      <c r="P3938" s="6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-0.13864818024263431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-0.87803379416282645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-0.999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-0.99780000000000002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-0.99090909090909096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-1</v>
      </c>
      <c r="P3944" s="6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-0.64359999999999995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-1</v>
      </c>
      <c r="P3946" s="6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-0.99750000000000005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-0.96750000000000003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-0.96633333333333338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-1</v>
      </c>
      <c r="P3950" s="6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-0.84230000000000005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-0.99375000000000002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-0.99999499999999997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-0.99903846153846154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-1</v>
      </c>
      <c r="P3955" s="6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-1</v>
      </c>
      <c r="P3956" s="6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-0.75714285714285712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-1</v>
      </c>
      <c r="P3958" s="6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-0.99975000000000003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-0.67949999999999999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-0.75666666666666671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-0.98499999999999999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-0.99580000000000002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-0.96785714285714286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-1</v>
      </c>
      <c r="P3965" s="6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-0.93700000000000006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-0.85750000000000004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-0.99399999999999999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-0.75882352941176467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-0.89459999999999995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(E3971-D3971)/D3971</f>
        <v>-0.92530973451327436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-0.99926666666666664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-0.99028571428571432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-0.78900000000000003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-0.219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-0.68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-1</v>
      </c>
      <c r="P3977" s="6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-0.52307692307692311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-0.98550000000000004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-0.89300000000000002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-0.98166666666666669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-0.82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-0.95916666666666661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-0.8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-0.65197486535008975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-0.93666666666666665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-0.67949999999999999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-0.90239999999999998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-0.62250000000000005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-0.97866666666666668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-1</v>
      </c>
      <c r="P3991" s="6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-0.95818181818181813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-0.8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-0.94589999999999996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-0.99994000000000005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-0.99750000000000005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-0.65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-0.83433333333333337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-1</v>
      </c>
      <c r="P3999" s="6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-0.42799999999999999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-0.83485714285714285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-0.99875000000000003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-0.62250000000000005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-0.98160000000000003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-0.89949999999999997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-0.998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-0.98666666666666669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-0.99993333333333334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-0.99750000000000005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-0.94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-0.96113989637305697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-0.75805555555555559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-0.92400000000000004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-1</v>
      </c>
      <c r="P4014" s="6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-0.98699999999999999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-1</v>
      </c>
      <c r="P4016" s="6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-0.99985714285714289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-0.86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-0.98950000000000005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-0.91333333333333333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-0.99171428571428566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-0.83333333333333337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-0.9916666666666667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-0.30438888888888888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-1</v>
      </c>
      <c r="P4025" s="6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-0.98750000000000004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-0.95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-1</v>
      </c>
      <c r="P4028" s="6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-0.92833333333333334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-0.71950000000000003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-1</v>
      </c>
      <c r="P4031" s="6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-0.84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-1</v>
      </c>
      <c r="P4033" s="6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-0.93171296296296291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(E4035-D4035)/D4035</f>
        <v>-0.74301297071129713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-0.98518518518518516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-0.63149999999999995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-0.52949999999999997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-0.88571428571428568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-0.87960000000000005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-0.4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-0.6875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-0.99580000000000002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-0.99790000000000001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-1</v>
      </c>
      <c r="P4045" s="6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-0.625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-0.99980000000000002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-0.91785714285714282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-0.97799999999999998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-0.82347058823529407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-0.99919999999999998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-0.9993333333333333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-1</v>
      </c>
      <c r="P4053" s="6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-0.6246666666666667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-0.78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-1</v>
      </c>
      <c r="P4056" s="6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-0.82379999999999998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-0.47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-0.77857142857142858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-0.97466666666666668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-0.97499999999999998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-0.97150000000000003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-1</v>
      </c>
      <c r="P4063" s="6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-0.97550000000000003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-0.98578947368421055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-0.8075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-0.99324999999999997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-0.99833333333333329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-0.39100000000000001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-0.9900000000000001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-0.65600000000000003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-0.83499999999999996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-1</v>
      </c>
      <c r="P4073" s="6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-0.996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-0.98942857142857144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-0.73272727272727278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-0.71199999999999997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-1</v>
      </c>
      <c r="P4078" s="6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-0.91100000000000003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-1</v>
      </c>
      <c r="P4080" s="6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-0.99833333333333329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-1</v>
      </c>
      <c r="P4082" s="6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-0.84262589928057552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-0.98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-0.78314285714285714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-0.9966666666666667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-0.99714285714285711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-0.95299999999999996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-1</v>
      </c>
      <c r="P4089" s="6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-0.89200000000000002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-0.95199999999999996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-0.96799999999999997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-0.87250000000000005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-0.99981818181818183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-0.97599999999999998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-0.63500000000000001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-0.97333333333333338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-0.88571428571428568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(E4099-D4099)/D4099</f>
        <v>-1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-1</v>
      </c>
      <c r="P4100" s="6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-0.98888888888888893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-1</v>
      </c>
      <c r="P4102" s="6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-1</v>
      </c>
      <c r="P4103" s="6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-0.72599999999999998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-0.9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-0.78633333333333333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-0.9303030303030303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-0.29399999999999998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-0.97950000000000004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-0.98033333333333328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-1</v>
      </c>
      <c r="P4111" s="6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-0.71333333333333337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-0.96866666666666668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-0.99960000000000004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-0.998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4A52E221-2B84-49B9-B664-63F91C4FA563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8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A2444-FD05-4F63-8359-2EA3D3937AA6}">
  <sheetPr codeName="Sheet2"/>
  <dimension ref="A1:F14"/>
  <sheetViews>
    <sheetView workbookViewId="0">
      <selection activeCell="E11" sqref="E1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8365</v>
      </c>
      <c r="B3" s="9" t="s">
        <v>8364</v>
      </c>
    </row>
    <row r="4" spans="1:6" x14ac:dyDescent="0.3">
      <c r="A4" s="9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5A90-BA2B-4F91-9CDE-F3D666CA8E86}">
  <sheetPr codeName="Sheet3"/>
  <dimension ref="A1:F47"/>
  <sheetViews>
    <sheetView workbookViewId="0">
      <selection activeCell="J2" sqref="J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8308</v>
      </c>
      <c r="B2" t="s">
        <v>8362</v>
      </c>
    </row>
    <row r="4" spans="1:6" x14ac:dyDescent="0.3">
      <c r="A4" s="9" t="s">
        <v>8365</v>
      </c>
      <c r="B4" s="9" t="s">
        <v>8364</v>
      </c>
    </row>
    <row r="5" spans="1:6" x14ac:dyDescent="0.3">
      <c r="A5" s="9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3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34215-D268-4D9E-8883-85FB3D697A9E}">
  <sheetPr codeName="Sheet4"/>
  <dimension ref="A2:F19"/>
  <sheetViews>
    <sheetView workbookViewId="0">
      <selection activeCell="E25" sqref="E25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6" x14ac:dyDescent="0.3">
      <c r="A2" s="9" t="s">
        <v>8381</v>
      </c>
      <c r="B2" t="s">
        <v>8362</v>
      </c>
    </row>
    <row r="3" spans="1:6" x14ac:dyDescent="0.3">
      <c r="A3" s="9" t="s">
        <v>8380</v>
      </c>
      <c r="B3" t="s">
        <v>8362</v>
      </c>
    </row>
    <row r="5" spans="1:6" x14ac:dyDescent="0.3">
      <c r="A5" s="9" t="s">
        <v>8363</v>
      </c>
      <c r="B5" s="9" t="s">
        <v>8364</v>
      </c>
    </row>
    <row r="6" spans="1:6" x14ac:dyDescent="0.3">
      <c r="A6" s="9" t="s">
        <v>8360</v>
      </c>
      <c r="B6" t="s">
        <v>8219</v>
      </c>
      <c r="C6" t="s">
        <v>8222</v>
      </c>
      <c r="D6" t="s">
        <v>8221</v>
      </c>
      <c r="E6" t="s">
        <v>8220</v>
      </c>
      <c r="F6" t="s">
        <v>8361</v>
      </c>
    </row>
    <row r="7" spans="1:6" x14ac:dyDescent="0.3">
      <c r="A7" s="14" t="s">
        <v>8374</v>
      </c>
      <c r="B7" s="11">
        <v>182</v>
      </c>
      <c r="C7" s="11">
        <v>2</v>
      </c>
      <c r="D7" s="11">
        <v>149</v>
      </c>
      <c r="E7" s="11">
        <v>34</v>
      </c>
      <c r="F7" s="11">
        <v>367</v>
      </c>
    </row>
    <row r="8" spans="1:6" x14ac:dyDescent="0.3">
      <c r="A8" s="14" t="s">
        <v>8375</v>
      </c>
      <c r="B8" s="11">
        <v>202</v>
      </c>
      <c r="C8" s="11">
        <v>18</v>
      </c>
      <c r="D8" s="11">
        <v>106</v>
      </c>
      <c r="E8" s="11">
        <v>27</v>
      </c>
      <c r="F8" s="11">
        <v>353</v>
      </c>
    </row>
    <row r="9" spans="1:6" x14ac:dyDescent="0.3">
      <c r="A9" s="14" t="s">
        <v>8376</v>
      </c>
      <c r="B9" s="11">
        <v>180</v>
      </c>
      <c r="C9" s="11">
        <v>30</v>
      </c>
      <c r="D9" s="11">
        <v>108</v>
      </c>
      <c r="E9" s="11">
        <v>28</v>
      </c>
      <c r="F9" s="11">
        <v>346</v>
      </c>
    </row>
    <row r="10" spans="1:6" x14ac:dyDescent="0.3">
      <c r="A10" s="14" t="s">
        <v>8377</v>
      </c>
      <c r="B10" s="11">
        <v>192</v>
      </c>
      <c r="C10" s="11"/>
      <c r="D10" s="11">
        <v>102</v>
      </c>
      <c r="E10" s="11">
        <v>27</v>
      </c>
      <c r="F10" s="11">
        <v>321</v>
      </c>
    </row>
    <row r="11" spans="1:6" x14ac:dyDescent="0.3">
      <c r="A11" s="14" t="s">
        <v>8368</v>
      </c>
      <c r="B11" s="11">
        <v>234</v>
      </c>
      <c r="C11" s="11"/>
      <c r="D11" s="11">
        <v>126</v>
      </c>
      <c r="E11" s="11">
        <v>26</v>
      </c>
      <c r="F11" s="11">
        <v>386</v>
      </c>
    </row>
    <row r="12" spans="1:6" x14ac:dyDescent="0.3">
      <c r="A12" s="14" t="s">
        <v>8378</v>
      </c>
      <c r="B12" s="11">
        <v>211</v>
      </c>
      <c r="C12" s="11"/>
      <c r="D12" s="11">
        <v>147</v>
      </c>
      <c r="E12" s="11">
        <v>27</v>
      </c>
      <c r="F12" s="11">
        <v>385</v>
      </c>
    </row>
    <row r="13" spans="1:6" x14ac:dyDescent="0.3">
      <c r="A13" s="14" t="s">
        <v>8369</v>
      </c>
      <c r="B13" s="11">
        <v>194</v>
      </c>
      <c r="C13" s="11"/>
      <c r="D13" s="11">
        <v>150</v>
      </c>
      <c r="E13" s="11">
        <v>43</v>
      </c>
      <c r="F13" s="11">
        <v>387</v>
      </c>
    </row>
    <row r="14" spans="1:6" x14ac:dyDescent="0.3">
      <c r="A14" s="14" t="s">
        <v>8370</v>
      </c>
      <c r="B14" s="11">
        <v>166</v>
      </c>
      <c r="C14" s="11"/>
      <c r="D14" s="11">
        <v>134</v>
      </c>
      <c r="E14" s="11">
        <v>33</v>
      </c>
      <c r="F14" s="11">
        <v>333</v>
      </c>
    </row>
    <row r="15" spans="1:6" x14ac:dyDescent="0.3">
      <c r="A15" s="14" t="s">
        <v>8371</v>
      </c>
      <c r="B15" s="11">
        <v>147</v>
      </c>
      <c r="C15" s="11"/>
      <c r="D15" s="11">
        <v>127</v>
      </c>
      <c r="E15" s="11">
        <v>24</v>
      </c>
      <c r="F15" s="11">
        <v>298</v>
      </c>
    </row>
    <row r="16" spans="1:6" x14ac:dyDescent="0.3">
      <c r="A16" s="14" t="s">
        <v>8372</v>
      </c>
      <c r="B16" s="11">
        <v>183</v>
      </c>
      <c r="C16" s="11"/>
      <c r="D16" s="11">
        <v>149</v>
      </c>
      <c r="E16" s="11">
        <v>20</v>
      </c>
      <c r="F16" s="11">
        <v>352</v>
      </c>
    </row>
    <row r="17" spans="1:6" x14ac:dyDescent="0.3">
      <c r="A17" s="14" t="s">
        <v>8373</v>
      </c>
      <c r="B17" s="11">
        <v>183</v>
      </c>
      <c r="C17" s="11"/>
      <c r="D17" s="11">
        <v>114</v>
      </c>
      <c r="E17" s="11">
        <v>37</v>
      </c>
      <c r="F17" s="11">
        <v>334</v>
      </c>
    </row>
    <row r="18" spans="1:6" x14ac:dyDescent="0.3">
      <c r="A18" s="14" t="s">
        <v>8379</v>
      </c>
      <c r="B18" s="11">
        <v>111</v>
      </c>
      <c r="C18" s="11"/>
      <c r="D18" s="11">
        <v>118</v>
      </c>
      <c r="E18" s="11">
        <v>23</v>
      </c>
      <c r="F18" s="11">
        <v>252</v>
      </c>
    </row>
    <row r="19" spans="1:6" x14ac:dyDescent="0.3">
      <c r="A19" s="14" t="s">
        <v>8361</v>
      </c>
      <c r="B19" s="11">
        <v>2185</v>
      </c>
      <c r="C19" s="11">
        <v>50</v>
      </c>
      <c r="D19" s="11">
        <v>1530</v>
      </c>
      <c r="E19" s="11">
        <v>349</v>
      </c>
      <c r="F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19591-EA5C-4361-A27F-FDC457D4D9EB}">
  <sheetPr codeName="Sheet5"/>
  <dimension ref="A1:H13"/>
  <sheetViews>
    <sheetView tabSelected="1" workbookViewId="0">
      <selection activeCell="H22" sqref="H22"/>
    </sheetView>
  </sheetViews>
  <sheetFormatPr defaultRowHeight="14.4" x14ac:dyDescent="0.3"/>
  <cols>
    <col min="1" max="1" width="14" bestFit="1" customWidth="1"/>
    <col min="2" max="2" width="10.77734375" bestFit="1" customWidth="1"/>
    <col min="3" max="3" width="7.21875" bestFit="1" customWidth="1"/>
    <col min="4" max="4" width="10.33203125" bestFit="1" customWidth="1"/>
    <col min="5" max="5" width="12.21875" bestFit="1" customWidth="1"/>
    <col min="6" max="8" width="12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8400</v>
      </c>
      <c r="B2">
        <f>COUNTIFS(Original!$F:$F, "=successful",Original!$D:$D, "&lt;1000")</f>
        <v>322</v>
      </c>
      <c r="C2">
        <f>COUNTIFS(Original!$F:$F, "=failed",Original!$D:$D, "&lt;1000")</f>
        <v>113</v>
      </c>
      <c r="D2">
        <f>COUNTIFS(Original!$F:$F, "=canceled",Original!$D:$D, "&lt;1000")</f>
        <v>18</v>
      </c>
      <c r="E2">
        <f>SUM(B2:D2)</f>
        <v>453</v>
      </c>
      <c r="F2" s="15">
        <f>B2/$E$2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8390</v>
      </c>
      <c r="B3">
        <f>COUNTIFS(Original!$F:$F, "=successful",Original!$D:$D, "&gt;=1000",Original!$D:$D,"&lt;4999")</f>
        <v>931</v>
      </c>
      <c r="C3">
        <f>COUNTIFS(Original!$F:$F, "=failed",Original!$D:$D, "&gt;=1000",Original!$D:$D,"&lt;4999")</f>
        <v>420</v>
      </c>
      <c r="D3">
        <f>COUNTIFS(Original!$F:$F, "=canceled",Original!$D:$D, "&gt;=1000",Original!$D:$D,"&lt;4999")</f>
        <v>60</v>
      </c>
      <c r="E3">
        <f t="shared" ref="E3:E13" si="0">SUM(B3:D3)</f>
        <v>1411</v>
      </c>
      <c r="F3" s="15">
        <f>B3/$E$3</f>
        <v>0.65981573352232459</v>
      </c>
      <c r="G3" s="15">
        <f t="shared" ref="G3:G13" si="1">C3/E3</f>
        <v>0.297661233167966</v>
      </c>
      <c r="H3" s="15">
        <f t="shared" ref="H3:H13" si="2">D3/E3</f>
        <v>4.2523033309709427E-2</v>
      </c>
    </row>
    <row r="4" spans="1:8" x14ac:dyDescent="0.3">
      <c r="A4" t="s">
        <v>8391</v>
      </c>
      <c r="B4">
        <f>COUNTIFS(Original!$F:$F, "=successful",Original!$D:$D, "&gt;=5000",Original!$D:$D,"&lt;9999")</f>
        <v>380</v>
      </c>
      <c r="C4">
        <f>COUNTIFS(Original!$F:$F, "=failed",Original!$D:$D, "&gt;=5000",Original!$D:$D,"&lt;9999")</f>
        <v>282</v>
      </c>
      <c r="D4">
        <f>COUNTIFS(Original!$F:$F, "=canceled",Original!$D:$D, "&gt;=5000",Original!$D:$D,"&lt;9999")</f>
        <v>51</v>
      </c>
      <c r="E4">
        <f t="shared" si="0"/>
        <v>713</v>
      </c>
      <c r="F4" s="15">
        <f t="shared" ref="F4:F13" si="3">B4/E4</f>
        <v>0.53295932678821878</v>
      </c>
      <c r="G4" s="15">
        <f t="shared" si="1"/>
        <v>0.39551192145862551</v>
      </c>
      <c r="H4" s="15">
        <f t="shared" si="2"/>
        <v>7.1528751753155678E-2</v>
      </c>
    </row>
    <row r="5" spans="1:8" x14ac:dyDescent="0.3">
      <c r="A5" t="s">
        <v>8392</v>
      </c>
      <c r="B5">
        <f>COUNTIFS(Original!$F:$F, "=successful",Original!$D:$D, "&gt;=10000",Original!$D:$D,"&lt;14999")</f>
        <v>168</v>
      </c>
      <c r="C5">
        <f>COUNTIFS(Original!$F:$F, "=failed",Original!$D:$D, "&gt;=10000",Original!$D:$D,"&lt;14999")</f>
        <v>144</v>
      </c>
      <c r="D5">
        <f>COUNTIFS(Original!$F:$F, "=canceled",Original!$D:$D, "&gt;=10000",Original!$D:$D,"&lt;14999")</f>
        <v>40</v>
      </c>
      <c r="E5">
        <f t="shared" si="0"/>
        <v>352</v>
      </c>
      <c r="F5" s="15">
        <f t="shared" si="3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3">
      <c r="A6" t="s">
        <v>8393</v>
      </c>
      <c r="B6">
        <f>COUNTIFS(Original!$F:$F, "=successful",Original!$D:$D, "&gt;=15000",Original!$D:$D,"&lt;19999")</f>
        <v>94</v>
      </c>
      <c r="C6">
        <f>COUNTIFS(Original!$F:$F, "=failed",Original!$D:$D, "&gt;=15000",Original!$D:$D,"&lt;19999")</f>
        <v>90</v>
      </c>
      <c r="D6">
        <f>COUNTIFS(Original!$F:$F, "=canceled",Original!$D:$D, "&gt;=15000",Original!$D:$D,"&lt;19999")</f>
        <v>17</v>
      </c>
      <c r="E6">
        <f t="shared" si="0"/>
        <v>201</v>
      </c>
      <c r="F6" s="15">
        <f t="shared" si="3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3">
      <c r="A7" t="s">
        <v>8394</v>
      </c>
      <c r="B7">
        <f>COUNTIFS(Original!$F:$F, "=successful",Original!$D:$D, "&gt;=20000",Original!$D:$D,"&lt;24999")</f>
        <v>62</v>
      </c>
      <c r="C7">
        <f>COUNTIFS(Original!$F:$F, "=failed",Original!$D:$D, "&gt;=20000",Original!$D:$D,"&lt;24999")</f>
        <v>72</v>
      </c>
      <c r="D7">
        <f>COUNTIFS(Original!$F:$F, "=canceled",Original!$D:$D, "&gt;=20000",Original!$D:$D,"&lt;24999")</f>
        <v>14</v>
      </c>
      <c r="E7">
        <f t="shared" si="0"/>
        <v>148</v>
      </c>
      <c r="F7" s="15">
        <f t="shared" si="3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3">
      <c r="A8" t="s">
        <v>8395</v>
      </c>
      <c r="B8">
        <f>COUNTIFS(Original!$F:$F, "=successful",Original!$D:$D, "&gt;=25000",Original!$D:$D,"&lt;29999")</f>
        <v>55</v>
      </c>
      <c r="C8">
        <f>COUNTIFS(Original!$F:$F, "=failed",Original!$D:$D, "&gt;=25000",Original!$D:$D,"&lt;29999")</f>
        <v>64</v>
      </c>
      <c r="D8">
        <f>COUNTIFS(Original!$F:$F, "=canceled",Original!$D:$D, "&gt;=25000",Original!$D:$D,"&lt;29999")</f>
        <v>18</v>
      </c>
      <c r="E8">
        <f t="shared" si="0"/>
        <v>137</v>
      </c>
      <c r="F8" s="15">
        <f t="shared" si="3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3">
      <c r="A9" t="s">
        <v>8396</v>
      </c>
      <c r="B9">
        <f>COUNTIFS(Original!$F:$F, "=successful",Original!$D:$D, "&gt;=30000",Original!$D:$D,"&lt;34999")</f>
        <v>32</v>
      </c>
      <c r="C9">
        <f>COUNTIFS(Original!$F:$F, "=failed",Original!$D:$D, "&gt;=30000",Original!$D:$D,"&lt;34999")</f>
        <v>37</v>
      </c>
      <c r="D9">
        <f>COUNTIFS(Original!$F:$F, "=canceled",Original!$D:$D, "&gt;=30000",Original!$D:$D,"&lt;34999")</f>
        <v>13</v>
      </c>
      <c r="E9">
        <f t="shared" si="0"/>
        <v>82</v>
      </c>
      <c r="F9" s="15">
        <f t="shared" si="3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3">
      <c r="A10" t="s">
        <v>8397</v>
      </c>
      <c r="B10">
        <f>COUNTIFS(Original!$F:$F, "=successful",Original!$D:$D, "&gt;=35000",Original!$D:$D,"&lt;39999")</f>
        <v>26</v>
      </c>
      <c r="C10">
        <f>COUNTIFS(Original!$F:$F, "=failed",Original!$D:$D, "&gt;=35000",Original!$D:$D,"&lt;39999")</f>
        <v>22</v>
      </c>
      <c r="D10">
        <f>COUNTIFS(Original!$F:$F, "=canceled",Original!$D:$D, "&gt;=35000",Original!$D:$D,"&lt;39999")</f>
        <v>7</v>
      </c>
      <c r="E10">
        <f t="shared" si="0"/>
        <v>55</v>
      </c>
      <c r="F10" s="15">
        <f t="shared" si="3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3">
      <c r="A11" t="s">
        <v>8398</v>
      </c>
      <c r="B11">
        <f>COUNTIFS(Original!$F:$F, "=successful",Original!$D:$D, "&gt;=40000",Original!$D:$D,"&lt;44999")</f>
        <v>21</v>
      </c>
      <c r="C11">
        <f>COUNTIFS(Original!$F:$F, "=failed",Original!$D:$D, "&gt;=40000",Original!$D:$D,"&lt;44999")</f>
        <v>16</v>
      </c>
      <c r="D11">
        <f>COUNTIFS(Original!$F:$F, "=canceled",Original!$D:$D, "&gt;=40000",Original!$D:$D,"&lt;44999")</f>
        <v>6</v>
      </c>
      <c r="E11">
        <f t="shared" si="0"/>
        <v>43</v>
      </c>
      <c r="F11" s="15">
        <f t="shared" si="3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3">
      <c r="A12" t="s">
        <v>8399</v>
      </c>
      <c r="B12">
        <f>COUNTIFS(Original!$F:$F, "=successful",Original!$D:$D, "&gt;=45000",Original!$D:$D,"&lt;49999")</f>
        <v>6</v>
      </c>
      <c r="C12">
        <f>COUNTIFS(Original!$F:$F, "=failed",Original!$D:$D, "&gt;=45000",Original!$D:$D,"&lt;49999")</f>
        <v>11</v>
      </c>
      <c r="D12">
        <f>COUNTIFS(Original!$F:$F, "=canceled",Original!$D:$D, "&gt;=45000",Original!$D:$D,"&lt;49999")</f>
        <v>4</v>
      </c>
      <c r="E12">
        <f t="shared" si="0"/>
        <v>21</v>
      </c>
      <c r="F12" s="15">
        <f t="shared" si="3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ht="33" customHeight="1" x14ac:dyDescent="0.3">
      <c r="A13" s="3" t="s">
        <v>8401</v>
      </c>
      <c r="B13">
        <f>COUNTIFS(Original!$F:$F, "=successful",Original!$D:$D, "&gt;=50000")</f>
        <v>86</v>
      </c>
      <c r="C13">
        <f>COUNTIFS(Original!$F:$F, "=failed",Original!$D:$D, "&gt;=50000")</f>
        <v>258</v>
      </c>
      <c r="D13">
        <f>COUNTIFS(Original!$F:$F, "=canceled",Original!$D:$D, "&gt;=50000")</f>
        <v>100</v>
      </c>
      <c r="E13">
        <f t="shared" si="0"/>
        <v>444</v>
      </c>
      <c r="F13" s="15">
        <f t="shared" si="3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63362-36E5-49B7-A529-25E6C9D87847}">
  <dimension ref="A1:H8"/>
  <sheetViews>
    <sheetView workbookViewId="0">
      <selection activeCell="D17" sqref="D17"/>
    </sheetView>
  </sheetViews>
  <sheetFormatPr defaultRowHeight="14.4" x14ac:dyDescent="0.3"/>
  <cols>
    <col min="1" max="1" width="12.5546875" bestFit="1" customWidth="1"/>
    <col min="2" max="2" width="21.44140625" bestFit="1" customWidth="1"/>
    <col min="3" max="3" width="7.44140625" bestFit="1" customWidth="1"/>
    <col min="4" max="4" width="12" bestFit="1" customWidth="1"/>
    <col min="5" max="5" width="4.33203125" bestFit="1" customWidth="1"/>
    <col min="6" max="6" width="6" bestFit="1" customWidth="1"/>
    <col min="7" max="8" width="12" bestFit="1" customWidth="1"/>
  </cols>
  <sheetData>
    <row r="1" spans="1:8" x14ac:dyDescent="0.3">
      <c r="A1" s="9" t="s">
        <v>8223</v>
      </c>
      <c r="B1" t="s" vm="1">
        <v>8407</v>
      </c>
    </row>
    <row r="3" spans="1:8" x14ac:dyDescent="0.3">
      <c r="A3" s="9" t="s">
        <v>8360</v>
      </c>
      <c r="B3" t="s">
        <v>8402</v>
      </c>
      <c r="C3" t="s">
        <v>8408</v>
      </c>
      <c r="D3" t="s">
        <v>8409</v>
      </c>
      <c r="E3" t="s">
        <v>8403</v>
      </c>
      <c r="F3" t="s">
        <v>8404</v>
      </c>
      <c r="G3" t="s">
        <v>8405</v>
      </c>
      <c r="H3" t="s">
        <v>8406</v>
      </c>
    </row>
    <row r="4" spans="1:8" x14ac:dyDescent="0.3">
      <c r="A4" s="10" t="s">
        <v>8220</v>
      </c>
      <c r="B4" s="11">
        <v>349</v>
      </c>
      <c r="C4" s="11">
        <v>2</v>
      </c>
      <c r="D4" s="11">
        <v>27.306590257879655</v>
      </c>
      <c r="E4" s="11">
        <v>0</v>
      </c>
      <c r="F4" s="11">
        <v>1501</v>
      </c>
      <c r="G4" s="11">
        <v>107.92800648061873</v>
      </c>
      <c r="H4" s="11">
        <v>11648.45458288048</v>
      </c>
    </row>
    <row r="5" spans="1:8" x14ac:dyDescent="0.3">
      <c r="A5" s="10" t="s">
        <v>8221</v>
      </c>
      <c r="B5" s="11">
        <v>1530</v>
      </c>
      <c r="C5" s="11">
        <v>4</v>
      </c>
      <c r="D5" s="11">
        <v>17.709803921568628</v>
      </c>
      <c r="E5" s="11">
        <v>0</v>
      </c>
      <c r="F5" s="11">
        <v>1293</v>
      </c>
      <c r="G5" s="11">
        <v>61.446638959868842</v>
      </c>
      <c r="H5" s="11">
        <v>3775.6894394644714</v>
      </c>
    </row>
    <row r="6" spans="1:8" x14ac:dyDescent="0.3">
      <c r="A6" s="10" t="s">
        <v>8222</v>
      </c>
      <c r="B6" s="11">
        <v>50</v>
      </c>
      <c r="C6" s="11">
        <v>8</v>
      </c>
      <c r="D6" s="11">
        <v>36.020000000000003</v>
      </c>
      <c r="E6" s="11">
        <v>0</v>
      </c>
      <c r="F6" s="11">
        <v>884</v>
      </c>
      <c r="G6" s="11">
        <v>125.0946564055575</v>
      </c>
      <c r="H6" s="11">
        <v>15648.67306122449</v>
      </c>
    </row>
    <row r="7" spans="1:8" x14ac:dyDescent="0.3">
      <c r="A7" s="10" t="s">
        <v>8219</v>
      </c>
      <c r="B7" s="11">
        <v>2185</v>
      </c>
      <c r="C7" s="11">
        <v>62</v>
      </c>
      <c r="D7" s="11">
        <v>194.42517162471395</v>
      </c>
      <c r="E7" s="11">
        <v>1</v>
      </c>
      <c r="F7" s="11">
        <v>26457</v>
      </c>
      <c r="G7" s="11">
        <v>844.49237955591047</v>
      </c>
      <c r="H7" s="11">
        <v>713167.37912800396</v>
      </c>
    </row>
    <row r="8" spans="1:8" x14ac:dyDescent="0.3">
      <c r="A8" s="10" t="s">
        <v>8361</v>
      </c>
      <c r="B8" s="11">
        <v>4114</v>
      </c>
      <c r="C8" s="11">
        <v>25</v>
      </c>
      <c r="D8" s="11">
        <v>112.60233349538163</v>
      </c>
      <c r="E8" s="11">
        <v>0</v>
      </c>
      <c r="F8" s="11">
        <v>26457</v>
      </c>
      <c r="G8" s="11">
        <v>623.58791171856956</v>
      </c>
      <c r="H8" s="11">
        <v>388861.88364152651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41811CF4-97DA-4D78-ADF6-3B3E6AAA0EE6}">
  <ds:schemaRefs/>
</ds:datastoreItem>
</file>

<file path=customXml/itemProps2.xml><?xml version="1.0" encoding="utf-8"?>
<ds:datastoreItem xmlns:ds="http://schemas.openxmlformats.org/officeDocument/2006/customXml" ds:itemID="{6C89F899-BECC-437F-AE64-1B51F0B85B11}">
  <ds:schemaRefs/>
</ds:datastoreItem>
</file>

<file path=customXml/itemProps3.xml><?xml version="1.0" encoding="utf-8"?>
<ds:datastoreItem xmlns:ds="http://schemas.openxmlformats.org/officeDocument/2006/customXml" ds:itemID="{DCA0EC3C-A26D-4170-89C9-FF3C7308A821}">
  <ds:schemaRefs/>
</ds:datastoreItem>
</file>

<file path=customXml/itemProps4.xml><?xml version="1.0" encoding="utf-8"?>
<ds:datastoreItem xmlns:ds="http://schemas.openxmlformats.org/officeDocument/2006/customXml" ds:itemID="{7757EE1B-31A0-451E-A822-80CB107C96A0}">
  <ds:schemaRefs/>
</ds:datastoreItem>
</file>

<file path=customXml/itemProps5.xml><?xml version="1.0" encoding="utf-8"?>
<ds:datastoreItem xmlns:ds="http://schemas.openxmlformats.org/officeDocument/2006/customXml" ds:itemID="{E8D44E0B-B5DA-4840-9970-60CEB974ACED}">
  <ds:schemaRefs/>
</ds:datastoreItem>
</file>

<file path=customXml/itemProps6.xml><?xml version="1.0" encoding="utf-8"?>
<ds:datastoreItem xmlns:ds="http://schemas.openxmlformats.org/officeDocument/2006/customXml" ds:itemID="{B785E8C7-2374-494E-8DE3-8517A26FEC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Category Analysis</vt:lpstr>
      <vt:lpstr>Sub-Category Analysis</vt:lpstr>
      <vt:lpstr>Campaign End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Lu</cp:lastModifiedBy>
  <dcterms:created xsi:type="dcterms:W3CDTF">2017-04-20T15:17:24Z</dcterms:created>
  <dcterms:modified xsi:type="dcterms:W3CDTF">2020-03-07T18:25:40Z</dcterms:modified>
</cp:coreProperties>
</file>