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Eli 1/Dropbox/Documents/yale/junior/ECON 438/paper 3/"/>
    </mc:Choice>
  </mc:AlternateContent>
  <bookViews>
    <workbookView xWindow="1040" yWindow="1680" windowWidth="27760" windowHeight="16240" tabRatio="500"/>
  </bookViews>
  <sheets>
    <sheet name="revenue" sheetId="1" r:id="rId1"/>
    <sheet name="rev_update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1" i="2" l="1"/>
  <c r="F280" i="2"/>
  <c r="F279" i="2"/>
  <c r="F278" i="2"/>
  <c r="F277" i="2"/>
  <c r="F276" i="2"/>
  <c r="F275" i="2"/>
  <c r="F274" i="2"/>
  <c r="F271" i="2"/>
  <c r="F270" i="2"/>
  <c r="F269" i="2"/>
  <c r="F268" i="2"/>
  <c r="F267" i="2"/>
  <c r="F266" i="2"/>
  <c r="F265" i="2"/>
  <c r="F264" i="2"/>
  <c r="F261" i="2"/>
  <c r="F260" i="2"/>
  <c r="F259" i="2"/>
  <c r="F258" i="2"/>
  <c r="F257" i="2"/>
  <c r="F256" i="2"/>
  <c r="F255" i="2"/>
  <c r="F254" i="2"/>
  <c r="F251" i="2"/>
  <c r="F250" i="2"/>
  <c r="F249" i="2"/>
  <c r="F248" i="2"/>
  <c r="F247" i="2"/>
  <c r="F246" i="2"/>
  <c r="F245" i="2"/>
  <c r="F244" i="2"/>
  <c r="F241" i="2"/>
  <c r="F240" i="2"/>
  <c r="F239" i="2"/>
  <c r="F238" i="2"/>
  <c r="F237" i="2"/>
  <c r="F236" i="2"/>
  <c r="F235" i="2"/>
  <c r="F234" i="2"/>
  <c r="F231" i="2"/>
  <c r="F230" i="2"/>
  <c r="F229" i="2"/>
  <c r="F228" i="2"/>
  <c r="F227" i="2"/>
  <c r="F226" i="2"/>
  <c r="F225" i="2"/>
  <c r="F224" i="2"/>
  <c r="F221" i="2"/>
  <c r="F220" i="2"/>
  <c r="F219" i="2"/>
  <c r="F218" i="2"/>
  <c r="F217" i="2"/>
  <c r="F216" i="2"/>
  <c r="F215" i="2"/>
  <c r="F214" i="2"/>
  <c r="F211" i="2"/>
  <c r="F210" i="2"/>
  <c r="F209" i="2"/>
  <c r="F208" i="2"/>
  <c r="F207" i="2"/>
  <c r="F206" i="2"/>
  <c r="F205" i="2"/>
  <c r="F204" i="2"/>
  <c r="F201" i="2"/>
  <c r="F200" i="2"/>
  <c r="F199" i="2"/>
  <c r="F198" i="2"/>
  <c r="F197" i="2"/>
  <c r="F196" i="2"/>
  <c r="F195" i="2"/>
  <c r="F194" i="2"/>
  <c r="F191" i="2"/>
  <c r="F190" i="2"/>
  <c r="F189" i="2"/>
  <c r="F188" i="2"/>
  <c r="F187" i="2"/>
  <c r="F186" i="2"/>
  <c r="F185" i="2"/>
  <c r="F184" i="2"/>
  <c r="F181" i="2"/>
  <c r="F180" i="2"/>
  <c r="F179" i="2"/>
  <c r="F178" i="2"/>
  <c r="F177" i="2"/>
  <c r="F176" i="2"/>
  <c r="F175" i="2"/>
  <c r="F174" i="2"/>
  <c r="F171" i="2"/>
  <c r="F170" i="2"/>
  <c r="F169" i="2"/>
  <c r="F168" i="2"/>
  <c r="F167" i="2"/>
  <c r="F166" i="2"/>
  <c r="F165" i="2"/>
  <c r="F164" i="2"/>
  <c r="F161" i="2"/>
  <c r="F160" i="2"/>
  <c r="F159" i="2"/>
  <c r="F158" i="2"/>
  <c r="F157" i="2"/>
  <c r="F156" i="2"/>
  <c r="F155" i="2"/>
  <c r="F154" i="2"/>
  <c r="F151" i="2"/>
  <c r="F150" i="2"/>
  <c r="F149" i="2"/>
  <c r="F148" i="2"/>
  <c r="F147" i="2"/>
  <c r="F146" i="2"/>
  <c r="F145" i="2"/>
  <c r="F144" i="2"/>
  <c r="F141" i="2"/>
  <c r="F140" i="2"/>
  <c r="F139" i="2"/>
  <c r="F138" i="2"/>
  <c r="F137" i="2"/>
  <c r="F136" i="2"/>
  <c r="F135" i="2"/>
  <c r="F134" i="2"/>
  <c r="F131" i="2"/>
  <c r="F130" i="2"/>
  <c r="F129" i="2"/>
  <c r="F128" i="2"/>
  <c r="F127" i="2"/>
  <c r="F126" i="2"/>
  <c r="F125" i="2"/>
  <c r="F124" i="2"/>
  <c r="F121" i="2"/>
  <c r="F120" i="2"/>
  <c r="F119" i="2"/>
  <c r="F118" i="2"/>
  <c r="F117" i="2"/>
  <c r="F116" i="2"/>
  <c r="F115" i="2"/>
  <c r="F114" i="2"/>
  <c r="F111" i="2"/>
  <c r="F110" i="2"/>
  <c r="F109" i="2"/>
  <c r="F108" i="2"/>
  <c r="F107" i="2"/>
  <c r="F106" i="2"/>
  <c r="F105" i="2"/>
  <c r="F104" i="2"/>
  <c r="F101" i="2"/>
  <c r="F100" i="2"/>
  <c r="F99" i="2"/>
  <c r="F98" i="2"/>
  <c r="F97" i="2"/>
  <c r="F96" i="2"/>
  <c r="F95" i="2"/>
  <c r="F94" i="2"/>
  <c r="F91" i="2"/>
  <c r="F90" i="2"/>
  <c r="F89" i="2"/>
  <c r="F88" i="2"/>
  <c r="F87" i="2"/>
  <c r="F86" i="2"/>
  <c r="F85" i="2"/>
  <c r="F84" i="2"/>
  <c r="F81" i="2"/>
  <c r="F80" i="2"/>
  <c r="F79" i="2"/>
  <c r="F78" i="2"/>
  <c r="F77" i="2"/>
  <c r="F76" i="2"/>
  <c r="F75" i="2"/>
  <c r="F74" i="2"/>
  <c r="F71" i="2"/>
  <c r="F70" i="2"/>
  <c r="F69" i="2"/>
  <c r="F68" i="2"/>
  <c r="F67" i="2"/>
  <c r="F66" i="2"/>
  <c r="F65" i="2"/>
  <c r="F64" i="2"/>
  <c r="F61" i="2"/>
  <c r="F60" i="2"/>
  <c r="F59" i="2"/>
  <c r="F58" i="2"/>
  <c r="F57" i="2"/>
  <c r="F56" i="2"/>
  <c r="F55" i="2"/>
  <c r="F54" i="2"/>
  <c r="F51" i="2"/>
  <c r="F50" i="2"/>
  <c r="F49" i="2"/>
  <c r="F48" i="2"/>
  <c r="F47" i="2"/>
  <c r="F46" i="2"/>
  <c r="F45" i="2"/>
  <c r="F44" i="2"/>
  <c r="F41" i="2"/>
  <c r="F40" i="2"/>
  <c r="F39" i="2"/>
  <c r="F38" i="2"/>
  <c r="F37" i="2"/>
  <c r="F36" i="2"/>
  <c r="F35" i="2"/>
  <c r="F34" i="2"/>
  <c r="F31" i="2"/>
  <c r="F30" i="2"/>
  <c r="F29" i="2"/>
  <c r="F28" i="2"/>
  <c r="F27" i="2"/>
  <c r="F26" i="2"/>
  <c r="F25" i="2"/>
  <c r="F24" i="2"/>
  <c r="F21" i="2"/>
  <c r="F20" i="2"/>
  <c r="F19" i="2"/>
  <c r="F18" i="2"/>
  <c r="F17" i="2"/>
  <c r="F16" i="2"/>
  <c r="F15" i="2"/>
  <c r="F14" i="2"/>
  <c r="F5" i="2"/>
  <c r="F6" i="2"/>
  <c r="F7" i="2"/>
  <c r="F8" i="2"/>
  <c r="F9" i="2"/>
  <c r="F10" i="2"/>
  <c r="F11" i="2"/>
  <c r="F4" i="2"/>
  <c r="E281" i="2"/>
  <c r="E280" i="2"/>
  <c r="E279" i="2"/>
  <c r="E278" i="2"/>
  <c r="E277" i="2"/>
  <c r="E276" i="2"/>
  <c r="E275" i="2"/>
  <c r="E274" i="2"/>
  <c r="E273" i="2"/>
  <c r="E271" i="2"/>
  <c r="E270" i="2"/>
  <c r="E269" i="2"/>
  <c r="E268" i="2"/>
  <c r="E267" i="2"/>
  <c r="E266" i="2"/>
  <c r="E265" i="2"/>
  <c r="E264" i="2"/>
  <c r="E263" i="2"/>
  <c r="E261" i="2"/>
  <c r="E260" i="2"/>
  <c r="E259" i="2"/>
  <c r="E258" i="2"/>
  <c r="E257" i="2"/>
  <c r="E256" i="2"/>
  <c r="E255" i="2"/>
  <c r="E254" i="2"/>
  <c r="E253" i="2"/>
  <c r="E251" i="2"/>
  <c r="E250" i="2"/>
  <c r="E249" i="2"/>
  <c r="E248" i="2"/>
  <c r="E247" i="2"/>
  <c r="E246" i="2"/>
  <c r="E245" i="2"/>
  <c r="E244" i="2"/>
  <c r="E243" i="2"/>
  <c r="E241" i="2"/>
  <c r="E240" i="2"/>
  <c r="E239" i="2"/>
  <c r="E238" i="2"/>
  <c r="E237" i="2"/>
  <c r="E236" i="2"/>
  <c r="E235" i="2"/>
  <c r="E234" i="2"/>
  <c r="E233" i="2"/>
  <c r="E231" i="2"/>
  <c r="E230" i="2"/>
  <c r="E229" i="2"/>
  <c r="E228" i="2"/>
  <c r="E227" i="2"/>
  <c r="E226" i="2"/>
  <c r="E225" i="2"/>
  <c r="E224" i="2"/>
  <c r="E223" i="2"/>
  <c r="E221" i="2"/>
  <c r="E220" i="2"/>
  <c r="E219" i="2"/>
  <c r="E218" i="2"/>
  <c r="E217" i="2"/>
  <c r="E216" i="2"/>
  <c r="E215" i="2"/>
  <c r="E214" i="2"/>
  <c r="E213" i="2"/>
  <c r="E211" i="2"/>
  <c r="E210" i="2"/>
  <c r="E209" i="2"/>
  <c r="E208" i="2"/>
  <c r="E207" i="2"/>
  <c r="E206" i="2"/>
  <c r="E205" i="2"/>
  <c r="E204" i="2"/>
  <c r="E203" i="2"/>
  <c r="E201" i="2"/>
  <c r="E200" i="2"/>
  <c r="E199" i="2"/>
  <c r="E198" i="2"/>
  <c r="E197" i="2"/>
  <c r="E196" i="2"/>
  <c r="E195" i="2"/>
  <c r="E194" i="2"/>
  <c r="E193" i="2"/>
  <c r="E191" i="2"/>
  <c r="E190" i="2"/>
  <c r="E189" i="2"/>
  <c r="E188" i="2"/>
  <c r="E187" i="2"/>
  <c r="E186" i="2"/>
  <c r="E185" i="2"/>
  <c r="E184" i="2"/>
  <c r="E183" i="2"/>
  <c r="E181" i="2"/>
  <c r="E180" i="2"/>
  <c r="E179" i="2"/>
  <c r="E178" i="2"/>
  <c r="E177" i="2"/>
  <c r="E176" i="2"/>
  <c r="E175" i="2"/>
  <c r="E174" i="2"/>
  <c r="E173" i="2"/>
  <c r="E171" i="2"/>
  <c r="E170" i="2"/>
  <c r="E169" i="2"/>
  <c r="E168" i="2"/>
  <c r="E167" i="2"/>
  <c r="E166" i="2"/>
  <c r="E165" i="2"/>
  <c r="E164" i="2"/>
  <c r="E163" i="2"/>
  <c r="E161" i="2"/>
  <c r="E160" i="2"/>
  <c r="E159" i="2"/>
  <c r="E158" i="2"/>
  <c r="E157" i="2"/>
  <c r="E156" i="2"/>
  <c r="E155" i="2"/>
  <c r="E154" i="2"/>
  <c r="E153" i="2"/>
  <c r="E151" i="2"/>
  <c r="E150" i="2"/>
  <c r="E149" i="2"/>
  <c r="E148" i="2"/>
  <c r="E147" i="2"/>
  <c r="E146" i="2"/>
  <c r="E145" i="2"/>
  <c r="E144" i="2"/>
  <c r="E143" i="2"/>
  <c r="E141" i="2"/>
  <c r="E140" i="2"/>
  <c r="E139" i="2"/>
  <c r="E138" i="2"/>
  <c r="E137" i="2"/>
  <c r="E136" i="2"/>
  <c r="E135" i="2"/>
  <c r="E134" i="2"/>
  <c r="E133" i="2"/>
  <c r="E131" i="2"/>
  <c r="E130" i="2"/>
  <c r="E129" i="2"/>
  <c r="E128" i="2"/>
  <c r="E127" i="2"/>
  <c r="E126" i="2"/>
  <c r="E125" i="2"/>
  <c r="E124" i="2"/>
  <c r="E123" i="2"/>
  <c r="E121" i="2"/>
  <c r="E120" i="2"/>
  <c r="E119" i="2"/>
  <c r="E118" i="2"/>
  <c r="E117" i="2"/>
  <c r="E116" i="2"/>
  <c r="E115" i="2"/>
  <c r="E114" i="2"/>
  <c r="E113" i="2"/>
  <c r="E111" i="2"/>
  <c r="E110" i="2"/>
  <c r="E109" i="2"/>
  <c r="E108" i="2"/>
  <c r="E107" i="2"/>
  <c r="E106" i="2"/>
  <c r="E105" i="2"/>
  <c r="E104" i="2"/>
  <c r="E103" i="2"/>
  <c r="E101" i="2"/>
  <c r="E100" i="2"/>
  <c r="E99" i="2"/>
  <c r="E98" i="2"/>
  <c r="E97" i="2"/>
  <c r="E96" i="2"/>
  <c r="E95" i="2"/>
  <c r="E94" i="2"/>
  <c r="E93" i="2"/>
  <c r="E91" i="2"/>
  <c r="E90" i="2"/>
  <c r="E89" i="2"/>
  <c r="E88" i="2"/>
  <c r="E87" i="2"/>
  <c r="E86" i="2"/>
  <c r="E85" i="2"/>
  <c r="E84" i="2"/>
  <c r="E83" i="2"/>
  <c r="E81" i="2"/>
  <c r="E80" i="2"/>
  <c r="E79" i="2"/>
  <c r="E78" i="2"/>
  <c r="E77" i="2"/>
  <c r="E76" i="2"/>
  <c r="E75" i="2"/>
  <c r="E74" i="2"/>
  <c r="E73" i="2"/>
  <c r="E71" i="2"/>
  <c r="E70" i="2"/>
  <c r="E69" i="2"/>
  <c r="E68" i="2"/>
  <c r="E67" i="2"/>
  <c r="E66" i="2"/>
  <c r="E65" i="2"/>
  <c r="E64" i="2"/>
  <c r="E63" i="2"/>
  <c r="E61" i="2"/>
  <c r="E60" i="2"/>
  <c r="E59" i="2"/>
  <c r="E58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3" i="2"/>
  <c r="E41" i="2"/>
  <c r="E40" i="2"/>
  <c r="E39" i="2"/>
  <c r="E38" i="2"/>
  <c r="E37" i="2"/>
  <c r="E36" i="2"/>
  <c r="E35" i="2"/>
  <c r="E34" i="2"/>
  <c r="E33" i="2"/>
  <c r="E31" i="2"/>
  <c r="E30" i="2"/>
  <c r="E29" i="2"/>
  <c r="E28" i="2"/>
  <c r="E27" i="2"/>
  <c r="E26" i="2"/>
  <c r="E25" i="2"/>
  <c r="E24" i="2"/>
  <c r="E23" i="2"/>
  <c r="E21" i="2"/>
  <c r="E20" i="2"/>
  <c r="E19" i="2"/>
  <c r="E18" i="2"/>
  <c r="E17" i="2"/>
  <c r="E16" i="2"/>
  <c r="E15" i="2"/>
  <c r="E14" i="2"/>
  <c r="E13" i="2"/>
  <c r="E4" i="2"/>
  <c r="E5" i="2"/>
  <c r="E6" i="2"/>
  <c r="E7" i="2"/>
  <c r="E8" i="2"/>
  <c r="E9" i="2"/>
  <c r="E10" i="2"/>
  <c r="E11" i="2"/>
  <c r="E3" i="2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80" i="1"/>
  <c r="J281" i="1"/>
  <c r="F279" i="1"/>
  <c r="J280" i="1"/>
  <c r="F278" i="1"/>
  <c r="J279" i="1"/>
  <c r="F277" i="1"/>
  <c r="J278" i="1"/>
  <c r="F276" i="1"/>
  <c r="J277" i="1"/>
  <c r="F275" i="1"/>
  <c r="J276" i="1"/>
  <c r="F274" i="1"/>
  <c r="J275" i="1"/>
  <c r="F273" i="1"/>
  <c r="J274" i="1"/>
  <c r="F272" i="1"/>
  <c r="J273" i="1"/>
  <c r="F270" i="1"/>
  <c r="J271" i="1"/>
  <c r="F269" i="1"/>
  <c r="J270" i="1"/>
  <c r="F268" i="1"/>
  <c r="J269" i="1"/>
  <c r="F267" i="1"/>
  <c r="J268" i="1"/>
  <c r="F266" i="1"/>
  <c r="J267" i="1"/>
  <c r="F265" i="1"/>
  <c r="J266" i="1"/>
  <c r="F264" i="1"/>
  <c r="J265" i="1"/>
  <c r="F263" i="1"/>
  <c r="J264" i="1"/>
  <c r="F262" i="1"/>
  <c r="J263" i="1"/>
  <c r="F260" i="1"/>
  <c r="J261" i="1"/>
  <c r="F259" i="1"/>
  <c r="J260" i="1"/>
  <c r="F258" i="1"/>
  <c r="J259" i="1"/>
  <c r="F257" i="1"/>
  <c r="J258" i="1"/>
  <c r="F256" i="1"/>
  <c r="J257" i="1"/>
  <c r="F255" i="1"/>
  <c r="J256" i="1"/>
  <c r="F254" i="1"/>
  <c r="J255" i="1"/>
  <c r="F253" i="1"/>
  <c r="J254" i="1"/>
  <c r="F252" i="1"/>
  <c r="J253" i="1"/>
  <c r="F250" i="1"/>
  <c r="J251" i="1"/>
  <c r="F249" i="1"/>
  <c r="J250" i="1"/>
  <c r="F248" i="1"/>
  <c r="J249" i="1"/>
  <c r="F247" i="1"/>
  <c r="J248" i="1"/>
  <c r="F246" i="1"/>
  <c r="J247" i="1"/>
  <c r="F245" i="1"/>
  <c r="J246" i="1"/>
  <c r="F244" i="1"/>
  <c r="J245" i="1"/>
  <c r="F243" i="1"/>
  <c r="J244" i="1"/>
  <c r="F242" i="1"/>
  <c r="J243" i="1"/>
  <c r="F240" i="1"/>
  <c r="J241" i="1"/>
  <c r="F239" i="1"/>
  <c r="J240" i="1"/>
  <c r="F238" i="1"/>
  <c r="J239" i="1"/>
  <c r="F237" i="1"/>
  <c r="J238" i="1"/>
  <c r="F236" i="1"/>
  <c r="J237" i="1"/>
  <c r="F235" i="1"/>
  <c r="J236" i="1"/>
  <c r="F234" i="1"/>
  <c r="J235" i="1"/>
  <c r="F233" i="1"/>
  <c r="J234" i="1"/>
  <c r="F232" i="1"/>
  <c r="J233" i="1"/>
  <c r="F230" i="1"/>
  <c r="J231" i="1"/>
  <c r="F229" i="1"/>
  <c r="J230" i="1"/>
  <c r="F228" i="1"/>
  <c r="J229" i="1"/>
  <c r="F227" i="1"/>
  <c r="J228" i="1"/>
  <c r="F226" i="1"/>
  <c r="J227" i="1"/>
  <c r="F225" i="1"/>
  <c r="J226" i="1"/>
  <c r="F224" i="1"/>
  <c r="J225" i="1"/>
  <c r="F223" i="1"/>
  <c r="J224" i="1"/>
  <c r="F222" i="1"/>
  <c r="J223" i="1"/>
  <c r="F220" i="1"/>
  <c r="J221" i="1"/>
  <c r="F219" i="1"/>
  <c r="J220" i="1"/>
  <c r="F218" i="1"/>
  <c r="J219" i="1"/>
  <c r="F217" i="1"/>
  <c r="J218" i="1"/>
  <c r="F216" i="1"/>
  <c r="J217" i="1"/>
  <c r="F215" i="1"/>
  <c r="J216" i="1"/>
  <c r="F214" i="1"/>
  <c r="J215" i="1"/>
  <c r="F213" i="1"/>
  <c r="J214" i="1"/>
  <c r="F212" i="1"/>
  <c r="J213" i="1"/>
  <c r="F210" i="1"/>
  <c r="J211" i="1"/>
  <c r="F209" i="1"/>
  <c r="J210" i="1"/>
  <c r="F208" i="1"/>
  <c r="J209" i="1"/>
  <c r="F207" i="1"/>
  <c r="J208" i="1"/>
  <c r="F206" i="1"/>
  <c r="J207" i="1"/>
  <c r="F205" i="1"/>
  <c r="J206" i="1"/>
  <c r="F204" i="1"/>
  <c r="J205" i="1"/>
  <c r="F203" i="1"/>
  <c r="J204" i="1"/>
  <c r="F202" i="1"/>
  <c r="J203" i="1"/>
  <c r="F200" i="1"/>
  <c r="J201" i="1"/>
  <c r="F199" i="1"/>
  <c r="J200" i="1"/>
  <c r="F198" i="1"/>
  <c r="J199" i="1"/>
  <c r="F197" i="1"/>
  <c r="J198" i="1"/>
  <c r="F196" i="1"/>
  <c r="J197" i="1"/>
  <c r="F195" i="1"/>
  <c r="J196" i="1"/>
  <c r="F194" i="1"/>
  <c r="J195" i="1"/>
  <c r="F193" i="1"/>
  <c r="J194" i="1"/>
  <c r="F192" i="1"/>
  <c r="J193" i="1"/>
  <c r="F190" i="1"/>
  <c r="J191" i="1"/>
  <c r="F189" i="1"/>
  <c r="J190" i="1"/>
  <c r="F188" i="1"/>
  <c r="J189" i="1"/>
  <c r="F187" i="1"/>
  <c r="J188" i="1"/>
  <c r="F186" i="1"/>
  <c r="J187" i="1"/>
  <c r="F185" i="1"/>
  <c r="J186" i="1"/>
  <c r="F184" i="1"/>
  <c r="J185" i="1"/>
  <c r="F183" i="1"/>
  <c r="J184" i="1"/>
  <c r="F182" i="1"/>
  <c r="J183" i="1"/>
  <c r="F180" i="1"/>
  <c r="J181" i="1"/>
  <c r="F179" i="1"/>
  <c r="J180" i="1"/>
  <c r="F178" i="1"/>
  <c r="J179" i="1"/>
  <c r="F177" i="1"/>
  <c r="J178" i="1"/>
  <c r="F176" i="1"/>
  <c r="J177" i="1"/>
  <c r="F175" i="1"/>
  <c r="J176" i="1"/>
  <c r="F174" i="1"/>
  <c r="J175" i="1"/>
  <c r="F173" i="1"/>
  <c r="J174" i="1"/>
  <c r="F172" i="1"/>
  <c r="J173" i="1"/>
  <c r="F170" i="1"/>
  <c r="J171" i="1"/>
  <c r="F169" i="1"/>
  <c r="J170" i="1"/>
  <c r="F168" i="1"/>
  <c r="J169" i="1"/>
  <c r="F167" i="1"/>
  <c r="J168" i="1"/>
  <c r="F166" i="1"/>
  <c r="J167" i="1"/>
  <c r="F165" i="1"/>
  <c r="J166" i="1"/>
  <c r="F164" i="1"/>
  <c r="J165" i="1"/>
  <c r="F163" i="1"/>
  <c r="J164" i="1"/>
  <c r="F162" i="1"/>
  <c r="J163" i="1"/>
  <c r="F160" i="1"/>
  <c r="J161" i="1"/>
  <c r="F159" i="1"/>
  <c r="J160" i="1"/>
  <c r="F158" i="1"/>
  <c r="J159" i="1"/>
  <c r="F157" i="1"/>
  <c r="J158" i="1"/>
  <c r="F156" i="1"/>
  <c r="J157" i="1"/>
  <c r="F155" i="1"/>
  <c r="J156" i="1"/>
  <c r="F154" i="1"/>
  <c r="J155" i="1"/>
  <c r="F153" i="1"/>
  <c r="J154" i="1"/>
  <c r="F152" i="1"/>
  <c r="J153" i="1"/>
  <c r="F150" i="1"/>
  <c r="J151" i="1"/>
  <c r="F149" i="1"/>
  <c r="J150" i="1"/>
  <c r="F148" i="1"/>
  <c r="J149" i="1"/>
  <c r="F147" i="1"/>
  <c r="J148" i="1"/>
  <c r="F146" i="1"/>
  <c r="J147" i="1"/>
  <c r="F145" i="1"/>
  <c r="J146" i="1"/>
  <c r="F144" i="1"/>
  <c r="J145" i="1"/>
  <c r="F143" i="1"/>
  <c r="J144" i="1"/>
  <c r="F142" i="1"/>
  <c r="J143" i="1"/>
  <c r="F140" i="1"/>
  <c r="J141" i="1"/>
  <c r="F139" i="1"/>
  <c r="J140" i="1"/>
  <c r="F138" i="1"/>
  <c r="J139" i="1"/>
  <c r="F137" i="1"/>
  <c r="J138" i="1"/>
  <c r="F136" i="1"/>
  <c r="J137" i="1"/>
  <c r="F135" i="1"/>
  <c r="J136" i="1"/>
  <c r="F134" i="1"/>
  <c r="J135" i="1"/>
  <c r="F133" i="1"/>
  <c r="J134" i="1"/>
  <c r="F132" i="1"/>
  <c r="J133" i="1"/>
  <c r="F130" i="1"/>
  <c r="J131" i="1"/>
  <c r="F129" i="1"/>
  <c r="J130" i="1"/>
  <c r="F128" i="1"/>
  <c r="J129" i="1"/>
  <c r="F127" i="1"/>
  <c r="J128" i="1"/>
  <c r="F126" i="1"/>
  <c r="J127" i="1"/>
  <c r="F125" i="1"/>
  <c r="J126" i="1"/>
  <c r="F124" i="1"/>
  <c r="J125" i="1"/>
  <c r="F123" i="1"/>
  <c r="J124" i="1"/>
  <c r="F122" i="1"/>
  <c r="J123" i="1"/>
  <c r="F120" i="1"/>
  <c r="J121" i="1"/>
  <c r="F119" i="1"/>
  <c r="J120" i="1"/>
  <c r="F118" i="1"/>
  <c r="J119" i="1"/>
  <c r="F117" i="1"/>
  <c r="J118" i="1"/>
  <c r="F116" i="1"/>
  <c r="J117" i="1"/>
  <c r="F115" i="1"/>
  <c r="J116" i="1"/>
  <c r="F114" i="1"/>
  <c r="J115" i="1"/>
  <c r="F113" i="1"/>
  <c r="J114" i="1"/>
  <c r="F112" i="1"/>
  <c r="J113" i="1"/>
  <c r="F110" i="1"/>
  <c r="J111" i="1"/>
  <c r="F109" i="1"/>
  <c r="J110" i="1"/>
  <c r="F108" i="1"/>
  <c r="J109" i="1"/>
  <c r="F107" i="1"/>
  <c r="J108" i="1"/>
  <c r="F106" i="1"/>
  <c r="J107" i="1"/>
  <c r="F105" i="1"/>
  <c r="J106" i="1"/>
  <c r="F104" i="1"/>
  <c r="J105" i="1"/>
  <c r="F103" i="1"/>
  <c r="J104" i="1"/>
  <c r="F102" i="1"/>
  <c r="J103" i="1"/>
  <c r="F100" i="1"/>
  <c r="J101" i="1"/>
  <c r="F99" i="1"/>
  <c r="J100" i="1"/>
  <c r="F98" i="1"/>
  <c r="J99" i="1"/>
  <c r="F97" i="1"/>
  <c r="J98" i="1"/>
  <c r="F96" i="1"/>
  <c r="J97" i="1"/>
  <c r="F95" i="1"/>
  <c r="J96" i="1"/>
  <c r="F94" i="1"/>
  <c r="J95" i="1"/>
  <c r="F93" i="1"/>
  <c r="J94" i="1"/>
  <c r="F92" i="1"/>
  <c r="J93" i="1"/>
  <c r="F90" i="1"/>
  <c r="J91" i="1"/>
  <c r="F89" i="1"/>
  <c r="J90" i="1"/>
  <c r="F88" i="1"/>
  <c r="J89" i="1"/>
  <c r="F87" i="1"/>
  <c r="J88" i="1"/>
  <c r="F86" i="1"/>
  <c r="J87" i="1"/>
  <c r="F85" i="1"/>
  <c r="J86" i="1"/>
  <c r="F84" i="1"/>
  <c r="J85" i="1"/>
  <c r="F83" i="1"/>
  <c r="J84" i="1"/>
  <c r="F82" i="1"/>
  <c r="J83" i="1"/>
  <c r="F80" i="1"/>
  <c r="J81" i="1"/>
  <c r="F79" i="1"/>
  <c r="J80" i="1"/>
  <c r="F78" i="1"/>
  <c r="J79" i="1"/>
  <c r="F77" i="1"/>
  <c r="J78" i="1"/>
  <c r="F76" i="1"/>
  <c r="J77" i="1"/>
  <c r="F75" i="1"/>
  <c r="J76" i="1"/>
  <c r="F74" i="1"/>
  <c r="J75" i="1"/>
  <c r="F73" i="1"/>
  <c r="J74" i="1"/>
  <c r="F72" i="1"/>
  <c r="J73" i="1"/>
  <c r="F70" i="1"/>
  <c r="J71" i="1"/>
  <c r="F69" i="1"/>
  <c r="J70" i="1"/>
  <c r="F68" i="1"/>
  <c r="J69" i="1"/>
  <c r="F67" i="1"/>
  <c r="J68" i="1"/>
  <c r="F66" i="1"/>
  <c r="J67" i="1"/>
  <c r="F65" i="1"/>
  <c r="J66" i="1"/>
  <c r="F64" i="1"/>
  <c r="J65" i="1"/>
  <c r="F63" i="1"/>
  <c r="J64" i="1"/>
  <c r="F62" i="1"/>
  <c r="J63" i="1"/>
  <c r="F53" i="1"/>
  <c r="J54" i="1"/>
  <c r="F54" i="1"/>
  <c r="J55" i="1"/>
  <c r="F55" i="1"/>
  <c r="J56" i="1"/>
  <c r="F56" i="1"/>
  <c r="J57" i="1"/>
  <c r="F57" i="1"/>
  <c r="J58" i="1"/>
  <c r="F58" i="1"/>
  <c r="J59" i="1"/>
  <c r="F59" i="1"/>
  <c r="J60" i="1"/>
  <c r="F60" i="1"/>
  <c r="J61" i="1"/>
  <c r="F52" i="1"/>
  <c r="J53" i="1"/>
  <c r="F12" i="1"/>
  <c r="F13" i="1"/>
  <c r="F14" i="1"/>
  <c r="F15" i="1"/>
  <c r="F16" i="1"/>
  <c r="F17" i="1"/>
  <c r="F18" i="1"/>
  <c r="F19" i="1"/>
  <c r="F20" i="1"/>
  <c r="F11" i="1"/>
  <c r="F3" i="1"/>
  <c r="F4" i="1"/>
  <c r="F5" i="1"/>
  <c r="F6" i="1"/>
  <c r="F7" i="1"/>
  <c r="F8" i="1"/>
  <c r="F9" i="1"/>
  <c r="F1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61" i="1"/>
  <c r="F71" i="1"/>
  <c r="F81" i="1"/>
  <c r="F91" i="1"/>
  <c r="F101" i="1"/>
  <c r="F111" i="1"/>
  <c r="F121" i="1"/>
  <c r="F131" i="1"/>
  <c r="F141" i="1"/>
  <c r="F151" i="1"/>
  <c r="F161" i="1"/>
  <c r="F171" i="1"/>
  <c r="F181" i="1"/>
  <c r="F191" i="1"/>
  <c r="F201" i="1"/>
  <c r="F211" i="1"/>
  <c r="F221" i="1"/>
  <c r="F231" i="1"/>
  <c r="F241" i="1"/>
  <c r="F251" i="1"/>
  <c r="F261" i="1"/>
  <c r="F271" i="1"/>
  <c r="F281" i="1"/>
  <c r="F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</calcChain>
</file>

<file path=xl/sharedStrings.xml><?xml version="1.0" encoding="utf-8"?>
<sst xmlns="http://schemas.openxmlformats.org/spreadsheetml/2006/main" count="578" uniqueCount="43">
  <si>
    <t>year</t>
  </si>
  <si>
    <t>team</t>
  </si>
  <si>
    <t>lag_wins</t>
  </si>
  <si>
    <t>revenue</t>
  </si>
  <si>
    <t>rev17</t>
  </si>
  <si>
    <t>pop</t>
  </si>
  <si>
    <t>ypc</t>
  </si>
  <si>
    <t>PHI</t>
  </si>
  <si>
    <t>NE</t>
  </si>
  <si>
    <t>SEA</t>
  </si>
  <si>
    <t>NYG</t>
  </si>
  <si>
    <t>PIT</t>
  </si>
  <si>
    <t>CAR</t>
  </si>
  <si>
    <t>CLE</t>
  </si>
  <si>
    <t>ATL</t>
  </si>
  <si>
    <t>CHI</t>
  </si>
  <si>
    <t>OAK</t>
  </si>
  <si>
    <t>DEN</t>
  </si>
  <si>
    <t>WAS</t>
  </si>
  <si>
    <t>SF</t>
  </si>
  <si>
    <t>LAC</t>
  </si>
  <si>
    <t>NO</t>
  </si>
  <si>
    <t>DET</t>
  </si>
  <si>
    <t>BUF</t>
  </si>
  <si>
    <t>MIA</t>
  </si>
  <si>
    <t>IND</t>
  </si>
  <si>
    <t>MIN</t>
  </si>
  <si>
    <t>GB</t>
  </si>
  <si>
    <t>BAL</t>
  </si>
  <si>
    <t>CIN</t>
  </si>
  <si>
    <t>NYJ</t>
  </si>
  <si>
    <t>TB</t>
  </si>
  <si>
    <t>AZ</t>
  </si>
  <si>
    <t>TEN</t>
  </si>
  <si>
    <t>DAL</t>
  </si>
  <si>
    <t>ypc17m</t>
  </si>
  <si>
    <t>lag_rev17</t>
  </si>
  <si>
    <t>revPct</t>
  </si>
  <si>
    <t>lag_revPct</t>
  </si>
  <si>
    <t>lag_wins_two</t>
  </si>
  <si>
    <t>wins_t1</t>
  </si>
  <si>
    <t>wins_t2</t>
  </si>
  <si>
    <t>RevPct_t1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</si>
</sst>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"/>
  <sheetViews>
    <sheetView tabSelected="1" zoomScale="89" workbookViewId="0">
      <selection activeCell="N18" sqref="N18"/>
    </sheetView>
  </sheetViews>
  <sheetFormatPr baseColWidth="10" defaultRowHeight="16" x14ac:dyDescent="0.2"/>
  <cols>
    <col min="6" max="6" width="14.1640625" bestFit="1" customWidth="1"/>
    <col min="10" max="10" width="15" customWidth="1"/>
  </cols>
  <sheetData>
    <row r="1" spans="1:13" x14ac:dyDescent="0.2">
      <c r="A1" t="s">
        <v>0</v>
      </c>
      <c r="B1" t="s">
        <v>1</v>
      </c>
      <c r="C1" t="s">
        <v>40</v>
      </c>
      <c r="D1" t="s">
        <v>41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36</v>
      </c>
      <c r="K1" t="s">
        <v>37</v>
      </c>
      <c r="L1" t="s">
        <v>42</v>
      </c>
    </row>
    <row r="2" spans="1:13" x14ac:dyDescent="0.2">
      <c r="A2">
        <v>2008</v>
      </c>
      <c r="B2" t="s">
        <v>7</v>
      </c>
      <c r="C2">
        <v>9</v>
      </c>
      <c r="D2">
        <v>8</v>
      </c>
      <c r="E2">
        <v>250</v>
      </c>
      <c r="F2" s="1">
        <f t="shared" ref="F2:F11" si="0">E2*1.02^(2017-A2)*1000000</f>
        <v>298773142.15557772</v>
      </c>
      <c r="G2">
        <v>5930000</v>
      </c>
      <c r="H2">
        <v>22874</v>
      </c>
      <c r="I2">
        <f>H2*(1.02)^(2017-$A$2)</f>
        <v>27336.547414666737</v>
      </c>
      <c r="K2">
        <f>100*E2/6655</f>
        <v>3.7565740045078888</v>
      </c>
    </row>
    <row r="3" spans="1:13" x14ac:dyDescent="0.2">
      <c r="A3">
        <v>2009</v>
      </c>
      <c r="B3" t="s">
        <v>7</v>
      </c>
      <c r="C3">
        <v>11</v>
      </c>
      <c r="D3">
        <v>9</v>
      </c>
      <c r="E3">
        <v>260</v>
      </c>
      <c r="F3" s="1">
        <f t="shared" si="0"/>
        <v>304631439.06058908</v>
      </c>
      <c r="G3">
        <v>5950000</v>
      </c>
      <c r="H3">
        <v>22874</v>
      </c>
      <c r="I3">
        <f t="shared" ref="I3:I66" si="1">H3*(1.02)^(2017-$A$2)</f>
        <v>27336.547414666737</v>
      </c>
      <c r="J3" s="1">
        <v>298773142.15557772</v>
      </c>
      <c r="K3">
        <f>100*E3/7066</f>
        <v>3.6795924143787149</v>
      </c>
      <c r="L3">
        <v>3.7565740045078888</v>
      </c>
    </row>
    <row r="4" spans="1:13" x14ac:dyDescent="0.2">
      <c r="A4">
        <v>2010</v>
      </c>
      <c r="B4" t="s">
        <v>7</v>
      </c>
      <c r="C4">
        <v>10</v>
      </c>
      <c r="D4">
        <v>11</v>
      </c>
      <c r="E4">
        <v>274</v>
      </c>
      <c r="F4" s="1">
        <f t="shared" si="0"/>
        <v>314739872.93590266</v>
      </c>
      <c r="G4">
        <v>5971189</v>
      </c>
      <c r="H4">
        <v>22874</v>
      </c>
      <c r="I4">
        <f t="shared" si="1"/>
        <v>27336.547414666737</v>
      </c>
      <c r="J4" s="1">
        <v>304631439.06058908</v>
      </c>
      <c r="K4">
        <f>100*E4/7346</f>
        <v>3.7299210454669209</v>
      </c>
      <c r="L4">
        <v>3.6795924143787149</v>
      </c>
      <c r="M4">
        <v>8</v>
      </c>
    </row>
    <row r="5" spans="1:13" x14ac:dyDescent="0.2">
      <c r="A5">
        <v>2011</v>
      </c>
      <c r="B5" t="s">
        <v>7</v>
      </c>
      <c r="C5">
        <v>8</v>
      </c>
      <c r="D5">
        <v>10</v>
      </c>
      <c r="E5">
        <v>296</v>
      </c>
      <c r="F5" s="1">
        <f t="shared" si="0"/>
        <v>333344076.102144</v>
      </c>
      <c r="G5">
        <v>5996406</v>
      </c>
      <c r="H5">
        <v>22874</v>
      </c>
      <c r="I5">
        <f t="shared" si="1"/>
        <v>27336.547414666737</v>
      </c>
      <c r="J5" s="1">
        <v>314739872.93590266</v>
      </c>
      <c r="K5">
        <f>100*E5/7791</f>
        <v>3.7992555512771147</v>
      </c>
      <c r="L5">
        <v>3.7299210454669209</v>
      </c>
      <c r="M5">
        <v>9</v>
      </c>
    </row>
    <row r="6" spans="1:13" x14ac:dyDescent="0.2">
      <c r="A6">
        <v>2012</v>
      </c>
      <c r="B6" t="s">
        <v>7</v>
      </c>
      <c r="C6">
        <v>4</v>
      </c>
      <c r="D6">
        <v>8</v>
      </c>
      <c r="E6">
        <v>306</v>
      </c>
      <c r="F6" s="1">
        <f t="shared" si="0"/>
        <v>337848725.77919996</v>
      </c>
      <c r="G6">
        <v>6020821</v>
      </c>
      <c r="H6">
        <v>22874</v>
      </c>
      <c r="I6">
        <f t="shared" si="1"/>
        <v>27336.547414666737</v>
      </c>
      <c r="J6" s="1">
        <v>333344076.102144</v>
      </c>
      <c r="K6">
        <f>100*E6/8103</f>
        <v>3.7763791188448721</v>
      </c>
      <c r="L6">
        <v>3.7992555512771147</v>
      </c>
      <c r="M6">
        <v>11</v>
      </c>
    </row>
    <row r="7" spans="1:13" x14ac:dyDescent="0.2">
      <c r="A7">
        <v>2013</v>
      </c>
      <c r="B7" t="s">
        <v>7</v>
      </c>
      <c r="C7">
        <v>10</v>
      </c>
      <c r="D7">
        <v>4</v>
      </c>
      <c r="E7">
        <v>330</v>
      </c>
      <c r="F7" s="1">
        <f t="shared" si="0"/>
        <v>357202612.80000001</v>
      </c>
      <c r="G7">
        <v>6035329</v>
      </c>
      <c r="H7">
        <v>22874</v>
      </c>
      <c r="I7">
        <f t="shared" si="1"/>
        <v>27336.547414666737</v>
      </c>
      <c r="J7" s="1">
        <v>337848725.77919996</v>
      </c>
      <c r="K7">
        <f>100*E7/8463</f>
        <v>3.8993264799716414</v>
      </c>
      <c r="L7">
        <v>3.7763791188448721</v>
      </c>
      <c r="M7">
        <v>10</v>
      </c>
    </row>
    <row r="8" spans="1:13" x14ac:dyDescent="0.2">
      <c r="A8">
        <v>2014</v>
      </c>
      <c r="B8" t="s">
        <v>7</v>
      </c>
      <c r="C8">
        <v>10</v>
      </c>
      <c r="D8">
        <v>10</v>
      </c>
      <c r="E8">
        <v>370</v>
      </c>
      <c r="F8" s="1">
        <f t="shared" si="0"/>
        <v>392646960</v>
      </c>
      <c r="G8">
        <v>6053028</v>
      </c>
      <c r="H8">
        <v>22874</v>
      </c>
      <c r="I8">
        <f t="shared" si="1"/>
        <v>27336.547414666737</v>
      </c>
      <c r="J8" s="1">
        <v>357202612.80000001</v>
      </c>
      <c r="K8">
        <f>100*E8/9796</f>
        <v>3.777051857901184</v>
      </c>
      <c r="L8">
        <v>3.8993264799716414</v>
      </c>
      <c r="M8">
        <v>8</v>
      </c>
    </row>
    <row r="9" spans="1:13" x14ac:dyDescent="0.2">
      <c r="A9">
        <v>2015</v>
      </c>
      <c r="B9" t="s">
        <v>7</v>
      </c>
      <c r="C9">
        <v>7</v>
      </c>
      <c r="D9">
        <v>10</v>
      </c>
      <c r="E9">
        <v>407</v>
      </c>
      <c r="F9" s="1">
        <f t="shared" si="0"/>
        <v>423442800</v>
      </c>
      <c r="G9">
        <v>6066589</v>
      </c>
      <c r="H9">
        <v>22874</v>
      </c>
      <c r="I9">
        <f t="shared" si="1"/>
        <v>27336.547414666737</v>
      </c>
      <c r="J9" s="1">
        <v>392646960</v>
      </c>
      <c r="K9">
        <f>100*E9/10740</f>
        <v>3.7895716945996276</v>
      </c>
      <c r="L9">
        <v>3.777051857901184</v>
      </c>
      <c r="M9">
        <v>4</v>
      </c>
    </row>
    <row r="10" spans="1:13" x14ac:dyDescent="0.2">
      <c r="A10">
        <v>2016</v>
      </c>
      <c r="B10" t="s">
        <v>7</v>
      </c>
      <c r="C10">
        <v>7</v>
      </c>
      <c r="D10">
        <v>7</v>
      </c>
      <c r="E10">
        <v>430</v>
      </c>
      <c r="F10" s="1">
        <f t="shared" si="0"/>
        <v>438600000</v>
      </c>
      <c r="G10">
        <v>6077152</v>
      </c>
      <c r="H10">
        <v>22874</v>
      </c>
      <c r="I10">
        <f t="shared" si="1"/>
        <v>27336.547414666737</v>
      </c>
      <c r="J10" s="1">
        <v>423442800</v>
      </c>
      <c r="K10">
        <f>100*E10/11611</f>
        <v>3.7033847213848938</v>
      </c>
      <c r="L10">
        <v>3.7895716945996276</v>
      </c>
      <c r="M10">
        <v>10</v>
      </c>
    </row>
    <row r="11" spans="1:13" x14ac:dyDescent="0.2">
      <c r="A11">
        <v>2017</v>
      </c>
      <c r="B11" t="s">
        <v>7</v>
      </c>
      <c r="C11">
        <v>13</v>
      </c>
      <c r="D11">
        <v>7</v>
      </c>
      <c r="E11">
        <v>458</v>
      </c>
      <c r="F11" s="1">
        <f t="shared" si="0"/>
        <v>458000000</v>
      </c>
      <c r="G11">
        <v>6096120</v>
      </c>
      <c r="H11">
        <v>22874</v>
      </c>
      <c r="I11">
        <f t="shared" si="1"/>
        <v>27336.547414666737</v>
      </c>
      <c r="J11" s="1">
        <v>438600000</v>
      </c>
      <c r="K11">
        <f>100*E11/12078</f>
        <v>3.7920185461169069</v>
      </c>
      <c r="L11">
        <v>3.7033847213848938</v>
      </c>
      <c r="M11">
        <v>10</v>
      </c>
    </row>
    <row r="12" spans="1:13" x14ac:dyDescent="0.2">
      <c r="A12">
        <v>2008</v>
      </c>
      <c r="B12" t="s">
        <v>8</v>
      </c>
      <c r="C12">
        <v>11</v>
      </c>
      <c r="D12">
        <v>16</v>
      </c>
      <c r="E12">
        <v>302</v>
      </c>
      <c r="F12" s="1">
        <f t="shared" ref="F12:F66" si="2">E12*1.02^(2017-A12)*1000000</f>
        <v>360917955.72393787</v>
      </c>
      <c r="G12">
        <v>4480000</v>
      </c>
      <c r="H12">
        <v>37311</v>
      </c>
      <c r="I12">
        <f t="shared" si="1"/>
        <v>44590.098827867041</v>
      </c>
      <c r="J12" s="1"/>
      <c r="K12">
        <f>100*E12/6655</f>
        <v>4.5379413974455298</v>
      </c>
    </row>
    <row r="13" spans="1:13" x14ac:dyDescent="0.2">
      <c r="A13">
        <v>2009</v>
      </c>
      <c r="B13" t="s">
        <v>8</v>
      </c>
      <c r="C13">
        <v>10</v>
      </c>
      <c r="D13">
        <v>11</v>
      </c>
      <c r="E13">
        <v>318</v>
      </c>
      <c r="F13" s="1">
        <f t="shared" si="2"/>
        <v>372587683.15872043</v>
      </c>
      <c r="G13">
        <v>4520000</v>
      </c>
      <c r="H13">
        <v>37311</v>
      </c>
      <c r="I13">
        <f t="shared" si="1"/>
        <v>44590.098827867041</v>
      </c>
      <c r="J13">
        <v>360917955.72393787</v>
      </c>
      <c r="K13">
        <f>100*E13/7066</f>
        <v>4.5004245683555055</v>
      </c>
      <c r="L13">
        <v>4.5379413974455298</v>
      </c>
    </row>
    <row r="14" spans="1:13" x14ac:dyDescent="0.2">
      <c r="A14">
        <v>2010</v>
      </c>
      <c r="B14" t="s">
        <v>8</v>
      </c>
      <c r="C14">
        <v>14</v>
      </c>
      <c r="D14">
        <v>10</v>
      </c>
      <c r="E14">
        <v>333</v>
      </c>
      <c r="F14" s="1">
        <f t="shared" si="2"/>
        <v>382512327.32721019</v>
      </c>
      <c r="G14">
        <v>4565220</v>
      </c>
      <c r="H14">
        <v>37311</v>
      </c>
      <c r="I14">
        <f t="shared" si="1"/>
        <v>44590.098827867041</v>
      </c>
      <c r="J14">
        <v>372587683.15872043</v>
      </c>
      <c r="K14">
        <f>100*E14/7346</f>
        <v>4.5330792267900897</v>
      </c>
      <c r="L14">
        <v>4.5004245683555055</v>
      </c>
      <c r="M14">
        <v>16</v>
      </c>
    </row>
    <row r="15" spans="1:13" x14ac:dyDescent="0.2">
      <c r="A15">
        <v>2011</v>
      </c>
      <c r="B15" t="s">
        <v>8</v>
      </c>
      <c r="C15">
        <v>13</v>
      </c>
      <c r="D15">
        <v>14</v>
      </c>
      <c r="E15">
        <v>380</v>
      </c>
      <c r="F15" s="1">
        <f t="shared" si="2"/>
        <v>427941719.32032001</v>
      </c>
      <c r="G15">
        <v>4608303</v>
      </c>
      <c r="H15">
        <v>37311</v>
      </c>
      <c r="I15">
        <f t="shared" si="1"/>
        <v>44590.098827867041</v>
      </c>
      <c r="J15">
        <v>382512327.32721019</v>
      </c>
      <c r="K15">
        <f>100*E15/7791</f>
        <v>4.8774226671800793</v>
      </c>
      <c r="L15">
        <v>4.5330792267900897</v>
      </c>
      <c r="M15">
        <v>11</v>
      </c>
    </row>
    <row r="16" spans="1:13" x14ac:dyDescent="0.2">
      <c r="A16">
        <v>2012</v>
      </c>
      <c r="B16" t="s">
        <v>8</v>
      </c>
      <c r="C16">
        <v>12</v>
      </c>
      <c r="D16">
        <v>13</v>
      </c>
      <c r="E16">
        <v>408</v>
      </c>
      <c r="F16" s="1">
        <f t="shared" si="2"/>
        <v>450464967.70560002</v>
      </c>
      <c r="G16">
        <v>4653023</v>
      </c>
      <c r="H16">
        <v>37311</v>
      </c>
      <c r="I16">
        <f t="shared" si="1"/>
        <v>44590.098827867041</v>
      </c>
      <c r="J16">
        <v>427941719.32032001</v>
      </c>
      <c r="K16">
        <f>100*E16/8103</f>
        <v>5.0351721584598295</v>
      </c>
      <c r="L16">
        <v>4.8774226671800793</v>
      </c>
      <c r="M16">
        <v>10</v>
      </c>
    </row>
    <row r="17" spans="1:13" x14ac:dyDescent="0.2">
      <c r="A17">
        <v>2013</v>
      </c>
      <c r="B17" t="s">
        <v>8</v>
      </c>
      <c r="C17">
        <v>12</v>
      </c>
      <c r="D17">
        <v>12</v>
      </c>
      <c r="E17">
        <v>428</v>
      </c>
      <c r="F17" s="1">
        <f t="shared" si="2"/>
        <v>463280964.47999996</v>
      </c>
      <c r="G17">
        <v>4699912</v>
      </c>
      <c r="H17">
        <v>37311</v>
      </c>
      <c r="I17">
        <f t="shared" si="1"/>
        <v>44590.098827867041</v>
      </c>
      <c r="J17">
        <v>450464967.70560002</v>
      </c>
      <c r="K17">
        <f>100*E17/8463</f>
        <v>5.0573082831147351</v>
      </c>
      <c r="L17">
        <v>5.0351721584598295</v>
      </c>
      <c r="M17">
        <v>14</v>
      </c>
    </row>
    <row r="18" spans="1:13" x14ac:dyDescent="0.2">
      <c r="A18">
        <v>2014</v>
      </c>
      <c r="B18" t="s">
        <v>8</v>
      </c>
      <c r="C18">
        <v>12</v>
      </c>
      <c r="D18">
        <v>12</v>
      </c>
      <c r="E18">
        <v>494</v>
      </c>
      <c r="F18" s="1">
        <f t="shared" si="2"/>
        <v>524236751.99999988</v>
      </c>
      <c r="G18">
        <v>4741544</v>
      </c>
      <c r="H18">
        <v>37311</v>
      </c>
      <c r="I18">
        <f t="shared" si="1"/>
        <v>44590.098827867041</v>
      </c>
      <c r="J18">
        <v>463280964.47999996</v>
      </c>
      <c r="K18">
        <f>100*E18/9796</f>
        <v>5.0428746427113111</v>
      </c>
      <c r="L18">
        <v>5.0573082831147351</v>
      </c>
      <c r="M18">
        <v>13</v>
      </c>
    </row>
    <row r="19" spans="1:13" x14ac:dyDescent="0.2">
      <c r="A19">
        <v>2015</v>
      </c>
      <c r="B19" t="s">
        <v>8</v>
      </c>
      <c r="C19">
        <v>12</v>
      </c>
      <c r="D19">
        <v>12</v>
      </c>
      <c r="E19">
        <v>523</v>
      </c>
      <c r="F19" s="1">
        <f t="shared" si="2"/>
        <v>544129200</v>
      </c>
      <c r="G19">
        <v>4775755</v>
      </c>
      <c r="H19">
        <v>37311</v>
      </c>
      <c r="I19">
        <f t="shared" si="1"/>
        <v>44590.098827867041</v>
      </c>
      <c r="J19">
        <v>524236751.99999988</v>
      </c>
      <c r="K19">
        <f>100*E19/10740</f>
        <v>4.8696461824953445</v>
      </c>
      <c r="L19">
        <v>5.0428746427113111</v>
      </c>
      <c r="M19">
        <v>12</v>
      </c>
    </row>
    <row r="20" spans="1:13" x14ac:dyDescent="0.2">
      <c r="A20">
        <v>2016</v>
      </c>
      <c r="B20" t="s">
        <v>8</v>
      </c>
      <c r="C20">
        <v>14</v>
      </c>
      <c r="D20">
        <v>12</v>
      </c>
      <c r="E20">
        <v>575</v>
      </c>
      <c r="F20" s="1">
        <f t="shared" si="2"/>
        <v>586500000</v>
      </c>
      <c r="G20">
        <v>4805942</v>
      </c>
      <c r="H20">
        <v>37311</v>
      </c>
      <c r="I20">
        <f t="shared" si="1"/>
        <v>44590.098827867041</v>
      </c>
      <c r="J20">
        <v>544129200</v>
      </c>
      <c r="K20">
        <f>100*E20/11611</f>
        <v>4.9522004995263114</v>
      </c>
      <c r="L20">
        <v>4.8696461824953445</v>
      </c>
      <c r="M20">
        <v>12</v>
      </c>
    </row>
    <row r="21" spans="1:13" x14ac:dyDescent="0.2">
      <c r="A21">
        <v>2017</v>
      </c>
      <c r="B21" t="s">
        <v>8</v>
      </c>
      <c r="C21">
        <v>13</v>
      </c>
      <c r="D21">
        <v>14</v>
      </c>
      <c r="E21">
        <v>593</v>
      </c>
      <c r="F21" s="1">
        <f t="shared" si="2"/>
        <v>593000000</v>
      </c>
      <c r="G21">
        <v>4836531</v>
      </c>
      <c r="H21">
        <v>37311</v>
      </c>
      <c r="I21">
        <f t="shared" si="1"/>
        <v>44590.098827867041</v>
      </c>
      <c r="J21">
        <v>586500000</v>
      </c>
      <c r="K21">
        <f>100*E21/12078</f>
        <v>4.9097532704090083</v>
      </c>
      <c r="L21">
        <v>4.9522004995263114</v>
      </c>
      <c r="M21">
        <v>12</v>
      </c>
    </row>
    <row r="22" spans="1:13" x14ac:dyDescent="0.2">
      <c r="A22">
        <v>2008</v>
      </c>
      <c r="B22" t="s">
        <v>9</v>
      </c>
      <c r="C22">
        <v>4</v>
      </c>
      <c r="D22">
        <v>10</v>
      </c>
      <c r="E22">
        <v>231</v>
      </c>
      <c r="F22" s="1">
        <f t="shared" si="2"/>
        <v>276066383.35175383</v>
      </c>
      <c r="G22">
        <v>3340000</v>
      </c>
      <c r="H22">
        <v>39322</v>
      </c>
      <c r="I22">
        <f t="shared" si="1"/>
        <v>46993.429983366506</v>
      </c>
      <c r="K22">
        <f>100*E22/6655</f>
        <v>3.4710743801652892</v>
      </c>
    </row>
    <row r="23" spans="1:13" x14ac:dyDescent="0.2">
      <c r="A23">
        <v>2009</v>
      </c>
      <c r="B23" t="s">
        <v>9</v>
      </c>
      <c r="C23">
        <v>5</v>
      </c>
      <c r="D23">
        <v>4</v>
      </c>
      <c r="E23">
        <v>241</v>
      </c>
      <c r="F23" s="1">
        <f t="shared" si="2"/>
        <v>282369910.82154602</v>
      </c>
      <c r="G23">
        <v>3390000</v>
      </c>
      <c r="H23">
        <v>39322</v>
      </c>
      <c r="I23">
        <f t="shared" si="1"/>
        <v>46993.429983366506</v>
      </c>
      <c r="J23">
        <v>276066383.35175383</v>
      </c>
      <c r="K23">
        <f>100*E23/7066</f>
        <v>3.4106991225587318</v>
      </c>
      <c r="L23">
        <v>3.4710743801652892</v>
      </c>
    </row>
    <row r="24" spans="1:13" x14ac:dyDescent="0.2">
      <c r="A24">
        <v>2010</v>
      </c>
      <c r="B24" t="s">
        <v>9</v>
      </c>
      <c r="C24">
        <v>7</v>
      </c>
      <c r="D24">
        <v>5</v>
      </c>
      <c r="E24">
        <v>249</v>
      </c>
      <c r="F24" s="1">
        <f t="shared" si="2"/>
        <v>286022731.24467069</v>
      </c>
      <c r="G24">
        <v>3448049</v>
      </c>
      <c r="H24">
        <v>39322</v>
      </c>
      <c r="I24">
        <f t="shared" si="1"/>
        <v>46993.429983366506</v>
      </c>
      <c r="J24">
        <v>282369910.82154602</v>
      </c>
      <c r="K24">
        <f>100*E24/7346</f>
        <v>3.3895997821943915</v>
      </c>
      <c r="L24">
        <v>3.4106991225587318</v>
      </c>
      <c r="M24">
        <v>10</v>
      </c>
    </row>
    <row r="25" spans="1:13" x14ac:dyDescent="0.2">
      <c r="A25">
        <v>2011</v>
      </c>
      <c r="B25" t="s">
        <v>9</v>
      </c>
      <c r="C25">
        <v>7</v>
      </c>
      <c r="D25">
        <v>7</v>
      </c>
      <c r="E25">
        <v>260</v>
      </c>
      <c r="F25" s="1">
        <f t="shared" si="2"/>
        <v>292802229.00864005</v>
      </c>
      <c r="G25">
        <v>3496870</v>
      </c>
      <c r="H25">
        <v>39322</v>
      </c>
      <c r="I25">
        <f t="shared" si="1"/>
        <v>46993.429983366506</v>
      </c>
      <c r="J25">
        <v>286022731.24467069</v>
      </c>
      <c r="K25">
        <f>100*E25/7791</f>
        <v>3.3371839301758439</v>
      </c>
      <c r="L25">
        <v>3.3895997821943915</v>
      </c>
      <c r="M25">
        <v>4</v>
      </c>
    </row>
    <row r="26" spans="1:13" x14ac:dyDescent="0.2">
      <c r="A26">
        <v>2012</v>
      </c>
      <c r="B26" t="s">
        <v>9</v>
      </c>
      <c r="C26">
        <v>11</v>
      </c>
      <c r="D26">
        <v>7</v>
      </c>
      <c r="E26">
        <v>270</v>
      </c>
      <c r="F26" s="1">
        <f t="shared" si="2"/>
        <v>298101816.86400002</v>
      </c>
      <c r="G26">
        <v>3552220</v>
      </c>
      <c r="H26">
        <v>39322</v>
      </c>
      <c r="I26">
        <f t="shared" si="1"/>
        <v>46993.429983366506</v>
      </c>
      <c r="J26">
        <v>292802229.00864005</v>
      </c>
      <c r="K26">
        <f>100*E26/8103</f>
        <v>3.3320992225101813</v>
      </c>
      <c r="L26">
        <v>3.3371839301758439</v>
      </c>
      <c r="M26">
        <v>5</v>
      </c>
    </row>
    <row r="27" spans="1:13" x14ac:dyDescent="0.2">
      <c r="A27">
        <v>2013</v>
      </c>
      <c r="B27" t="s">
        <v>9</v>
      </c>
      <c r="C27">
        <v>13</v>
      </c>
      <c r="D27">
        <v>11</v>
      </c>
      <c r="E27">
        <v>288</v>
      </c>
      <c r="F27" s="1">
        <f t="shared" si="2"/>
        <v>311740462.07999998</v>
      </c>
      <c r="G27">
        <v>3610580</v>
      </c>
      <c r="H27">
        <v>39322</v>
      </c>
      <c r="I27">
        <f t="shared" si="1"/>
        <v>46993.429983366506</v>
      </c>
      <c r="J27">
        <v>298101816.86400002</v>
      </c>
      <c r="K27">
        <f>100*E27/8463</f>
        <v>3.4030485643388868</v>
      </c>
      <c r="L27">
        <v>3.3320992225101813</v>
      </c>
      <c r="M27">
        <v>7</v>
      </c>
    </row>
    <row r="28" spans="1:13" x14ac:dyDescent="0.2">
      <c r="A28">
        <v>2014</v>
      </c>
      <c r="B28" t="s">
        <v>9</v>
      </c>
      <c r="C28">
        <v>12</v>
      </c>
      <c r="D28">
        <v>13</v>
      </c>
      <c r="E28">
        <v>334</v>
      </c>
      <c r="F28" s="1">
        <f t="shared" si="2"/>
        <v>354443472</v>
      </c>
      <c r="G28">
        <v>3667189</v>
      </c>
      <c r="H28">
        <v>39322</v>
      </c>
      <c r="I28">
        <f t="shared" si="1"/>
        <v>46993.429983366506</v>
      </c>
      <c r="J28">
        <v>311740462.07999998</v>
      </c>
      <c r="K28">
        <f>100*E28/9796</f>
        <v>3.4095549203756637</v>
      </c>
      <c r="L28">
        <v>3.4030485643388868</v>
      </c>
      <c r="M28">
        <v>7</v>
      </c>
    </row>
    <row r="29" spans="1:13" x14ac:dyDescent="0.2">
      <c r="A29">
        <v>2015</v>
      </c>
      <c r="B29" t="s">
        <v>9</v>
      </c>
      <c r="C29">
        <v>10</v>
      </c>
      <c r="D29">
        <v>12</v>
      </c>
      <c r="E29">
        <v>377</v>
      </c>
      <c r="F29" s="1">
        <f t="shared" si="2"/>
        <v>392230800</v>
      </c>
      <c r="G29">
        <v>3728606</v>
      </c>
      <c r="H29">
        <v>39322</v>
      </c>
      <c r="I29">
        <f t="shared" si="1"/>
        <v>46993.429983366506</v>
      </c>
      <c r="J29">
        <v>354443472</v>
      </c>
      <c r="K29">
        <f>100*E29/10740</f>
        <v>3.5102420856610799</v>
      </c>
      <c r="L29">
        <v>3.4095549203756637</v>
      </c>
      <c r="M29">
        <v>11</v>
      </c>
    </row>
    <row r="30" spans="1:13" x14ac:dyDescent="0.2">
      <c r="A30">
        <v>2016</v>
      </c>
      <c r="B30" t="s">
        <v>9</v>
      </c>
      <c r="C30">
        <v>10</v>
      </c>
      <c r="D30">
        <v>10</v>
      </c>
      <c r="E30">
        <v>399</v>
      </c>
      <c r="F30" s="1">
        <f t="shared" si="2"/>
        <v>406980000</v>
      </c>
      <c r="G30">
        <v>3802660</v>
      </c>
      <c r="H30">
        <v>39322</v>
      </c>
      <c r="I30">
        <f t="shared" si="1"/>
        <v>46993.429983366506</v>
      </c>
      <c r="J30">
        <v>392230800</v>
      </c>
      <c r="K30">
        <f>100*E30/11611</f>
        <v>3.4363965205408666</v>
      </c>
      <c r="L30">
        <v>3.5102420856610799</v>
      </c>
      <c r="M30">
        <v>13</v>
      </c>
    </row>
    <row r="31" spans="1:13" x14ac:dyDescent="0.2">
      <c r="A31">
        <v>2017</v>
      </c>
      <c r="B31" t="s">
        <v>9</v>
      </c>
      <c r="C31">
        <v>9</v>
      </c>
      <c r="D31">
        <v>10</v>
      </c>
      <c r="E31">
        <v>413</v>
      </c>
      <c r="F31" s="1">
        <f t="shared" si="2"/>
        <v>413000000</v>
      </c>
      <c r="G31">
        <v>3867046</v>
      </c>
      <c r="H31">
        <v>39322</v>
      </c>
      <c r="I31">
        <f t="shared" si="1"/>
        <v>46993.429983366506</v>
      </c>
      <c r="J31">
        <v>406980000</v>
      </c>
      <c r="K31">
        <f>100*E31/12078</f>
        <v>3.4194403046862063</v>
      </c>
      <c r="L31">
        <v>3.4363965205408666</v>
      </c>
      <c r="M31">
        <v>12</v>
      </c>
    </row>
    <row r="32" spans="1:13" x14ac:dyDescent="0.2">
      <c r="A32">
        <v>2008</v>
      </c>
      <c r="B32" t="s">
        <v>10</v>
      </c>
      <c r="C32">
        <v>12</v>
      </c>
      <c r="D32">
        <v>10</v>
      </c>
      <c r="E32">
        <v>230</v>
      </c>
      <c r="F32" s="1">
        <f t="shared" si="2"/>
        <v>274871290.78313148</v>
      </c>
      <c r="G32">
        <v>19400000</v>
      </c>
      <c r="H32">
        <v>24581</v>
      </c>
      <c r="I32">
        <f t="shared" si="1"/>
        <v>29376.570429305022</v>
      </c>
      <c r="K32">
        <f>100*E32/6655</f>
        <v>3.4560480841472576</v>
      </c>
    </row>
    <row r="33" spans="1:13" x14ac:dyDescent="0.2">
      <c r="A33">
        <v>2009</v>
      </c>
      <c r="B33" t="s">
        <v>10</v>
      </c>
      <c r="C33">
        <v>8</v>
      </c>
      <c r="D33">
        <v>12</v>
      </c>
      <c r="E33">
        <v>241</v>
      </c>
      <c r="F33" s="1">
        <f t="shared" si="2"/>
        <v>282369910.82154602</v>
      </c>
      <c r="G33">
        <v>19500000</v>
      </c>
      <c r="H33">
        <v>24581</v>
      </c>
      <c r="I33">
        <f t="shared" si="1"/>
        <v>29376.570429305022</v>
      </c>
      <c r="J33">
        <v>274871290.78313148</v>
      </c>
      <c r="K33">
        <f>100*E33/7066</f>
        <v>3.4106991225587318</v>
      </c>
      <c r="L33">
        <v>3.4560480841472576</v>
      </c>
    </row>
    <row r="34" spans="1:13" x14ac:dyDescent="0.2">
      <c r="A34">
        <v>2010</v>
      </c>
      <c r="B34" t="s">
        <v>10</v>
      </c>
      <c r="C34">
        <v>10</v>
      </c>
      <c r="D34">
        <v>8</v>
      </c>
      <c r="E34">
        <v>293</v>
      </c>
      <c r="F34" s="1">
        <f t="shared" si="2"/>
        <v>336564900.62123895</v>
      </c>
      <c r="G34">
        <v>19602914</v>
      </c>
      <c r="H34">
        <v>24581</v>
      </c>
      <c r="I34">
        <f t="shared" si="1"/>
        <v>29376.570429305022</v>
      </c>
      <c r="J34">
        <v>282369910.82154602</v>
      </c>
      <c r="K34">
        <f>100*E34/7346</f>
        <v>3.988565205554043</v>
      </c>
      <c r="L34">
        <v>3.4106991225587318</v>
      </c>
      <c r="M34">
        <v>10</v>
      </c>
    </row>
    <row r="35" spans="1:13" x14ac:dyDescent="0.2">
      <c r="A35">
        <v>2011</v>
      </c>
      <c r="B35" t="s">
        <v>10</v>
      </c>
      <c r="C35">
        <v>9</v>
      </c>
      <c r="D35">
        <v>10</v>
      </c>
      <c r="E35">
        <v>326</v>
      </c>
      <c r="F35" s="1">
        <f t="shared" si="2"/>
        <v>367128948.68006402</v>
      </c>
      <c r="G35">
        <v>19763868</v>
      </c>
      <c r="H35">
        <v>24581</v>
      </c>
      <c r="I35">
        <f t="shared" si="1"/>
        <v>29376.570429305022</v>
      </c>
      <c r="J35">
        <v>336564900.62123895</v>
      </c>
      <c r="K35">
        <f>100*E35/7791</f>
        <v>4.1843152355281736</v>
      </c>
      <c r="L35">
        <v>3.988565205554043</v>
      </c>
      <c r="M35">
        <v>12</v>
      </c>
    </row>
    <row r="36" spans="1:13" x14ac:dyDescent="0.2">
      <c r="A36">
        <v>2012</v>
      </c>
      <c r="B36" t="s">
        <v>10</v>
      </c>
      <c r="C36">
        <v>9</v>
      </c>
      <c r="D36">
        <v>9</v>
      </c>
      <c r="E36">
        <v>338</v>
      </c>
      <c r="F36" s="1">
        <f t="shared" si="2"/>
        <v>373179311.48159999</v>
      </c>
      <c r="G36">
        <v>19897967</v>
      </c>
      <c r="H36">
        <v>24581</v>
      </c>
      <c r="I36">
        <f t="shared" si="1"/>
        <v>29376.570429305022</v>
      </c>
      <c r="J36">
        <v>367128948.68006402</v>
      </c>
      <c r="K36">
        <f>100*E36/8103</f>
        <v>4.1712945822534859</v>
      </c>
      <c r="L36">
        <v>4.1843152355281736</v>
      </c>
      <c r="M36">
        <v>8</v>
      </c>
    </row>
    <row r="37" spans="1:13" x14ac:dyDescent="0.2">
      <c r="A37">
        <v>2013</v>
      </c>
      <c r="B37" t="s">
        <v>10</v>
      </c>
      <c r="C37">
        <v>7</v>
      </c>
      <c r="D37">
        <v>9</v>
      </c>
      <c r="E37">
        <v>353</v>
      </c>
      <c r="F37" s="1">
        <f t="shared" si="2"/>
        <v>382098552.47999996</v>
      </c>
      <c r="G37">
        <v>20023110</v>
      </c>
      <c r="H37">
        <v>24581</v>
      </c>
      <c r="I37">
        <f t="shared" si="1"/>
        <v>29376.570429305022</v>
      </c>
      <c r="J37">
        <v>373179311.48159999</v>
      </c>
      <c r="K37">
        <f>100*E37/8463</f>
        <v>4.1710977194848162</v>
      </c>
      <c r="L37">
        <v>4.1712945822534859</v>
      </c>
      <c r="M37">
        <v>10</v>
      </c>
    </row>
    <row r="38" spans="1:13" x14ac:dyDescent="0.2">
      <c r="A38">
        <v>2014</v>
      </c>
      <c r="B38" t="s">
        <v>10</v>
      </c>
      <c r="C38">
        <v>6</v>
      </c>
      <c r="D38">
        <v>7</v>
      </c>
      <c r="E38">
        <v>400</v>
      </c>
      <c r="F38" s="1">
        <f t="shared" si="2"/>
        <v>424483199.99999994</v>
      </c>
      <c r="G38">
        <v>20125350</v>
      </c>
      <c r="H38">
        <v>24581</v>
      </c>
      <c r="I38">
        <f t="shared" si="1"/>
        <v>29376.570429305022</v>
      </c>
      <c r="J38">
        <v>382098552.47999996</v>
      </c>
      <c r="K38">
        <f>100*E38/9796</f>
        <v>4.0832993058391178</v>
      </c>
      <c r="L38">
        <v>4.1710977194848162</v>
      </c>
      <c r="M38">
        <v>9</v>
      </c>
    </row>
    <row r="39" spans="1:13" x14ac:dyDescent="0.2">
      <c r="A39">
        <v>2015</v>
      </c>
      <c r="B39" t="s">
        <v>10</v>
      </c>
      <c r="C39">
        <v>6</v>
      </c>
      <c r="D39">
        <v>6</v>
      </c>
      <c r="E39">
        <v>444</v>
      </c>
      <c r="F39" s="1">
        <f t="shared" si="2"/>
        <v>461937600</v>
      </c>
      <c r="G39">
        <v>20215694</v>
      </c>
      <c r="H39">
        <v>24581</v>
      </c>
      <c r="I39">
        <f t="shared" si="1"/>
        <v>29376.570429305022</v>
      </c>
      <c r="J39">
        <v>424483199.99999994</v>
      </c>
      <c r="K39">
        <f>100*E39/10740</f>
        <v>4.1340782122905031</v>
      </c>
      <c r="L39">
        <v>4.0832993058391178</v>
      </c>
      <c r="M39">
        <v>9</v>
      </c>
    </row>
    <row r="40" spans="1:13" x14ac:dyDescent="0.2">
      <c r="A40">
        <v>2016</v>
      </c>
      <c r="B40" t="s">
        <v>10</v>
      </c>
      <c r="C40">
        <v>11</v>
      </c>
      <c r="D40">
        <v>6</v>
      </c>
      <c r="E40">
        <v>477</v>
      </c>
      <c r="F40" s="1">
        <f t="shared" si="2"/>
        <v>486540000</v>
      </c>
      <c r="G40">
        <v>20275179</v>
      </c>
      <c r="H40">
        <v>24581</v>
      </c>
      <c r="I40">
        <f t="shared" si="1"/>
        <v>29376.570429305022</v>
      </c>
      <c r="J40">
        <v>461937600</v>
      </c>
      <c r="K40">
        <f>100*E40/11611</f>
        <v>4.1081732839548701</v>
      </c>
      <c r="L40">
        <v>4.1340782122905031</v>
      </c>
      <c r="M40">
        <v>7</v>
      </c>
    </row>
    <row r="41" spans="1:13" x14ac:dyDescent="0.2">
      <c r="A41">
        <v>2017</v>
      </c>
      <c r="B41" t="s">
        <v>10</v>
      </c>
      <c r="C41">
        <v>3</v>
      </c>
      <c r="D41">
        <v>11</v>
      </c>
      <c r="E41">
        <v>493</v>
      </c>
      <c r="F41" s="1">
        <f t="shared" si="2"/>
        <v>493000000</v>
      </c>
      <c r="G41">
        <v>20320876</v>
      </c>
      <c r="H41">
        <v>24581</v>
      </c>
      <c r="I41">
        <f t="shared" si="1"/>
        <v>29376.570429305022</v>
      </c>
      <c r="J41">
        <v>486540000</v>
      </c>
      <c r="K41">
        <f>100*E41/12078</f>
        <v>4.0818016227852292</v>
      </c>
      <c r="L41">
        <v>4.1081732839548701</v>
      </c>
      <c r="M41">
        <v>6</v>
      </c>
    </row>
    <row r="42" spans="1:13" x14ac:dyDescent="0.2">
      <c r="A42">
        <v>2008</v>
      </c>
      <c r="B42" t="s">
        <v>11</v>
      </c>
      <c r="C42">
        <v>12</v>
      </c>
      <c r="D42">
        <v>10</v>
      </c>
      <c r="E42">
        <v>235</v>
      </c>
      <c r="F42" s="1">
        <f t="shared" si="2"/>
        <v>280846753.62624305</v>
      </c>
      <c r="G42">
        <v>2354000</v>
      </c>
      <c r="H42">
        <v>20935</v>
      </c>
      <c r="I42">
        <f t="shared" si="1"/>
        <v>25019.262924108076</v>
      </c>
      <c r="K42">
        <f>100*E42/6655</f>
        <v>3.5311795642374153</v>
      </c>
    </row>
    <row r="43" spans="1:13" x14ac:dyDescent="0.2">
      <c r="A43">
        <v>2009</v>
      </c>
      <c r="B43" t="s">
        <v>11</v>
      </c>
      <c r="C43">
        <v>9</v>
      </c>
      <c r="D43">
        <v>12</v>
      </c>
      <c r="E43">
        <v>243</v>
      </c>
      <c r="F43" s="1">
        <f t="shared" si="2"/>
        <v>284713229.58355051</v>
      </c>
      <c r="G43">
        <v>2355000</v>
      </c>
      <c r="H43">
        <v>20935</v>
      </c>
      <c r="I43">
        <f t="shared" si="1"/>
        <v>25019.262924108076</v>
      </c>
      <c r="J43">
        <v>280846753.62624305</v>
      </c>
      <c r="K43">
        <f>100*E43/7066</f>
        <v>3.4390036795924144</v>
      </c>
      <c r="L43">
        <v>3.5311795642374153</v>
      </c>
    </row>
    <row r="44" spans="1:13" x14ac:dyDescent="0.2">
      <c r="A44">
        <v>2010</v>
      </c>
      <c r="B44" t="s">
        <v>11</v>
      </c>
      <c r="C44">
        <v>12</v>
      </c>
      <c r="D44">
        <v>9</v>
      </c>
      <c r="E44">
        <v>255</v>
      </c>
      <c r="F44" s="1">
        <f t="shared" si="2"/>
        <v>292914845.25056636</v>
      </c>
      <c r="G44">
        <v>2356983</v>
      </c>
      <c r="H44">
        <v>20935</v>
      </c>
      <c r="I44">
        <f t="shared" si="1"/>
        <v>25019.262924108076</v>
      </c>
      <c r="J44">
        <v>284713229.58355051</v>
      </c>
      <c r="K44">
        <f>100*E44/7346</f>
        <v>3.4712768853797984</v>
      </c>
      <c r="L44">
        <v>3.4390036795924144</v>
      </c>
      <c r="M44">
        <v>10</v>
      </c>
    </row>
    <row r="45" spans="1:13" x14ac:dyDescent="0.2">
      <c r="A45">
        <v>2011</v>
      </c>
      <c r="B45" t="s">
        <v>11</v>
      </c>
      <c r="C45">
        <v>12</v>
      </c>
      <c r="D45">
        <v>12</v>
      </c>
      <c r="E45">
        <v>266</v>
      </c>
      <c r="F45" s="1">
        <f t="shared" si="2"/>
        <v>299559203.52422404</v>
      </c>
      <c r="G45">
        <v>2359626</v>
      </c>
      <c r="H45">
        <v>20935</v>
      </c>
      <c r="I45">
        <f t="shared" si="1"/>
        <v>25019.262924108076</v>
      </c>
      <c r="J45">
        <v>292914845.25056636</v>
      </c>
      <c r="K45">
        <f>100*E45/7791</f>
        <v>3.4141958670260557</v>
      </c>
      <c r="L45">
        <v>3.4712768853797984</v>
      </c>
      <c r="M45">
        <v>12</v>
      </c>
    </row>
    <row r="46" spans="1:13" x14ac:dyDescent="0.2">
      <c r="A46">
        <v>2012</v>
      </c>
      <c r="B46" t="s">
        <v>11</v>
      </c>
      <c r="C46">
        <v>8</v>
      </c>
      <c r="D46">
        <v>12</v>
      </c>
      <c r="E46">
        <v>266</v>
      </c>
      <c r="F46" s="1">
        <f t="shared" si="2"/>
        <v>293685493.6512</v>
      </c>
      <c r="G46">
        <v>2360263</v>
      </c>
      <c r="H46">
        <v>20935</v>
      </c>
      <c r="I46">
        <f t="shared" si="1"/>
        <v>25019.262924108076</v>
      </c>
      <c r="J46">
        <v>299559203.52422404</v>
      </c>
      <c r="K46">
        <f>100*E46/8103</f>
        <v>3.2827347895841048</v>
      </c>
      <c r="L46">
        <v>3.4141958670260557</v>
      </c>
      <c r="M46">
        <v>9</v>
      </c>
    </row>
    <row r="47" spans="1:13" x14ac:dyDescent="0.2">
      <c r="A47">
        <v>2013</v>
      </c>
      <c r="B47" t="s">
        <v>11</v>
      </c>
      <c r="C47">
        <v>8</v>
      </c>
      <c r="D47">
        <v>8</v>
      </c>
      <c r="E47">
        <v>287</v>
      </c>
      <c r="F47" s="1">
        <f t="shared" si="2"/>
        <v>310658029.92000002</v>
      </c>
      <c r="G47">
        <v>2359977</v>
      </c>
      <c r="H47">
        <v>20935</v>
      </c>
      <c r="I47">
        <f t="shared" si="1"/>
        <v>25019.262924108076</v>
      </c>
      <c r="J47">
        <v>293685493.6512</v>
      </c>
      <c r="K47">
        <f>100*E47/8463</f>
        <v>3.391232423490488</v>
      </c>
      <c r="L47">
        <v>3.2827347895841048</v>
      </c>
      <c r="M47">
        <v>12</v>
      </c>
    </row>
    <row r="48" spans="1:13" x14ac:dyDescent="0.2">
      <c r="A48">
        <v>2014</v>
      </c>
      <c r="B48" t="s">
        <v>11</v>
      </c>
      <c r="C48">
        <v>11</v>
      </c>
      <c r="D48">
        <v>8</v>
      </c>
      <c r="E48">
        <v>334</v>
      </c>
      <c r="F48" s="1">
        <f t="shared" si="2"/>
        <v>354443472</v>
      </c>
      <c r="G48">
        <v>2356699</v>
      </c>
      <c r="H48">
        <v>20935</v>
      </c>
      <c r="I48">
        <f t="shared" si="1"/>
        <v>25019.262924108076</v>
      </c>
      <c r="J48">
        <v>310658029.92000002</v>
      </c>
      <c r="K48">
        <f>100*E48/9796</f>
        <v>3.4095549203756637</v>
      </c>
      <c r="L48">
        <v>3.391232423490488</v>
      </c>
      <c r="M48">
        <v>12</v>
      </c>
    </row>
    <row r="49" spans="1:13" x14ac:dyDescent="0.2">
      <c r="A49">
        <v>2015</v>
      </c>
      <c r="B49" t="s">
        <v>11</v>
      </c>
      <c r="C49">
        <v>10</v>
      </c>
      <c r="D49">
        <v>11</v>
      </c>
      <c r="E49">
        <v>376</v>
      </c>
      <c r="F49" s="1">
        <f t="shared" si="2"/>
        <v>391190400</v>
      </c>
      <c r="G49">
        <v>2349139</v>
      </c>
      <c r="H49">
        <v>20935</v>
      </c>
      <c r="I49">
        <f t="shared" si="1"/>
        <v>25019.262924108076</v>
      </c>
      <c r="J49">
        <v>354443472</v>
      </c>
      <c r="K49">
        <f>100*E49/10740</f>
        <v>3.5009310986964617</v>
      </c>
      <c r="L49">
        <v>3.4095549203756637</v>
      </c>
      <c r="M49">
        <v>8</v>
      </c>
    </row>
    <row r="50" spans="1:13" x14ac:dyDescent="0.2">
      <c r="A50">
        <v>2016</v>
      </c>
      <c r="B50" t="s">
        <v>11</v>
      </c>
      <c r="C50">
        <v>11</v>
      </c>
      <c r="D50">
        <v>10</v>
      </c>
      <c r="E50">
        <v>401</v>
      </c>
      <c r="F50" s="1">
        <f t="shared" si="2"/>
        <v>409020000</v>
      </c>
      <c r="G50">
        <v>2341536</v>
      </c>
      <c r="H50">
        <v>20935</v>
      </c>
      <c r="I50">
        <f t="shared" si="1"/>
        <v>25019.262924108076</v>
      </c>
      <c r="J50">
        <v>391190400</v>
      </c>
      <c r="K50">
        <f>100*E50/11611</f>
        <v>3.4536215657566101</v>
      </c>
      <c r="L50">
        <v>3.5009310986964617</v>
      </c>
      <c r="M50">
        <v>8</v>
      </c>
    </row>
    <row r="51" spans="1:13" x14ac:dyDescent="0.2">
      <c r="A51">
        <v>2017</v>
      </c>
      <c r="B51" t="s">
        <v>11</v>
      </c>
      <c r="C51">
        <v>13</v>
      </c>
      <c r="D51">
        <v>11</v>
      </c>
      <c r="E51">
        <v>415</v>
      </c>
      <c r="F51" s="1">
        <f t="shared" si="2"/>
        <v>415000000</v>
      </c>
      <c r="G51">
        <v>2333367</v>
      </c>
      <c r="H51">
        <v>20935</v>
      </c>
      <c r="I51">
        <f t="shared" si="1"/>
        <v>25019.262924108076</v>
      </c>
      <c r="J51">
        <v>409020000</v>
      </c>
      <c r="K51">
        <f>100*E51/12078</f>
        <v>3.4359993376386817</v>
      </c>
      <c r="L51">
        <v>3.4536215657566101</v>
      </c>
      <c r="M51">
        <v>11</v>
      </c>
    </row>
    <row r="52" spans="1:13" x14ac:dyDescent="0.2">
      <c r="A52">
        <v>2008</v>
      </c>
      <c r="B52" t="s">
        <v>12</v>
      </c>
      <c r="C52">
        <v>12</v>
      </c>
      <c r="D52">
        <v>7</v>
      </c>
      <c r="E52">
        <v>238</v>
      </c>
      <c r="F52" s="1">
        <f t="shared" si="2"/>
        <v>284432031.33210999</v>
      </c>
      <c r="G52">
        <v>2150000</v>
      </c>
      <c r="H52">
        <v>23417</v>
      </c>
      <c r="I52">
        <f t="shared" si="1"/>
        <v>27985.482679428653</v>
      </c>
      <c r="K52">
        <f>100*E52/6655</f>
        <v>3.5762584522915102</v>
      </c>
    </row>
    <row r="53" spans="1:13" x14ac:dyDescent="0.2">
      <c r="A53">
        <v>2009</v>
      </c>
      <c r="B53" t="s">
        <v>12</v>
      </c>
      <c r="C53">
        <v>8</v>
      </c>
      <c r="D53">
        <v>12</v>
      </c>
      <c r="E53">
        <v>247</v>
      </c>
      <c r="F53" s="1">
        <f t="shared" si="2"/>
        <v>289399867.10755962</v>
      </c>
      <c r="G53">
        <v>2190000</v>
      </c>
      <c r="H53">
        <v>23417</v>
      </c>
      <c r="I53">
        <f t="shared" si="1"/>
        <v>27985.482679428653</v>
      </c>
      <c r="J53" s="1">
        <f>F52</f>
        <v>284432031.33210999</v>
      </c>
      <c r="K53">
        <f>100*E53/7066</f>
        <v>3.4956127936597792</v>
      </c>
      <c r="L53">
        <v>3.5762584522915102</v>
      </c>
    </row>
    <row r="54" spans="1:13" x14ac:dyDescent="0.2">
      <c r="A54">
        <v>2010</v>
      </c>
      <c r="B54" t="s">
        <v>12</v>
      </c>
      <c r="C54">
        <v>2</v>
      </c>
      <c r="D54">
        <v>8</v>
      </c>
      <c r="E54">
        <v>257</v>
      </c>
      <c r="F54" s="1">
        <f t="shared" si="2"/>
        <v>295212216.5858649</v>
      </c>
      <c r="G54">
        <v>2223196</v>
      </c>
      <c r="H54">
        <v>23417</v>
      </c>
      <c r="I54">
        <f t="shared" si="1"/>
        <v>27985.482679428653</v>
      </c>
      <c r="J54" s="1">
        <f t="shared" ref="J54:J61" si="3">F53</f>
        <v>289399867.10755962</v>
      </c>
      <c r="K54">
        <f>100*E54/7346</f>
        <v>3.4985025864416008</v>
      </c>
      <c r="L54">
        <v>3.4956127936597792</v>
      </c>
      <c r="M54">
        <v>7</v>
      </c>
    </row>
    <row r="55" spans="1:13" x14ac:dyDescent="0.2">
      <c r="A55">
        <v>2011</v>
      </c>
      <c r="B55" t="s">
        <v>12</v>
      </c>
      <c r="C55">
        <v>6</v>
      </c>
      <c r="D55">
        <v>2</v>
      </c>
      <c r="E55">
        <v>269</v>
      </c>
      <c r="F55" s="1">
        <f t="shared" si="2"/>
        <v>302937690.78201604</v>
      </c>
      <c r="G55">
        <v>2256180</v>
      </c>
      <c r="H55">
        <v>23417</v>
      </c>
      <c r="I55">
        <f t="shared" si="1"/>
        <v>27985.482679428653</v>
      </c>
      <c r="J55" s="1">
        <f t="shared" si="3"/>
        <v>295212216.5858649</v>
      </c>
      <c r="K55">
        <f>100*E55/7791</f>
        <v>3.4527018354511614</v>
      </c>
      <c r="L55">
        <v>3.4985025864416008</v>
      </c>
      <c r="M55">
        <v>12</v>
      </c>
    </row>
    <row r="56" spans="1:13" x14ac:dyDescent="0.2">
      <c r="A56">
        <v>2012</v>
      </c>
      <c r="B56" t="s">
        <v>12</v>
      </c>
      <c r="C56">
        <v>7</v>
      </c>
      <c r="D56">
        <v>6</v>
      </c>
      <c r="E56">
        <v>271</v>
      </c>
      <c r="F56" s="1">
        <f t="shared" si="2"/>
        <v>299205897.66720003</v>
      </c>
      <c r="G56">
        <v>2293822</v>
      </c>
      <c r="H56">
        <v>23417</v>
      </c>
      <c r="I56">
        <f t="shared" si="1"/>
        <v>27985.482679428653</v>
      </c>
      <c r="J56" s="1">
        <f t="shared" si="3"/>
        <v>302937690.78201604</v>
      </c>
      <c r="K56">
        <f>100*E56/8103</f>
        <v>3.3444403307417008</v>
      </c>
      <c r="L56">
        <v>3.4527018354511614</v>
      </c>
      <c r="M56">
        <v>8</v>
      </c>
    </row>
    <row r="57" spans="1:13" x14ac:dyDescent="0.2">
      <c r="A57">
        <v>2013</v>
      </c>
      <c r="B57" t="s">
        <v>12</v>
      </c>
      <c r="C57">
        <v>12</v>
      </c>
      <c r="D57">
        <v>7</v>
      </c>
      <c r="E57">
        <v>283</v>
      </c>
      <c r="F57" s="1">
        <f t="shared" si="2"/>
        <v>306328301.28000003</v>
      </c>
      <c r="G57">
        <v>2334036</v>
      </c>
      <c r="H57">
        <v>23417</v>
      </c>
      <c r="I57">
        <f t="shared" si="1"/>
        <v>27985.482679428653</v>
      </c>
      <c r="J57" s="1">
        <f t="shared" si="3"/>
        <v>299205897.66720003</v>
      </c>
      <c r="K57">
        <f>100*E57/8463</f>
        <v>3.3439678600968925</v>
      </c>
      <c r="L57">
        <v>3.3444403307417008</v>
      </c>
      <c r="M57">
        <v>2</v>
      </c>
    </row>
    <row r="58" spans="1:13" x14ac:dyDescent="0.2">
      <c r="A58">
        <v>2014</v>
      </c>
      <c r="B58" t="s">
        <v>12</v>
      </c>
      <c r="C58">
        <v>7</v>
      </c>
      <c r="D58">
        <v>12</v>
      </c>
      <c r="E58">
        <v>325</v>
      </c>
      <c r="F58" s="1">
        <f t="shared" si="2"/>
        <v>344892599.99999994</v>
      </c>
      <c r="G58">
        <v>2376148</v>
      </c>
      <c r="H58">
        <v>23417</v>
      </c>
      <c r="I58">
        <f t="shared" si="1"/>
        <v>27985.482679428653</v>
      </c>
      <c r="J58" s="1">
        <f t="shared" si="3"/>
        <v>306328301.28000003</v>
      </c>
      <c r="K58">
        <f>100*E58/9796</f>
        <v>3.3176806859942833</v>
      </c>
      <c r="L58">
        <v>3.3439678600968925</v>
      </c>
      <c r="M58">
        <v>6</v>
      </c>
    </row>
    <row r="59" spans="1:13" x14ac:dyDescent="0.2">
      <c r="A59">
        <v>2015</v>
      </c>
      <c r="B59" t="s">
        <v>12</v>
      </c>
      <c r="C59">
        <v>15</v>
      </c>
      <c r="D59">
        <v>7</v>
      </c>
      <c r="E59">
        <v>362</v>
      </c>
      <c r="F59" s="1">
        <f t="shared" si="2"/>
        <v>376624800</v>
      </c>
      <c r="G59">
        <v>2424115</v>
      </c>
      <c r="H59">
        <v>23417</v>
      </c>
      <c r="I59">
        <f t="shared" si="1"/>
        <v>27985.482679428653</v>
      </c>
      <c r="J59" s="1">
        <f t="shared" si="3"/>
        <v>344892599.99999994</v>
      </c>
      <c r="K59">
        <f>100*E59/10740</f>
        <v>3.3705772811918062</v>
      </c>
      <c r="L59">
        <v>3.3176806859942833</v>
      </c>
      <c r="M59">
        <v>7</v>
      </c>
    </row>
    <row r="60" spans="1:13" x14ac:dyDescent="0.2">
      <c r="A60">
        <v>2016</v>
      </c>
      <c r="B60" t="s">
        <v>12</v>
      </c>
      <c r="C60">
        <v>6</v>
      </c>
      <c r="D60">
        <v>15</v>
      </c>
      <c r="E60">
        <v>385</v>
      </c>
      <c r="F60" s="1">
        <f t="shared" si="2"/>
        <v>392700000</v>
      </c>
      <c r="G60">
        <v>2475519</v>
      </c>
      <c r="H60">
        <v>23417</v>
      </c>
      <c r="I60">
        <f t="shared" si="1"/>
        <v>27985.482679428653</v>
      </c>
      <c r="J60" s="1">
        <f t="shared" si="3"/>
        <v>376624800</v>
      </c>
      <c r="K60">
        <f>100*E60/11611</f>
        <v>3.3158212040306605</v>
      </c>
      <c r="L60">
        <v>3.3705772811918062</v>
      </c>
      <c r="M60">
        <v>12</v>
      </c>
    </row>
    <row r="61" spans="1:13" x14ac:dyDescent="0.2">
      <c r="A61">
        <v>2017</v>
      </c>
      <c r="B61" t="s">
        <v>12</v>
      </c>
      <c r="C61">
        <v>11</v>
      </c>
      <c r="D61">
        <v>6</v>
      </c>
      <c r="E61">
        <v>396</v>
      </c>
      <c r="F61" s="1">
        <f t="shared" si="2"/>
        <v>396000000</v>
      </c>
      <c r="G61">
        <v>2525305</v>
      </c>
      <c r="H61">
        <v>23417</v>
      </c>
      <c r="I61">
        <f t="shared" si="1"/>
        <v>27985.482679428653</v>
      </c>
      <c r="J61" s="1">
        <f t="shared" si="3"/>
        <v>392700000</v>
      </c>
      <c r="K61">
        <f>100*E61/12078</f>
        <v>3.278688524590164</v>
      </c>
      <c r="L61">
        <v>3.3158212040306605</v>
      </c>
      <c r="M61">
        <v>7</v>
      </c>
    </row>
    <row r="62" spans="1:13" x14ac:dyDescent="0.2">
      <c r="A62">
        <v>2008</v>
      </c>
      <c r="B62" t="s">
        <v>13</v>
      </c>
      <c r="C62">
        <v>4</v>
      </c>
      <c r="D62">
        <v>10</v>
      </c>
      <c r="E62">
        <v>235</v>
      </c>
      <c r="F62" s="1">
        <f t="shared" si="2"/>
        <v>280846753.62624305</v>
      </c>
      <c r="G62">
        <v>2070000</v>
      </c>
      <c r="H62">
        <v>24275</v>
      </c>
      <c r="I62">
        <f t="shared" si="1"/>
        <v>29010.872103306596</v>
      </c>
      <c r="K62">
        <f>100*E62/6655</f>
        <v>3.5311795642374153</v>
      </c>
    </row>
    <row r="63" spans="1:13" x14ac:dyDescent="0.2">
      <c r="A63">
        <v>2009</v>
      </c>
      <c r="B63" t="s">
        <v>13</v>
      </c>
      <c r="C63">
        <v>5</v>
      </c>
      <c r="D63">
        <v>4</v>
      </c>
      <c r="E63">
        <v>242</v>
      </c>
      <c r="F63" s="1">
        <f t="shared" si="2"/>
        <v>283541570.20254827</v>
      </c>
      <c r="G63">
        <v>2070000</v>
      </c>
      <c r="H63">
        <v>24275</v>
      </c>
      <c r="I63">
        <f t="shared" si="1"/>
        <v>29010.872103306596</v>
      </c>
      <c r="J63" s="1">
        <f>F62</f>
        <v>280846753.62624305</v>
      </c>
      <c r="K63">
        <f>100*E63/7066</f>
        <v>3.4248514010755731</v>
      </c>
      <c r="L63">
        <v>3.5311795642374153</v>
      </c>
    </row>
    <row r="64" spans="1:13" x14ac:dyDescent="0.2">
      <c r="A64">
        <v>2010</v>
      </c>
      <c r="B64" t="s">
        <v>13</v>
      </c>
      <c r="C64">
        <v>5</v>
      </c>
      <c r="D64">
        <v>5</v>
      </c>
      <c r="E64">
        <v>247</v>
      </c>
      <c r="F64" s="1">
        <f t="shared" si="2"/>
        <v>283725359.90937209</v>
      </c>
      <c r="G64">
        <v>2075557</v>
      </c>
      <c r="H64">
        <v>24275</v>
      </c>
      <c r="I64">
        <f t="shared" si="1"/>
        <v>29010.872103306596</v>
      </c>
      <c r="J64" s="1">
        <f t="shared" ref="J64:J71" si="4">F63</f>
        <v>283541570.20254827</v>
      </c>
      <c r="K64">
        <f>100*E64/7346</f>
        <v>3.3623740811325891</v>
      </c>
      <c r="L64">
        <v>3.4248514010755731</v>
      </c>
      <c r="M64">
        <v>10</v>
      </c>
    </row>
    <row r="65" spans="1:13" x14ac:dyDescent="0.2">
      <c r="A65">
        <v>2011</v>
      </c>
      <c r="B65" t="s">
        <v>13</v>
      </c>
      <c r="C65">
        <v>4</v>
      </c>
      <c r="D65">
        <v>5</v>
      </c>
      <c r="E65">
        <v>258</v>
      </c>
      <c r="F65" s="1">
        <f t="shared" si="2"/>
        <v>290549904.17011201</v>
      </c>
      <c r="G65">
        <v>2068991</v>
      </c>
      <c r="H65">
        <v>24275</v>
      </c>
      <c r="I65">
        <f t="shared" si="1"/>
        <v>29010.872103306596</v>
      </c>
      <c r="J65" s="1">
        <f t="shared" si="4"/>
        <v>283725359.90937209</v>
      </c>
      <c r="K65">
        <f>100*E65/7791</f>
        <v>3.3115132845591067</v>
      </c>
      <c r="L65">
        <v>3.3623740811325891</v>
      </c>
      <c r="M65">
        <v>4</v>
      </c>
    </row>
    <row r="66" spans="1:13" x14ac:dyDescent="0.2">
      <c r="A66">
        <v>2012</v>
      </c>
      <c r="B66" t="s">
        <v>13</v>
      </c>
      <c r="C66">
        <v>5</v>
      </c>
      <c r="D66">
        <v>4</v>
      </c>
      <c r="E66">
        <v>264</v>
      </c>
      <c r="F66" s="1">
        <f t="shared" si="2"/>
        <v>291477332.04479998</v>
      </c>
      <c r="G66">
        <v>2064711</v>
      </c>
      <c r="H66">
        <v>24275</v>
      </c>
      <c r="I66">
        <f t="shared" si="1"/>
        <v>29010.872103306596</v>
      </c>
      <c r="J66" s="1">
        <f t="shared" si="4"/>
        <v>290549904.17011201</v>
      </c>
      <c r="K66">
        <f>100*E66/8103</f>
        <v>3.2580525731210663</v>
      </c>
      <c r="L66">
        <v>3.3115132845591067</v>
      </c>
      <c r="M66">
        <v>5</v>
      </c>
    </row>
    <row r="67" spans="1:13" x14ac:dyDescent="0.2">
      <c r="A67">
        <v>2013</v>
      </c>
      <c r="B67" t="s">
        <v>13</v>
      </c>
      <c r="C67">
        <v>4</v>
      </c>
      <c r="D67">
        <v>5</v>
      </c>
      <c r="E67">
        <v>276</v>
      </c>
      <c r="F67" s="1">
        <f t="shared" ref="F67:F130" si="5">E67*1.02^(2017-A67)*1000000</f>
        <v>298751276.15999997</v>
      </c>
      <c r="G67">
        <v>2065844</v>
      </c>
      <c r="H67">
        <v>24275</v>
      </c>
      <c r="I67">
        <f t="shared" ref="I67:I130" si="6">H67*(1.02)^(2017-$A$2)</f>
        <v>29010.872103306596</v>
      </c>
      <c r="J67" s="1">
        <f t="shared" si="4"/>
        <v>291477332.04479998</v>
      </c>
      <c r="K67">
        <f>100*E67/8463</f>
        <v>3.2612548741580998</v>
      </c>
      <c r="L67">
        <v>3.2580525731210663</v>
      </c>
      <c r="M67">
        <v>5</v>
      </c>
    </row>
    <row r="68" spans="1:13" x14ac:dyDescent="0.2">
      <c r="A68">
        <v>2014</v>
      </c>
      <c r="B68" t="s">
        <v>13</v>
      </c>
      <c r="C68">
        <v>7</v>
      </c>
      <c r="D68">
        <v>4</v>
      </c>
      <c r="E68">
        <v>313</v>
      </c>
      <c r="F68" s="1">
        <f t="shared" si="5"/>
        <v>332158104</v>
      </c>
      <c r="G68">
        <v>2066227</v>
      </c>
      <c r="H68">
        <v>24275</v>
      </c>
      <c r="I68">
        <f t="shared" si="6"/>
        <v>29010.872103306596</v>
      </c>
      <c r="J68" s="1">
        <f t="shared" si="4"/>
        <v>298751276.15999997</v>
      </c>
      <c r="K68">
        <f>100*E68/9796</f>
        <v>3.1951817068191097</v>
      </c>
      <c r="L68">
        <v>3.2612548741580998</v>
      </c>
      <c r="M68">
        <v>4</v>
      </c>
    </row>
    <row r="69" spans="1:13" x14ac:dyDescent="0.2">
      <c r="A69">
        <v>2015</v>
      </c>
      <c r="B69" t="s">
        <v>13</v>
      </c>
      <c r="C69">
        <v>3</v>
      </c>
      <c r="D69">
        <v>7</v>
      </c>
      <c r="E69">
        <v>347</v>
      </c>
      <c r="F69" s="1">
        <f t="shared" si="5"/>
        <v>361018800</v>
      </c>
      <c r="G69">
        <v>2062842</v>
      </c>
      <c r="H69">
        <v>24275</v>
      </c>
      <c r="I69">
        <f t="shared" si="6"/>
        <v>29010.872103306596</v>
      </c>
      <c r="J69" s="1">
        <f t="shared" si="4"/>
        <v>332158104</v>
      </c>
      <c r="K69">
        <f>100*E69/10740</f>
        <v>3.2309124767225326</v>
      </c>
      <c r="L69">
        <v>3.1951817068191097</v>
      </c>
      <c r="M69">
        <v>5</v>
      </c>
    </row>
    <row r="70" spans="1:13" x14ac:dyDescent="0.2">
      <c r="A70">
        <v>2016</v>
      </c>
      <c r="B70" t="s">
        <v>13</v>
      </c>
      <c r="C70">
        <v>1</v>
      </c>
      <c r="D70">
        <v>3</v>
      </c>
      <c r="E70">
        <v>365</v>
      </c>
      <c r="F70" s="1">
        <f t="shared" si="5"/>
        <v>372300000</v>
      </c>
      <c r="G70">
        <v>2060065</v>
      </c>
      <c r="H70">
        <v>24275</v>
      </c>
      <c r="I70">
        <f t="shared" si="6"/>
        <v>29010.872103306596</v>
      </c>
      <c r="J70" s="1">
        <f t="shared" si="4"/>
        <v>361018800</v>
      </c>
      <c r="K70">
        <f>100*E70/11611</f>
        <v>3.1435707518732237</v>
      </c>
      <c r="L70">
        <v>3.2309124767225326</v>
      </c>
      <c r="M70">
        <v>4</v>
      </c>
    </row>
    <row r="71" spans="1:13" x14ac:dyDescent="0.2">
      <c r="A71">
        <v>2017</v>
      </c>
      <c r="B71" t="s">
        <v>13</v>
      </c>
      <c r="C71">
        <v>0</v>
      </c>
      <c r="D71">
        <v>1</v>
      </c>
      <c r="E71">
        <v>375</v>
      </c>
      <c r="F71" s="1">
        <f t="shared" si="5"/>
        <v>375000000</v>
      </c>
      <c r="G71">
        <v>2058844</v>
      </c>
      <c r="H71">
        <v>24275</v>
      </c>
      <c r="I71">
        <f t="shared" si="6"/>
        <v>29010.872103306596</v>
      </c>
      <c r="J71" s="1">
        <f t="shared" si="4"/>
        <v>372300000</v>
      </c>
      <c r="K71">
        <f>100*E71/12078</f>
        <v>3.1048186785891705</v>
      </c>
      <c r="L71">
        <v>3.1435707518732237</v>
      </c>
      <c r="M71">
        <v>7</v>
      </c>
    </row>
    <row r="72" spans="1:13" x14ac:dyDescent="0.2">
      <c r="A72">
        <v>2008</v>
      </c>
      <c r="B72" t="s">
        <v>14</v>
      </c>
      <c r="C72">
        <v>11</v>
      </c>
      <c r="D72">
        <v>4</v>
      </c>
      <c r="E72">
        <v>214</v>
      </c>
      <c r="F72" s="1">
        <f t="shared" si="5"/>
        <v>255749809.68517452</v>
      </c>
      <c r="G72">
        <v>5160000</v>
      </c>
      <c r="H72">
        <v>25288</v>
      </c>
      <c r="I72">
        <f t="shared" si="6"/>
        <v>30221.500875320995</v>
      </c>
      <c r="K72">
        <f>100*E72/6655</f>
        <v>3.2156273478587529</v>
      </c>
    </row>
    <row r="73" spans="1:13" x14ac:dyDescent="0.2">
      <c r="A73">
        <v>2009</v>
      </c>
      <c r="B73" t="s">
        <v>14</v>
      </c>
      <c r="C73">
        <v>9</v>
      </c>
      <c r="D73">
        <v>11</v>
      </c>
      <c r="E73">
        <v>231</v>
      </c>
      <c r="F73" s="1">
        <f t="shared" si="5"/>
        <v>270653317.01152331</v>
      </c>
      <c r="G73">
        <v>5230000</v>
      </c>
      <c r="H73">
        <v>25288</v>
      </c>
      <c r="I73">
        <f t="shared" si="6"/>
        <v>30221.500875320995</v>
      </c>
      <c r="J73" s="1">
        <f>F72</f>
        <v>255749809.68517452</v>
      </c>
      <c r="K73">
        <f>100*E73/7066</f>
        <v>3.26917633739032</v>
      </c>
      <c r="L73">
        <v>3.2156273478587529</v>
      </c>
    </row>
    <row r="74" spans="1:13" x14ac:dyDescent="0.2">
      <c r="A74">
        <v>2010</v>
      </c>
      <c r="B74" t="s">
        <v>14</v>
      </c>
      <c r="C74">
        <v>13</v>
      </c>
      <c r="D74">
        <v>9</v>
      </c>
      <c r="E74">
        <v>233</v>
      </c>
      <c r="F74" s="1">
        <f t="shared" si="5"/>
        <v>267643760.56228217</v>
      </c>
      <c r="G74">
        <v>5303327</v>
      </c>
      <c r="H74">
        <v>25288</v>
      </c>
      <c r="I74">
        <f t="shared" si="6"/>
        <v>30221.500875320995</v>
      </c>
      <c r="J74" s="1">
        <f t="shared" ref="J74:J81" si="7">F73</f>
        <v>270653317.01152331</v>
      </c>
      <c r="K74">
        <f>100*E74/7346</f>
        <v>3.1717941736999729</v>
      </c>
      <c r="L74">
        <v>3.26917633739032</v>
      </c>
      <c r="M74">
        <v>4</v>
      </c>
    </row>
    <row r="75" spans="1:13" x14ac:dyDescent="0.2">
      <c r="A75">
        <v>2011</v>
      </c>
      <c r="B75" t="s">
        <v>14</v>
      </c>
      <c r="C75">
        <v>10</v>
      </c>
      <c r="D75">
        <v>13</v>
      </c>
      <c r="E75">
        <v>239</v>
      </c>
      <c r="F75" s="1">
        <f t="shared" si="5"/>
        <v>269152818.20409602</v>
      </c>
      <c r="G75">
        <v>5373016</v>
      </c>
      <c r="H75">
        <v>25288</v>
      </c>
      <c r="I75">
        <f t="shared" si="6"/>
        <v>30221.500875320995</v>
      </c>
      <c r="J75" s="1">
        <f t="shared" si="7"/>
        <v>267643760.56228217</v>
      </c>
      <c r="K75">
        <f>100*E75/7791</f>
        <v>3.0676421512001029</v>
      </c>
      <c r="L75">
        <v>3.1717941736999729</v>
      </c>
      <c r="M75">
        <v>11</v>
      </c>
    </row>
    <row r="76" spans="1:13" x14ac:dyDescent="0.2">
      <c r="A76">
        <v>2012</v>
      </c>
      <c r="B76" t="s">
        <v>14</v>
      </c>
      <c r="C76">
        <v>13</v>
      </c>
      <c r="D76">
        <v>10</v>
      </c>
      <c r="E76">
        <v>252</v>
      </c>
      <c r="F76" s="1">
        <f t="shared" si="5"/>
        <v>278228362.40639997</v>
      </c>
      <c r="G76">
        <v>5451561</v>
      </c>
      <c r="H76">
        <v>25288</v>
      </c>
      <c r="I76">
        <f t="shared" si="6"/>
        <v>30221.500875320995</v>
      </c>
      <c r="J76" s="1">
        <f t="shared" si="7"/>
        <v>269152818.20409602</v>
      </c>
      <c r="K76">
        <f>100*E76/8103</f>
        <v>3.1099592743428359</v>
      </c>
      <c r="L76">
        <v>3.0676421512001029</v>
      </c>
      <c r="M76">
        <v>9</v>
      </c>
    </row>
    <row r="77" spans="1:13" x14ac:dyDescent="0.2">
      <c r="A77">
        <v>2013</v>
      </c>
      <c r="B77" t="s">
        <v>14</v>
      </c>
      <c r="C77">
        <v>4</v>
      </c>
      <c r="D77">
        <v>13</v>
      </c>
      <c r="E77">
        <v>264</v>
      </c>
      <c r="F77" s="1">
        <f t="shared" si="5"/>
        <v>285762090.24000001</v>
      </c>
      <c r="G77">
        <v>5517034</v>
      </c>
      <c r="H77">
        <v>25288</v>
      </c>
      <c r="I77">
        <f t="shared" si="6"/>
        <v>30221.500875320995</v>
      </c>
      <c r="J77" s="1">
        <f t="shared" si="7"/>
        <v>278228362.40639997</v>
      </c>
      <c r="K77">
        <f>100*E77/8463</f>
        <v>3.1194611839773132</v>
      </c>
      <c r="L77">
        <v>3.1099592743428359</v>
      </c>
      <c r="M77">
        <v>13</v>
      </c>
    </row>
    <row r="78" spans="1:13" x14ac:dyDescent="0.2">
      <c r="A78">
        <v>2014</v>
      </c>
      <c r="B78" t="s">
        <v>14</v>
      </c>
      <c r="C78">
        <v>6</v>
      </c>
      <c r="D78">
        <v>4</v>
      </c>
      <c r="E78">
        <v>303</v>
      </c>
      <c r="F78" s="1">
        <f t="shared" si="5"/>
        <v>321546024</v>
      </c>
      <c r="G78">
        <v>5605117</v>
      </c>
      <c r="H78">
        <v>25288</v>
      </c>
      <c r="I78">
        <f t="shared" si="6"/>
        <v>30221.500875320995</v>
      </c>
      <c r="J78" s="1">
        <f t="shared" si="7"/>
        <v>285762090.24000001</v>
      </c>
      <c r="K78">
        <f>100*E78/9796</f>
        <v>3.0930992241731321</v>
      </c>
      <c r="L78">
        <v>3.1194611839773132</v>
      </c>
      <c r="M78">
        <v>10</v>
      </c>
    </row>
    <row r="79" spans="1:13" x14ac:dyDescent="0.2">
      <c r="A79">
        <v>2015</v>
      </c>
      <c r="B79" t="s">
        <v>14</v>
      </c>
      <c r="C79">
        <v>8</v>
      </c>
      <c r="D79">
        <v>6</v>
      </c>
      <c r="E79">
        <v>336</v>
      </c>
      <c r="F79" s="1">
        <f t="shared" si="5"/>
        <v>349574399.99999994</v>
      </c>
      <c r="G79">
        <v>5702331</v>
      </c>
      <c r="H79">
        <v>25288</v>
      </c>
      <c r="I79">
        <f t="shared" si="6"/>
        <v>30221.500875320995</v>
      </c>
      <c r="J79" s="1">
        <f t="shared" si="7"/>
        <v>321546024</v>
      </c>
      <c r="K79">
        <f>100*E79/10740</f>
        <v>3.1284916201117317</v>
      </c>
      <c r="L79">
        <v>3.0930992241731321</v>
      </c>
      <c r="M79">
        <v>13</v>
      </c>
    </row>
    <row r="80" spans="1:13" x14ac:dyDescent="0.2">
      <c r="A80">
        <v>2016</v>
      </c>
      <c r="B80" t="s">
        <v>14</v>
      </c>
      <c r="C80">
        <v>11</v>
      </c>
      <c r="D80">
        <v>8</v>
      </c>
      <c r="E80">
        <v>367</v>
      </c>
      <c r="F80" s="1">
        <f t="shared" si="5"/>
        <v>374340000.00000006</v>
      </c>
      <c r="G80">
        <v>5795723</v>
      </c>
      <c r="H80">
        <v>25288</v>
      </c>
      <c r="I80">
        <f t="shared" si="6"/>
        <v>30221.500875320995</v>
      </c>
      <c r="J80" s="1">
        <f t="shared" si="7"/>
        <v>349574399.99999994</v>
      </c>
      <c r="K80">
        <f>100*E80/11611</f>
        <v>3.1607957970889675</v>
      </c>
      <c r="L80">
        <v>3.1284916201117317</v>
      </c>
      <c r="M80">
        <v>4</v>
      </c>
    </row>
    <row r="81" spans="1:13" x14ac:dyDescent="0.2">
      <c r="A81">
        <v>2017</v>
      </c>
      <c r="B81" t="s">
        <v>14</v>
      </c>
      <c r="C81">
        <v>10</v>
      </c>
      <c r="D81">
        <v>11</v>
      </c>
      <c r="E81">
        <v>451</v>
      </c>
      <c r="F81" s="1">
        <f t="shared" si="5"/>
        <v>451000000</v>
      </c>
      <c r="G81">
        <v>5884736</v>
      </c>
      <c r="H81">
        <v>25288</v>
      </c>
      <c r="I81">
        <f t="shared" si="6"/>
        <v>30221.500875320995</v>
      </c>
      <c r="J81" s="1">
        <f t="shared" si="7"/>
        <v>374340000.00000006</v>
      </c>
      <c r="K81">
        <f>100*E81/12078</f>
        <v>3.7340619307832421</v>
      </c>
      <c r="L81">
        <v>3.1607957970889675</v>
      </c>
      <c r="M81">
        <v>6</v>
      </c>
    </row>
    <row r="82" spans="1:13" x14ac:dyDescent="0.2">
      <c r="A82">
        <v>2008</v>
      </c>
      <c r="B82" t="s">
        <v>15</v>
      </c>
      <c r="C82">
        <v>9</v>
      </c>
      <c r="D82">
        <v>7</v>
      </c>
      <c r="E82">
        <v>241</v>
      </c>
      <c r="F82" s="1">
        <f t="shared" si="5"/>
        <v>288017309.03797692</v>
      </c>
      <c r="G82">
        <v>9430000</v>
      </c>
      <c r="H82">
        <v>29335</v>
      </c>
      <c r="I82">
        <f t="shared" si="6"/>
        <v>35058.040500535491</v>
      </c>
      <c r="K82">
        <f>100*E82/6655</f>
        <v>3.6213373403456046</v>
      </c>
    </row>
    <row r="83" spans="1:13" x14ac:dyDescent="0.2">
      <c r="A83">
        <v>2009</v>
      </c>
      <c r="B83" t="s">
        <v>15</v>
      </c>
      <c r="C83">
        <v>7</v>
      </c>
      <c r="D83">
        <v>9</v>
      </c>
      <c r="E83">
        <v>254</v>
      </c>
      <c r="F83" s="1">
        <f t="shared" si="5"/>
        <v>297601482.77457547</v>
      </c>
      <c r="G83">
        <v>9450000</v>
      </c>
      <c r="H83">
        <v>29335</v>
      </c>
      <c r="I83">
        <f t="shared" si="6"/>
        <v>35058.040500535491</v>
      </c>
      <c r="J83" s="1">
        <f>F82</f>
        <v>288017309.03797692</v>
      </c>
      <c r="K83">
        <f>100*E83/7066</f>
        <v>3.5946787432776679</v>
      </c>
      <c r="L83">
        <v>3.6213373403456046</v>
      </c>
    </row>
    <row r="84" spans="1:13" x14ac:dyDescent="0.2">
      <c r="A84">
        <v>2010</v>
      </c>
      <c r="B84" t="s">
        <v>15</v>
      </c>
      <c r="C84">
        <v>11</v>
      </c>
      <c r="D84">
        <v>7</v>
      </c>
      <c r="E84">
        <v>266</v>
      </c>
      <c r="F84" s="1">
        <f t="shared" si="5"/>
        <v>305550387.59470838</v>
      </c>
      <c r="G84">
        <v>9471312</v>
      </c>
      <c r="H84">
        <v>29335</v>
      </c>
      <c r="I84">
        <f t="shared" si="6"/>
        <v>35058.040500535491</v>
      </c>
      <c r="J84" s="1">
        <f t="shared" ref="J84:J91" si="8">F83</f>
        <v>297601482.77457547</v>
      </c>
      <c r="K84">
        <f>100*E84/7346</f>
        <v>3.6210182412197116</v>
      </c>
      <c r="L84">
        <v>3.5946787432776679</v>
      </c>
      <c r="M84">
        <v>7</v>
      </c>
    </row>
    <row r="85" spans="1:13" x14ac:dyDescent="0.2">
      <c r="A85">
        <v>2011</v>
      </c>
      <c r="B85" t="s">
        <v>15</v>
      </c>
      <c r="C85">
        <v>8</v>
      </c>
      <c r="D85">
        <v>11</v>
      </c>
      <c r="E85">
        <v>286</v>
      </c>
      <c r="F85" s="1">
        <f t="shared" si="5"/>
        <v>322082451.909504</v>
      </c>
      <c r="G85">
        <v>9497177</v>
      </c>
      <c r="H85">
        <v>29335</v>
      </c>
      <c r="I85">
        <f t="shared" si="6"/>
        <v>35058.040500535491</v>
      </c>
      <c r="J85" s="1">
        <f t="shared" si="8"/>
        <v>305550387.59470838</v>
      </c>
      <c r="K85">
        <f>100*E85/7791</f>
        <v>3.6709023231934284</v>
      </c>
      <c r="L85">
        <v>3.6210182412197116</v>
      </c>
      <c r="M85">
        <v>9</v>
      </c>
    </row>
    <row r="86" spans="1:13" x14ac:dyDescent="0.2">
      <c r="A86">
        <v>2012</v>
      </c>
      <c r="B86" t="s">
        <v>15</v>
      </c>
      <c r="C86">
        <v>10</v>
      </c>
      <c r="D86">
        <v>8</v>
      </c>
      <c r="E86">
        <v>298</v>
      </c>
      <c r="F86" s="1">
        <f t="shared" si="5"/>
        <v>329016079.35359997</v>
      </c>
      <c r="G86">
        <v>9525765</v>
      </c>
      <c r="H86">
        <v>29335</v>
      </c>
      <c r="I86">
        <f t="shared" si="6"/>
        <v>35058.040500535491</v>
      </c>
      <c r="J86" s="1">
        <f t="shared" si="8"/>
        <v>322082451.909504</v>
      </c>
      <c r="K86">
        <f>100*E86/8103</f>
        <v>3.6776502529927186</v>
      </c>
      <c r="L86">
        <v>3.6709023231934284</v>
      </c>
      <c r="M86">
        <v>7</v>
      </c>
    </row>
    <row r="87" spans="1:13" x14ac:dyDescent="0.2">
      <c r="A87">
        <v>2013</v>
      </c>
      <c r="B87" t="s">
        <v>15</v>
      </c>
      <c r="C87">
        <v>8</v>
      </c>
      <c r="D87">
        <v>10</v>
      </c>
      <c r="E87">
        <v>309</v>
      </c>
      <c r="F87" s="1">
        <f t="shared" si="5"/>
        <v>334471537.44</v>
      </c>
      <c r="G87">
        <v>9548402</v>
      </c>
      <c r="H87">
        <v>29335</v>
      </c>
      <c r="I87">
        <f t="shared" si="6"/>
        <v>35058.040500535491</v>
      </c>
      <c r="J87" s="1">
        <f t="shared" si="8"/>
        <v>329016079.35359997</v>
      </c>
      <c r="K87">
        <f>100*E87/8463</f>
        <v>3.6511875221552641</v>
      </c>
      <c r="L87">
        <v>3.6776502529927186</v>
      </c>
      <c r="M87">
        <v>11</v>
      </c>
    </row>
    <row r="88" spans="1:13" x14ac:dyDescent="0.2">
      <c r="A88">
        <v>2014</v>
      </c>
      <c r="B88" t="s">
        <v>15</v>
      </c>
      <c r="C88">
        <v>5</v>
      </c>
      <c r="D88">
        <v>8</v>
      </c>
      <c r="E88">
        <v>352</v>
      </c>
      <c r="F88" s="1">
        <f t="shared" si="5"/>
        <v>373545216</v>
      </c>
      <c r="G88">
        <v>9560874</v>
      </c>
      <c r="H88">
        <v>29335</v>
      </c>
      <c r="I88">
        <f t="shared" si="6"/>
        <v>35058.040500535491</v>
      </c>
      <c r="J88" s="1">
        <f t="shared" si="8"/>
        <v>334471537.44</v>
      </c>
      <c r="K88">
        <f>100*E88/9796</f>
        <v>3.5933033891384238</v>
      </c>
      <c r="L88">
        <v>3.6511875221552641</v>
      </c>
      <c r="M88">
        <v>8</v>
      </c>
    </row>
    <row r="89" spans="1:13" x14ac:dyDescent="0.2">
      <c r="A89">
        <v>2015</v>
      </c>
      <c r="B89" t="s">
        <v>15</v>
      </c>
      <c r="C89">
        <v>6</v>
      </c>
      <c r="D89">
        <v>5</v>
      </c>
      <c r="E89">
        <v>385</v>
      </c>
      <c r="F89" s="1">
        <f t="shared" si="5"/>
        <v>400554000</v>
      </c>
      <c r="G89">
        <v>9557503</v>
      </c>
      <c r="H89">
        <v>29335</v>
      </c>
      <c r="I89">
        <f t="shared" si="6"/>
        <v>35058.040500535491</v>
      </c>
      <c r="J89" s="1">
        <f t="shared" si="8"/>
        <v>373545216</v>
      </c>
      <c r="K89">
        <f>100*E89/10740</f>
        <v>3.5847299813780262</v>
      </c>
      <c r="L89">
        <v>3.5933033891384238</v>
      </c>
      <c r="M89">
        <v>10</v>
      </c>
    </row>
    <row r="90" spans="1:13" x14ac:dyDescent="0.2">
      <c r="A90">
        <v>2016</v>
      </c>
      <c r="B90" t="s">
        <v>15</v>
      </c>
      <c r="C90">
        <v>3</v>
      </c>
      <c r="D90">
        <v>6</v>
      </c>
      <c r="E90">
        <v>416</v>
      </c>
      <c r="F90" s="1">
        <f t="shared" si="5"/>
        <v>424320000</v>
      </c>
      <c r="G90">
        <v>9546326</v>
      </c>
      <c r="H90">
        <v>29335</v>
      </c>
      <c r="I90">
        <f t="shared" si="6"/>
        <v>35058.040500535491</v>
      </c>
      <c r="J90" s="1">
        <f t="shared" si="8"/>
        <v>400554000</v>
      </c>
      <c r="K90">
        <f>100*E90/11611</f>
        <v>3.5828094048746877</v>
      </c>
      <c r="L90">
        <v>3.5847299813780262</v>
      </c>
      <c r="M90">
        <v>8</v>
      </c>
    </row>
    <row r="91" spans="1:13" x14ac:dyDescent="0.2">
      <c r="A91">
        <v>2017</v>
      </c>
      <c r="B91" t="s">
        <v>15</v>
      </c>
      <c r="C91">
        <v>5</v>
      </c>
      <c r="D91">
        <v>3</v>
      </c>
      <c r="E91">
        <v>431</v>
      </c>
      <c r="F91" s="1">
        <f t="shared" si="5"/>
        <v>431000000</v>
      </c>
      <c r="G91">
        <v>9533040</v>
      </c>
      <c r="H91">
        <v>29335</v>
      </c>
      <c r="I91">
        <f t="shared" si="6"/>
        <v>35058.040500535491</v>
      </c>
      <c r="J91" s="1">
        <f t="shared" si="8"/>
        <v>424320000</v>
      </c>
      <c r="K91">
        <f>100*E91/12078</f>
        <v>3.5684716012584867</v>
      </c>
      <c r="L91">
        <v>3.5828094048746877</v>
      </c>
      <c r="M91">
        <v>5</v>
      </c>
    </row>
    <row r="92" spans="1:13" x14ac:dyDescent="0.2">
      <c r="A92">
        <v>2008</v>
      </c>
      <c r="B92" t="s">
        <v>16</v>
      </c>
      <c r="C92">
        <v>5</v>
      </c>
      <c r="D92">
        <v>4</v>
      </c>
      <c r="E92">
        <v>215</v>
      </c>
      <c r="F92" s="1">
        <f t="shared" si="5"/>
        <v>256944902.25379685</v>
      </c>
      <c r="G92">
        <v>4220000</v>
      </c>
      <c r="H92">
        <v>38355</v>
      </c>
      <c r="I92">
        <f t="shared" si="6"/>
        <v>45837.775469508735</v>
      </c>
      <c r="K92">
        <f>100*E92/6655</f>
        <v>3.2306536438767846</v>
      </c>
    </row>
    <row r="93" spans="1:13" x14ac:dyDescent="0.2">
      <c r="A93">
        <v>2009</v>
      </c>
      <c r="B93" t="s">
        <v>16</v>
      </c>
      <c r="C93">
        <v>5</v>
      </c>
      <c r="D93">
        <v>5</v>
      </c>
      <c r="E93">
        <v>217</v>
      </c>
      <c r="F93" s="1">
        <f t="shared" si="5"/>
        <v>254250085.67749164</v>
      </c>
      <c r="G93">
        <v>4280000</v>
      </c>
      <c r="H93">
        <v>38355</v>
      </c>
      <c r="I93">
        <f t="shared" si="6"/>
        <v>45837.775469508735</v>
      </c>
      <c r="J93" s="1">
        <f>F92</f>
        <v>256944902.25379685</v>
      </c>
      <c r="K93">
        <f>100*E93/7066</f>
        <v>3.071044438154543</v>
      </c>
      <c r="L93">
        <v>3.2306536438767846</v>
      </c>
    </row>
    <row r="94" spans="1:13" x14ac:dyDescent="0.2">
      <c r="A94">
        <v>2010</v>
      </c>
      <c r="B94" t="s">
        <v>16</v>
      </c>
      <c r="C94">
        <v>8</v>
      </c>
      <c r="D94">
        <v>5</v>
      </c>
      <c r="E94">
        <v>217</v>
      </c>
      <c r="F94" s="1">
        <f t="shared" si="5"/>
        <v>249264789.87989372</v>
      </c>
      <c r="G94">
        <v>4344810</v>
      </c>
      <c r="H94">
        <v>38355</v>
      </c>
      <c r="I94">
        <f t="shared" si="6"/>
        <v>45837.775469508735</v>
      </c>
      <c r="J94" s="1">
        <f t="shared" ref="J94:J101" si="9">F93</f>
        <v>254250085.67749164</v>
      </c>
      <c r="K94">
        <f>100*E94/7346</f>
        <v>2.9539885652055542</v>
      </c>
      <c r="L94">
        <v>3.071044438154543</v>
      </c>
      <c r="M94">
        <v>4</v>
      </c>
    </row>
    <row r="95" spans="1:13" x14ac:dyDescent="0.2">
      <c r="A95">
        <v>2011</v>
      </c>
      <c r="B95" t="s">
        <v>16</v>
      </c>
      <c r="C95">
        <v>8</v>
      </c>
      <c r="D95">
        <v>8</v>
      </c>
      <c r="E95">
        <v>226</v>
      </c>
      <c r="F95" s="1">
        <f t="shared" si="5"/>
        <v>254512706.75366402</v>
      </c>
      <c r="G95">
        <v>4399218</v>
      </c>
      <c r="H95">
        <v>38355</v>
      </c>
      <c r="I95">
        <f t="shared" si="6"/>
        <v>45837.775469508735</v>
      </c>
      <c r="J95" s="1">
        <f t="shared" si="9"/>
        <v>249264789.87989372</v>
      </c>
      <c r="K95">
        <f>100*E95/7791</f>
        <v>2.9007829546913104</v>
      </c>
      <c r="L95">
        <v>2.9539885652055542</v>
      </c>
      <c r="M95">
        <v>5</v>
      </c>
    </row>
    <row r="96" spans="1:13" x14ac:dyDescent="0.2">
      <c r="A96">
        <v>2012</v>
      </c>
      <c r="B96" t="s">
        <v>16</v>
      </c>
      <c r="C96">
        <v>4</v>
      </c>
      <c r="D96">
        <v>8</v>
      </c>
      <c r="E96">
        <v>229</v>
      </c>
      <c r="F96" s="1">
        <f t="shared" si="5"/>
        <v>252834503.93279999</v>
      </c>
      <c r="G96">
        <v>4463172</v>
      </c>
      <c r="H96">
        <v>38355</v>
      </c>
      <c r="I96">
        <f t="shared" si="6"/>
        <v>45837.775469508735</v>
      </c>
      <c r="J96" s="1">
        <f t="shared" si="9"/>
        <v>254512706.75366402</v>
      </c>
      <c r="K96">
        <f>100*E96/8103</f>
        <v>2.8261137850178946</v>
      </c>
      <c r="L96">
        <v>2.9007829546913104</v>
      </c>
      <c r="M96">
        <v>5</v>
      </c>
    </row>
    <row r="97" spans="1:13" x14ac:dyDescent="0.2">
      <c r="A97">
        <v>2013</v>
      </c>
      <c r="B97" t="s">
        <v>16</v>
      </c>
      <c r="C97">
        <v>4</v>
      </c>
      <c r="D97">
        <v>4</v>
      </c>
      <c r="E97">
        <v>244</v>
      </c>
      <c r="F97" s="1">
        <f t="shared" si="5"/>
        <v>264113447.03999999</v>
      </c>
      <c r="G97">
        <v>4528717</v>
      </c>
      <c r="H97">
        <v>38355</v>
      </c>
      <c r="I97">
        <f t="shared" si="6"/>
        <v>45837.775469508735</v>
      </c>
      <c r="J97" s="1">
        <f t="shared" si="9"/>
        <v>252834503.93279999</v>
      </c>
      <c r="K97">
        <f>100*E97/8463</f>
        <v>2.8831383670093347</v>
      </c>
      <c r="L97">
        <v>2.8261137850178946</v>
      </c>
      <c r="M97">
        <v>8</v>
      </c>
    </row>
    <row r="98" spans="1:13" x14ac:dyDescent="0.2">
      <c r="A98">
        <v>2014</v>
      </c>
      <c r="B98" t="s">
        <v>16</v>
      </c>
      <c r="C98">
        <v>3</v>
      </c>
      <c r="D98">
        <v>4</v>
      </c>
      <c r="E98">
        <v>285</v>
      </c>
      <c r="F98" s="1">
        <f t="shared" si="5"/>
        <v>302444280</v>
      </c>
      <c r="G98">
        <v>4595964</v>
      </c>
      <c r="H98">
        <v>38355</v>
      </c>
      <c r="I98">
        <f t="shared" si="6"/>
        <v>45837.775469508735</v>
      </c>
      <c r="J98" s="1">
        <f t="shared" si="9"/>
        <v>264113447.03999999</v>
      </c>
      <c r="K98">
        <f>100*E98/9796</f>
        <v>2.9093507554103715</v>
      </c>
      <c r="L98">
        <v>2.8831383670093347</v>
      </c>
      <c r="M98">
        <v>8</v>
      </c>
    </row>
    <row r="99" spans="1:13" x14ac:dyDescent="0.2">
      <c r="A99">
        <v>2015</v>
      </c>
      <c r="B99" t="s">
        <v>16</v>
      </c>
      <c r="C99">
        <v>7</v>
      </c>
      <c r="D99">
        <v>3</v>
      </c>
      <c r="E99">
        <v>301</v>
      </c>
      <c r="F99" s="1">
        <f t="shared" si="5"/>
        <v>313160400</v>
      </c>
      <c r="G99">
        <v>4657985</v>
      </c>
      <c r="H99">
        <v>38355</v>
      </c>
      <c r="I99">
        <f t="shared" si="6"/>
        <v>45837.775469508735</v>
      </c>
      <c r="J99" s="1">
        <f t="shared" si="9"/>
        <v>302444280</v>
      </c>
      <c r="K99">
        <f>100*E99/10740</f>
        <v>2.802607076350093</v>
      </c>
      <c r="L99">
        <v>2.9093507554103715</v>
      </c>
      <c r="M99">
        <v>4</v>
      </c>
    </row>
    <row r="100" spans="1:13" x14ac:dyDescent="0.2">
      <c r="A100">
        <v>2016</v>
      </c>
      <c r="B100" t="s">
        <v>16</v>
      </c>
      <c r="C100">
        <v>12</v>
      </c>
      <c r="D100">
        <v>7</v>
      </c>
      <c r="E100">
        <v>321</v>
      </c>
      <c r="F100" s="1">
        <f t="shared" si="5"/>
        <v>327420000</v>
      </c>
      <c r="G100">
        <v>4699077</v>
      </c>
      <c r="H100">
        <v>38355</v>
      </c>
      <c r="I100">
        <f t="shared" si="6"/>
        <v>45837.775469508735</v>
      </c>
      <c r="J100" s="1">
        <f t="shared" si="9"/>
        <v>313160400</v>
      </c>
      <c r="K100">
        <f>100*E100/11611</f>
        <v>2.7646197571268623</v>
      </c>
      <c r="L100">
        <v>2.802607076350093</v>
      </c>
      <c r="M100">
        <v>4</v>
      </c>
    </row>
    <row r="101" spans="1:13" x14ac:dyDescent="0.2">
      <c r="A101">
        <v>2017</v>
      </c>
      <c r="B101" t="s">
        <v>16</v>
      </c>
      <c r="C101">
        <v>6</v>
      </c>
      <c r="D101">
        <v>12</v>
      </c>
      <c r="E101">
        <v>335</v>
      </c>
      <c r="F101" s="1">
        <f t="shared" si="5"/>
        <v>335000000</v>
      </c>
      <c r="G101">
        <v>4727357</v>
      </c>
      <c r="H101">
        <v>38355</v>
      </c>
      <c r="I101">
        <f t="shared" si="6"/>
        <v>45837.775469508735</v>
      </c>
      <c r="J101" s="1">
        <f t="shared" si="9"/>
        <v>327420000</v>
      </c>
      <c r="K101">
        <f>100*E101/12078</f>
        <v>2.7736380195396588</v>
      </c>
      <c r="L101">
        <v>2.7646197571268623</v>
      </c>
      <c r="M101">
        <v>3</v>
      </c>
    </row>
    <row r="102" spans="1:13" x14ac:dyDescent="0.2">
      <c r="A102">
        <v>2008</v>
      </c>
      <c r="B102" t="s">
        <v>17</v>
      </c>
      <c r="C102">
        <v>8</v>
      </c>
      <c r="D102">
        <v>7</v>
      </c>
      <c r="E102">
        <v>240</v>
      </c>
      <c r="F102" s="1">
        <f t="shared" si="5"/>
        <v>286822216.46935463</v>
      </c>
      <c r="G102">
        <v>2450000</v>
      </c>
      <c r="H102">
        <v>32399</v>
      </c>
      <c r="I102">
        <f t="shared" si="6"/>
        <v>38719.804130794248</v>
      </c>
      <c r="K102">
        <f>100*E102/6655</f>
        <v>3.6063110443275734</v>
      </c>
    </row>
    <row r="103" spans="1:13" x14ac:dyDescent="0.2">
      <c r="A103">
        <v>2009</v>
      </c>
      <c r="B103" t="s">
        <v>17</v>
      </c>
      <c r="C103">
        <v>8</v>
      </c>
      <c r="D103">
        <v>8</v>
      </c>
      <c r="E103">
        <v>250</v>
      </c>
      <c r="F103" s="1">
        <f t="shared" si="5"/>
        <v>292914845.25056636</v>
      </c>
      <c r="G103">
        <v>2500000</v>
      </c>
      <c r="H103">
        <v>32399</v>
      </c>
      <c r="I103">
        <f t="shared" si="6"/>
        <v>38719.804130794248</v>
      </c>
      <c r="J103" s="1">
        <f>F102</f>
        <v>286822216.46935463</v>
      </c>
      <c r="K103">
        <f>100*E103/7066</f>
        <v>3.5380696292103027</v>
      </c>
      <c r="L103">
        <v>3.6063110443275734</v>
      </c>
    </row>
    <row r="104" spans="1:13" x14ac:dyDescent="0.2">
      <c r="A104">
        <v>2010</v>
      </c>
      <c r="B104" t="s">
        <v>17</v>
      </c>
      <c r="C104">
        <v>4</v>
      </c>
      <c r="D104">
        <v>8</v>
      </c>
      <c r="E104">
        <v>255</v>
      </c>
      <c r="F104" s="1">
        <f t="shared" si="5"/>
        <v>292914845.25056636</v>
      </c>
      <c r="G104">
        <v>2554399</v>
      </c>
      <c r="H104">
        <v>32399</v>
      </c>
      <c r="I104">
        <f t="shared" si="6"/>
        <v>38719.804130794248</v>
      </c>
      <c r="J104" s="1">
        <f t="shared" ref="J104:J111" si="10">F103</f>
        <v>292914845.25056636</v>
      </c>
      <c r="K104">
        <f>100*E104/7346</f>
        <v>3.4712768853797984</v>
      </c>
      <c r="L104">
        <v>3.5380696292103027</v>
      </c>
      <c r="M104">
        <v>7</v>
      </c>
    </row>
    <row r="105" spans="1:13" x14ac:dyDescent="0.2">
      <c r="A105">
        <v>2011</v>
      </c>
      <c r="B105" t="s">
        <v>17</v>
      </c>
      <c r="C105">
        <v>8</v>
      </c>
      <c r="D105">
        <v>4</v>
      </c>
      <c r="E105">
        <v>276</v>
      </c>
      <c r="F105" s="1">
        <f t="shared" si="5"/>
        <v>310820827.71686399</v>
      </c>
      <c r="G105">
        <v>2599629</v>
      </c>
      <c r="H105">
        <v>32399</v>
      </c>
      <c r="I105">
        <f t="shared" si="6"/>
        <v>38719.804130794248</v>
      </c>
      <c r="J105" s="1">
        <f t="shared" si="10"/>
        <v>292914845.25056636</v>
      </c>
      <c r="K105">
        <f>100*E105/7791</f>
        <v>3.542549095109742</v>
      </c>
      <c r="L105">
        <v>3.4712768853797984</v>
      </c>
      <c r="M105">
        <v>8</v>
      </c>
    </row>
    <row r="106" spans="1:13" x14ac:dyDescent="0.2">
      <c r="A106">
        <v>2012</v>
      </c>
      <c r="B106" t="s">
        <v>17</v>
      </c>
      <c r="C106">
        <v>13</v>
      </c>
      <c r="D106">
        <v>8</v>
      </c>
      <c r="E106">
        <v>283</v>
      </c>
      <c r="F106" s="1">
        <f t="shared" si="5"/>
        <v>312454867.30560005</v>
      </c>
      <c r="G106">
        <v>2646151</v>
      </c>
      <c r="H106">
        <v>32399</v>
      </c>
      <c r="I106">
        <f t="shared" si="6"/>
        <v>38719.804130794248</v>
      </c>
      <c r="J106" s="1">
        <f t="shared" si="10"/>
        <v>310820827.71686399</v>
      </c>
      <c r="K106">
        <f>100*E106/8103</f>
        <v>3.4925336295199307</v>
      </c>
      <c r="L106">
        <v>3.542549095109742</v>
      </c>
      <c r="M106">
        <v>8</v>
      </c>
    </row>
    <row r="107" spans="1:13" x14ac:dyDescent="0.2">
      <c r="A107">
        <v>2013</v>
      </c>
      <c r="B107" t="s">
        <v>17</v>
      </c>
      <c r="C107">
        <v>13</v>
      </c>
      <c r="D107">
        <v>13</v>
      </c>
      <c r="E107">
        <v>301</v>
      </c>
      <c r="F107" s="1">
        <f t="shared" si="5"/>
        <v>325812080.15999997</v>
      </c>
      <c r="G107">
        <v>2696308</v>
      </c>
      <c r="H107">
        <v>32399</v>
      </c>
      <c r="I107">
        <f t="shared" si="6"/>
        <v>38719.804130794248</v>
      </c>
      <c r="J107" s="1">
        <f t="shared" si="10"/>
        <v>312454867.30560005</v>
      </c>
      <c r="K107">
        <f>100*E107/8463</f>
        <v>3.5566583953680726</v>
      </c>
      <c r="L107">
        <v>3.4925336295199307</v>
      </c>
      <c r="M107">
        <v>4</v>
      </c>
    </row>
    <row r="108" spans="1:13" x14ac:dyDescent="0.2">
      <c r="A108">
        <v>2014</v>
      </c>
      <c r="B108" t="s">
        <v>17</v>
      </c>
      <c r="C108">
        <v>12</v>
      </c>
      <c r="D108">
        <v>13</v>
      </c>
      <c r="E108">
        <v>346</v>
      </c>
      <c r="F108" s="1">
        <f t="shared" si="5"/>
        <v>367177967.99999994</v>
      </c>
      <c r="G108">
        <v>2749827</v>
      </c>
      <c r="H108">
        <v>32399</v>
      </c>
      <c r="I108">
        <f t="shared" si="6"/>
        <v>38719.804130794248</v>
      </c>
      <c r="J108" s="1">
        <f t="shared" si="10"/>
        <v>325812080.15999997</v>
      </c>
      <c r="K108">
        <f>100*E108/9796</f>
        <v>3.5320538995508373</v>
      </c>
      <c r="L108">
        <v>3.5566583953680726</v>
      </c>
      <c r="M108">
        <v>8</v>
      </c>
    </row>
    <row r="109" spans="1:13" x14ac:dyDescent="0.2">
      <c r="A109">
        <v>2015</v>
      </c>
      <c r="B109" t="s">
        <v>17</v>
      </c>
      <c r="C109">
        <v>12</v>
      </c>
      <c r="D109">
        <v>12</v>
      </c>
      <c r="E109">
        <v>387</v>
      </c>
      <c r="F109" s="1">
        <f t="shared" si="5"/>
        <v>402634800</v>
      </c>
      <c r="G109">
        <v>2807211</v>
      </c>
      <c r="H109">
        <v>32399</v>
      </c>
      <c r="I109">
        <f t="shared" si="6"/>
        <v>38719.804130794248</v>
      </c>
      <c r="J109" s="1">
        <f t="shared" si="10"/>
        <v>367177967.99999994</v>
      </c>
      <c r="K109">
        <f>100*E109/10740</f>
        <v>3.6033519553072626</v>
      </c>
      <c r="L109">
        <v>3.5320538995508373</v>
      </c>
      <c r="M109">
        <v>13</v>
      </c>
    </row>
    <row r="110" spans="1:13" x14ac:dyDescent="0.2">
      <c r="A110">
        <v>2016</v>
      </c>
      <c r="B110" t="s">
        <v>17</v>
      </c>
      <c r="C110">
        <v>9</v>
      </c>
      <c r="D110">
        <v>12</v>
      </c>
      <c r="E110">
        <v>411</v>
      </c>
      <c r="F110" s="1">
        <f t="shared" si="5"/>
        <v>419220000</v>
      </c>
      <c r="G110">
        <v>2851848</v>
      </c>
      <c r="H110">
        <v>32399</v>
      </c>
      <c r="I110">
        <f t="shared" si="6"/>
        <v>38719.804130794248</v>
      </c>
      <c r="J110" s="1">
        <f t="shared" si="10"/>
        <v>402634800</v>
      </c>
      <c r="K110">
        <f>100*E110/11611</f>
        <v>3.5397467918353285</v>
      </c>
      <c r="L110">
        <v>3.6033519553072626</v>
      </c>
      <c r="M110">
        <v>13</v>
      </c>
    </row>
    <row r="111" spans="1:13" x14ac:dyDescent="0.2">
      <c r="A111">
        <v>2017</v>
      </c>
      <c r="B111" t="s">
        <v>17</v>
      </c>
      <c r="C111">
        <v>5</v>
      </c>
      <c r="D111">
        <v>9</v>
      </c>
      <c r="E111">
        <v>427</v>
      </c>
      <c r="F111" s="1">
        <f t="shared" si="5"/>
        <v>427000000</v>
      </c>
      <c r="G111">
        <v>2888227</v>
      </c>
      <c r="H111">
        <v>32399</v>
      </c>
      <c r="I111">
        <f t="shared" si="6"/>
        <v>38719.804130794248</v>
      </c>
      <c r="J111" s="1">
        <f t="shared" si="10"/>
        <v>419220000</v>
      </c>
      <c r="K111">
        <f>100*E111/12078</f>
        <v>3.5353535353535355</v>
      </c>
      <c r="L111">
        <v>3.5397467918353285</v>
      </c>
      <c r="M111">
        <v>12</v>
      </c>
    </row>
    <row r="112" spans="1:13" x14ac:dyDescent="0.2">
      <c r="A112">
        <v>2008</v>
      </c>
      <c r="B112" t="s">
        <v>18</v>
      </c>
      <c r="C112">
        <v>8</v>
      </c>
      <c r="D112">
        <v>9</v>
      </c>
      <c r="E112">
        <v>345</v>
      </c>
      <c r="F112" s="1">
        <f t="shared" si="5"/>
        <v>412306936.17469722</v>
      </c>
      <c r="G112">
        <v>5400000</v>
      </c>
      <c r="H112">
        <v>47411</v>
      </c>
      <c r="I112">
        <f t="shared" si="6"/>
        <v>56660.533770952381</v>
      </c>
      <c r="K112">
        <f>100*E112/6655</f>
        <v>5.1840721262208866</v>
      </c>
    </row>
    <row r="113" spans="1:13" x14ac:dyDescent="0.2">
      <c r="A113">
        <v>2009</v>
      </c>
      <c r="B113" t="s">
        <v>18</v>
      </c>
      <c r="C113">
        <v>4</v>
      </c>
      <c r="D113">
        <v>8</v>
      </c>
      <c r="E113">
        <v>353</v>
      </c>
      <c r="F113" s="1">
        <f t="shared" si="5"/>
        <v>413595761.49379975</v>
      </c>
      <c r="G113">
        <v>5500000</v>
      </c>
      <c r="H113">
        <v>47411</v>
      </c>
      <c r="I113">
        <f t="shared" si="6"/>
        <v>56660.533770952381</v>
      </c>
      <c r="J113" s="1">
        <f>F112</f>
        <v>412306936.17469722</v>
      </c>
      <c r="K113">
        <f>100*E113/7066</f>
        <v>4.9957543164449474</v>
      </c>
      <c r="L113">
        <v>5.1840721262208866</v>
      </c>
    </row>
    <row r="114" spans="1:13" x14ac:dyDescent="0.2">
      <c r="A114">
        <v>2010</v>
      </c>
      <c r="B114" t="s">
        <v>18</v>
      </c>
      <c r="C114">
        <v>6</v>
      </c>
      <c r="D114">
        <v>4</v>
      </c>
      <c r="E114">
        <v>352</v>
      </c>
      <c r="F114" s="1">
        <f t="shared" si="5"/>
        <v>404337355.01254648</v>
      </c>
      <c r="G114">
        <v>5665818</v>
      </c>
      <c r="H114">
        <v>47411</v>
      </c>
      <c r="I114">
        <f t="shared" si="6"/>
        <v>56660.533770952381</v>
      </c>
      <c r="J114" s="1">
        <f t="shared" ref="J114:J121" si="11">F113</f>
        <v>413595761.49379975</v>
      </c>
      <c r="K114">
        <f>100*E114/7346</f>
        <v>4.7917233868772122</v>
      </c>
      <c r="L114">
        <v>4.9957543164449474</v>
      </c>
      <c r="M114">
        <v>9</v>
      </c>
    </row>
    <row r="115" spans="1:13" x14ac:dyDescent="0.2">
      <c r="A115">
        <v>2011</v>
      </c>
      <c r="B115" t="s">
        <v>18</v>
      </c>
      <c r="C115">
        <v>5</v>
      </c>
      <c r="D115">
        <v>6</v>
      </c>
      <c r="E115">
        <v>373</v>
      </c>
      <c r="F115" s="1">
        <f t="shared" si="5"/>
        <v>420058582.38547206</v>
      </c>
      <c r="G115">
        <v>5776337</v>
      </c>
      <c r="H115">
        <v>47411</v>
      </c>
      <c r="I115">
        <f t="shared" si="6"/>
        <v>56660.533770952381</v>
      </c>
      <c r="J115" s="1">
        <f t="shared" si="11"/>
        <v>404337355.01254648</v>
      </c>
      <c r="K115">
        <f>100*E115/7791</f>
        <v>4.7875754075214996</v>
      </c>
      <c r="L115">
        <v>4.7917233868772122</v>
      </c>
      <c r="M115">
        <v>8</v>
      </c>
    </row>
    <row r="116" spans="1:13" x14ac:dyDescent="0.2">
      <c r="A116">
        <v>2012</v>
      </c>
      <c r="B116" t="s">
        <v>18</v>
      </c>
      <c r="C116">
        <v>10</v>
      </c>
      <c r="D116">
        <v>5</v>
      </c>
      <c r="E116">
        <v>381</v>
      </c>
      <c r="F116" s="1">
        <f t="shared" si="5"/>
        <v>420654786.01920003</v>
      </c>
      <c r="G116">
        <v>5872227</v>
      </c>
      <c r="H116">
        <v>47411</v>
      </c>
      <c r="I116">
        <f t="shared" si="6"/>
        <v>56660.533770952381</v>
      </c>
      <c r="J116" s="1">
        <f t="shared" si="11"/>
        <v>420058582.38547206</v>
      </c>
      <c r="K116">
        <f>100*E116/8103</f>
        <v>4.7019622362088116</v>
      </c>
      <c r="L116">
        <v>4.7875754075214996</v>
      </c>
      <c r="M116">
        <v>4</v>
      </c>
    </row>
    <row r="117" spans="1:13" x14ac:dyDescent="0.2">
      <c r="A117">
        <v>2013</v>
      </c>
      <c r="B117" t="s">
        <v>18</v>
      </c>
      <c r="C117">
        <v>3</v>
      </c>
      <c r="D117">
        <v>10</v>
      </c>
      <c r="E117">
        <v>395</v>
      </c>
      <c r="F117" s="1">
        <f t="shared" si="5"/>
        <v>427560703.19999999</v>
      </c>
      <c r="G117">
        <v>5962606</v>
      </c>
      <c r="H117">
        <v>47411</v>
      </c>
      <c r="I117">
        <f t="shared" si="6"/>
        <v>56660.533770952381</v>
      </c>
      <c r="J117" s="1">
        <f t="shared" si="11"/>
        <v>420654786.01920003</v>
      </c>
      <c r="K117">
        <f>100*E117/8463</f>
        <v>4.6673756351175708</v>
      </c>
      <c r="L117">
        <v>4.7019622362088116</v>
      </c>
      <c r="M117">
        <v>6</v>
      </c>
    </row>
    <row r="118" spans="1:13" x14ac:dyDescent="0.2">
      <c r="A118">
        <v>2014</v>
      </c>
      <c r="B118" t="s">
        <v>18</v>
      </c>
      <c r="C118">
        <v>4</v>
      </c>
      <c r="D118">
        <v>3</v>
      </c>
      <c r="E118">
        <v>439</v>
      </c>
      <c r="F118" s="1">
        <f t="shared" si="5"/>
        <v>465870311.99999994</v>
      </c>
      <c r="G118">
        <v>6029537</v>
      </c>
      <c r="H118">
        <v>47411</v>
      </c>
      <c r="I118">
        <f t="shared" si="6"/>
        <v>56660.533770952381</v>
      </c>
      <c r="J118" s="1">
        <f t="shared" si="11"/>
        <v>427560703.19999999</v>
      </c>
      <c r="K118">
        <f>100*E118/9796</f>
        <v>4.4814209881584324</v>
      </c>
      <c r="L118">
        <v>4.6673756351175708</v>
      </c>
      <c r="M118">
        <v>5</v>
      </c>
    </row>
    <row r="119" spans="1:13" x14ac:dyDescent="0.2">
      <c r="A119">
        <v>2015</v>
      </c>
      <c r="B119" t="s">
        <v>18</v>
      </c>
      <c r="C119">
        <v>9</v>
      </c>
      <c r="D119">
        <v>4</v>
      </c>
      <c r="E119">
        <v>447</v>
      </c>
      <c r="F119" s="1">
        <f t="shared" si="5"/>
        <v>465058800</v>
      </c>
      <c r="G119">
        <v>6091560</v>
      </c>
      <c r="H119">
        <v>47411</v>
      </c>
      <c r="I119">
        <f t="shared" si="6"/>
        <v>56660.533770952381</v>
      </c>
      <c r="J119" s="1">
        <f t="shared" si="11"/>
        <v>465870311.99999994</v>
      </c>
      <c r="K119">
        <f>100*E119/10740</f>
        <v>4.1620111731843572</v>
      </c>
      <c r="L119">
        <v>4.4814209881584324</v>
      </c>
      <c r="M119">
        <v>10</v>
      </c>
    </row>
    <row r="120" spans="1:13" x14ac:dyDescent="0.2">
      <c r="A120">
        <v>2016</v>
      </c>
      <c r="B120" t="s">
        <v>18</v>
      </c>
      <c r="C120">
        <v>8</v>
      </c>
      <c r="D120">
        <v>9</v>
      </c>
      <c r="E120">
        <v>482</v>
      </c>
      <c r="F120" s="1">
        <f t="shared" si="5"/>
        <v>491640000</v>
      </c>
      <c r="G120">
        <v>6150681</v>
      </c>
      <c r="H120">
        <v>47411</v>
      </c>
      <c r="I120">
        <f t="shared" si="6"/>
        <v>56660.533770952381</v>
      </c>
      <c r="J120" s="1">
        <f t="shared" si="11"/>
        <v>465058800</v>
      </c>
      <c r="K120">
        <f>100*E120/11611</f>
        <v>4.1512358969942298</v>
      </c>
      <c r="L120">
        <v>4.1620111731843572</v>
      </c>
      <c r="M120">
        <v>3</v>
      </c>
    </row>
    <row r="121" spans="1:13" x14ac:dyDescent="0.2">
      <c r="A121">
        <v>2017</v>
      </c>
      <c r="B121" t="s">
        <v>18</v>
      </c>
      <c r="C121">
        <v>7</v>
      </c>
      <c r="D121">
        <v>8</v>
      </c>
      <c r="E121">
        <v>491</v>
      </c>
      <c r="F121" s="1">
        <f t="shared" si="5"/>
        <v>491000000</v>
      </c>
      <c r="G121">
        <v>6216589</v>
      </c>
      <c r="H121">
        <v>47411</v>
      </c>
      <c r="I121">
        <f t="shared" si="6"/>
        <v>56660.533770952381</v>
      </c>
      <c r="J121" s="1">
        <f t="shared" si="11"/>
        <v>491640000</v>
      </c>
      <c r="K121">
        <f>100*E121/12078</f>
        <v>4.0652425898327538</v>
      </c>
      <c r="L121">
        <v>4.1512358969942298</v>
      </c>
      <c r="M121">
        <v>4</v>
      </c>
    </row>
    <row r="122" spans="1:13" x14ac:dyDescent="0.2">
      <c r="A122">
        <v>2008</v>
      </c>
      <c r="B122" t="s">
        <v>19</v>
      </c>
      <c r="C122">
        <v>7</v>
      </c>
      <c r="D122">
        <v>5</v>
      </c>
      <c r="E122">
        <v>214</v>
      </c>
      <c r="F122" s="1">
        <f t="shared" si="5"/>
        <v>255749809.68517452</v>
      </c>
      <c r="G122">
        <v>4220000</v>
      </c>
      <c r="H122">
        <v>38355</v>
      </c>
      <c r="I122">
        <f t="shared" si="6"/>
        <v>45837.775469508735</v>
      </c>
      <c r="K122">
        <f>100*E122/6655</f>
        <v>3.2156273478587529</v>
      </c>
    </row>
    <row r="123" spans="1:13" x14ac:dyDescent="0.2">
      <c r="A123">
        <v>2009</v>
      </c>
      <c r="B123" t="s">
        <v>19</v>
      </c>
      <c r="C123">
        <v>8</v>
      </c>
      <c r="D123">
        <v>7</v>
      </c>
      <c r="E123">
        <v>226</v>
      </c>
      <c r="F123" s="1">
        <f t="shared" si="5"/>
        <v>264795020.10651204</v>
      </c>
      <c r="G123">
        <v>4280000</v>
      </c>
      <c r="H123">
        <v>38355</v>
      </c>
      <c r="I123">
        <f t="shared" si="6"/>
        <v>45837.775469508735</v>
      </c>
      <c r="J123" s="1">
        <f>F122</f>
        <v>255749809.68517452</v>
      </c>
      <c r="K123">
        <f>100*E123/7066</f>
        <v>3.1984149448061139</v>
      </c>
      <c r="L123">
        <v>3.2156273478587529</v>
      </c>
    </row>
    <row r="124" spans="1:13" x14ac:dyDescent="0.2">
      <c r="A124">
        <v>2010</v>
      </c>
      <c r="B124" t="s">
        <v>19</v>
      </c>
      <c r="C124">
        <v>6</v>
      </c>
      <c r="D124">
        <v>8</v>
      </c>
      <c r="E124">
        <v>234</v>
      </c>
      <c r="F124" s="1">
        <f t="shared" si="5"/>
        <v>268792446.22993147</v>
      </c>
      <c r="G124">
        <v>4344810</v>
      </c>
      <c r="H124">
        <v>38355</v>
      </c>
      <c r="I124">
        <f t="shared" si="6"/>
        <v>45837.775469508735</v>
      </c>
      <c r="J124" s="1">
        <f t="shared" ref="J124:J131" si="12">F123</f>
        <v>264795020.10651204</v>
      </c>
      <c r="K124">
        <f>100*E124/7346</f>
        <v>3.1854070242308739</v>
      </c>
      <c r="L124">
        <v>3.1984149448061139</v>
      </c>
      <c r="M124">
        <v>5</v>
      </c>
    </row>
    <row r="125" spans="1:13" x14ac:dyDescent="0.2">
      <c r="A125">
        <v>2011</v>
      </c>
      <c r="B125" t="s">
        <v>19</v>
      </c>
      <c r="C125">
        <v>13</v>
      </c>
      <c r="D125">
        <v>6</v>
      </c>
      <c r="E125">
        <v>245</v>
      </c>
      <c r="F125" s="1">
        <f t="shared" si="5"/>
        <v>275909792.71968001</v>
      </c>
      <c r="G125">
        <v>4399218</v>
      </c>
      <c r="H125">
        <v>38355</v>
      </c>
      <c r="I125">
        <f t="shared" si="6"/>
        <v>45837.775469508735</v>
      </c>
      <c r="J125" s="1">
        <f t="shared" si="12"/>
        <v>268792446.22993147</v>
      </c>
      <c r="K125">
        <f>100*E125/7791</f>
        <v>3.1446540880503147</v>
      </c>
      <c r="L125">
        <v>3.1854070242308739</v>
      </c>
      <c r="M125">
        <v>7</v>
      </c>
    </row>
    <row r="126" spans="1:13" x14ac:dyDescent="0.2">
      <c r="A126">
        <v>2012</v>
      </c>
      <c r="B126" t="s">
        <v>19</v>
      </c>
      <c r="C126">
        <v>11</v>
      </c>
      <c r="D126">
        <v>13</v>
      </c>
      <c r="E126">
        <v>255</v>
      </c>
      <c r="F126" s="1">
        <f t="shared" si="5"/>
        <v>281540604.81599998</v>
      </c>
      <c r="G126">
        <v>4463172</v>
      </c>
      <c r="H126">
        <v>38355</v>
      </c>
      <c r="I126">
        <f t="shared" si="6"/>
        <v>45837.775469508735</v>
      </c>
      <c r="J126" s="1">
        <f t="shared" si="12"/>
        <v>275909792.71968001</v>
      </c>
      <c r="K126">
        <f>100*E126/8103</f>
        <v>3.1469825990373934</v>
      </c>
      <c r="L126">
        <v>3.1446540880503147</v>
      </c>
      <c r="M126">
        <v>8</v>
      </c>
    </row>
    <row r="127" spans="1:13" x14ac:dyDescent="0.2">
      <c r="A127">
        <v>2013</v>
      </c>
      <c r="B127" t="s">
        <v>19</v>
      </c>
      <c r="C127">
        <v>12</v>
      </c>
      <c r="D127">
        <v>11</v>
      </c>
      <c r="E127">
        <v>270</v>
      </c>
      <c r="F127" s="1">
        <f t="shared" si="5"/>
        <v>292256683.19999999</v>
      </c>
      <c r="G127">
        <v>4528717</v>
      </c>
      <c r="H127">
        <v>38355</v>
      </c>
      <c r="I127">
        <f t="shared" si="6"/>
        <v>45837.775469508735</v>
      </c>
      <c r="J127" s="1">
        <f t="shared" si="12"/>
        <v>281540604.81599998</v>
      </c>
      <c r="K127">
        <f>100*E127/8463</f>
        <v>3.1903580290677063</v>
      </c>
      <c r="L127">
        <v>3.1469825990373934</v>
      </c>
      <c r="M127">
        <v>6</v>
      </c>
    </row>
    <row r="128" spans="1:13" x14ac:dyDescent="0.2">
      <c r="A128">
        <v>2014</v>
      </c>
      <c r="B128" t="s">
        <v>19</v>
      </c>
      <c r="C128">
        <v>8</v>
      </c>
      <c r="D128">
        <v>12</v>
      </c>
      <c r="E128">
        <v>427</v>
      </c>
      <c r="F128" s="1">
        <f t="shared" si="5"/>
        <v>453135816</v>
      </c>
      <c r="G128">
        <v>4595964</v>
      </c>
      <c r="H128">
        <v>38355</v>
      </c>
      <c r="I128">
        <f t="shared" si="6"/>
        <v>45837.775469508735</v>
      </c>
      <c r="J128" s="1">
        <f t="shared" si="12"/>
        <v>292256683.19999999</v>
      </c>
      <c r="K128">
        <f>100*E128/9796</f>
        <v>4.3589220089832583</v>
      </c>
      <c r="L128">
        <v>3.1903580290677063</v>
      </c>
      <c r="M128">
        <v>13</v>
      </c>
    </row>
    <row r="129" spans="1:13" x14ac:dyDescent="0.2">
      <c r="A129">
        <v>2015</v>
      </c>
      <c r="B129" t="s">
        <v>19</v>
      </c>
      <c r="C129">
        <v>5</v>
      </c>
      <c r="D129">
        <v>8</v>
      </c>
      <c r="E129">
        <v>446</v>
      </c>
      <c r="F129" s="1">
        <f t="shared" si="5"/>
        <v>464018400</v>
      </c>
      <c r="G129">
        <v>4657985</v>
      </c>
      <c r="H129">
        <v>38355</v>
      </c>
      <c r="I129">
        <f t="shared" si="6"/>
        <v>45837.775469508735</v>
      </c>
      <c r="J129" s="1">
        <f t="shared" si="12"/>
        <v>453135816</v>
      </c>
      <c r="K129">
        <f>100*E129/10740</f>
        <v>4.1527001862197395</v>
      </c>
      <c r="L129">
        <v>4.3589220089832583</v>
      </c>
      <c r="M129">
        <v>11</v>
      </c>
    </row>
    <row r="130" spans="1:13" x14ac:dyDescent="0.2">
      <c r="A130">
        <v>2016</v>
      </c>
      <c r="B130" t="s">
        <v>19</v>
      </c>
      <c r="C130">
        <v>2</v>
      </c>
      <c r="D130">
        <v>5</v>
      </c>
      <c r="E130">
        <v>458</v>
      </c>
      <c r="F130" s="1">
        <f t="shared" si="5"/>
        <v>467160000</v>
      </c>
      <c r="G130">
        <v>4699077</v>
      </c>
      <c r="H130">
        <v>38355</v>
      </c>
      <c r="I130">
        <f t="shared" si="6"/>
        <v>45837.775469508735</v>
      </c>
      <c r="J130" s="1">
        <f t="shared" si="12"/>
        <v>464018400</v>
      </c>
      <c r="K130">
        <f>100*E130/11611</f>
        <v>3.9445353544053052</v>
      </c>
      <c r="L130">
        <v>4.1527001862197395</v>
      </c>
      <c r="M130">
        <v>12</v>
      </c>
    </row>
    <row r="131" spans="1:13" x14ac:dyDescent="0.2">
      <c r="A131">
        <v>2017</v>
      </c>
      <c r="B131" t="s">
        <v>19</v>
      </c>
      <c r="C131">
        <v>6</v>
      </c>
      <c r="D131">
        <v>2</v>
      </c>
      <c r="E131">
        <v>470</v>
      </c>
      <c r="F131" s="1">
        <f t="shared" ref="F131:F194" si="13">E131*1.02^(2017-A131)*1000000</f>
        <v>470000000</v>
      </c>
      <c r="G131">
        <v>4727357</v>
      </c>
      <c r="H131">
        <v>38355</v>
      </c>
      <c r="I131">
        <f t="shared" ref="I131:I194" si="14">H131*(1.02)^(2017-$A$2)</f>
        <v>45837.775469508735</v>
      </c>
      <c r="J131" s="1">
        <f t="shared" si="12"/>
        <v>467160000</v>
      </c>
      <c r="K131">
        <f>100*E131/12078</f>
        <v>3.8913727438317602</v>
      </c>
      <c r="L131">
        <v>3.9445353544053052</v>
      </c>
      <c r="M131">
        <v>8</v>
      </c>
    </row>
    <row r="132" spans="1:13" x14ac:dyDescent="0.2">
      <c r="A132">
        <v>2008</v>
      </c>
      <c r="B132" t="s">
        <v>20</v>
      </c>
      <c r="C132">
        <v>8</v>
      </c>
      <c r="D132">
        <v>11</v>
      </c>
      <c r="E132">
        <v>224</v>
      </c>
      <c r="F132" s="1">
        <f t="shared" si="13"/>
        <v>267700735.37139761</v>
      </c>
      <c r="G132">
        <v>3040000</v>
      </c>
      <c r="H132">
        <v>22926</v>
      </c>
      <c r="I132">
        <f t="shared" si="14"/>
        <v>27398.692228235097</v>
      </c>
      <c r="K132">
        <f>100*E132/6655</f>
        <v>3.3658903080390683</v>
      </c>
    </row>
    <row r="133" spans="1:13" x14ac:dyDescent="0.2">
      <c r="A133">
        <v>2009</v>
      </c>
      <c r="B133" t="s">
        <v>20</v>
      </c>
      <c r="C133">
        <v>13</v>
      </c>
      <c r="D133">
        <v>8</v>
      </c>
      <c r="E133">
        <v>233</v>
      </c>
      <c r="F133" s="1">
        <f t="shared" si="13"/>
        <v>272996635.77352786</v>
      </c>
      <c r="G133">
        <v>3070000</v>
      </c>
      <c r="H133">
        <v>22926</v>
      </c>
      <c r="I133">
        <f t="shared" si="14"/>
        <v>27398.692228235097</v>
      </c>
      <c r="J133" s="1">
        <f>F132</f>
        <v>267700735.37139761</v>
      </c>
      <c r="K133">
        <f>100*E133/7066</f>
        <v>3.2974808944240022</v>
      </c>
      <c r="L133">
        <v>3.3658903080390683</v>
      </c>
    </row>
    <row r="134" spans="1:13" x14ac:dyDescent="0.2">
      <c r="A134">
        <v>2010</v>
      </c>
      <c r="B134" t="s">
        <v>20</v>
      </c>
      <c r="C134">
        <v>9</v>
      </c>
      <c r="D134">
        <v>13</v>
      </c>
      <c r="E134">
        <v>241</v>
      </c>
      <c r="F134" s="1">
        <f t="shared" si="13"/>
        <v>276833245.90347642</v>
      </c>
      <c r="G134">
        <v>3103793</v>
      </c>
      <c r="H134">
        <v>22926</v>
      </c>
      <c r="I134">
        <f t="shared" si="14"/>
        <v>27398.692228235097</v>
      </c>
      <c r="J134" s="1">
        <f t="shared" ref="J134:J141" si="15">F133</f>
        <v>272996635.77352786</v>
      </c>
      <c r="K134">
        <f>100*E134/7346</f>
        <v>3.2806969779471822</v>
      </c>
      <c r="L134">
        <v>3.2974808944240022</v>
      </c>
      <c r="M134">
        <v>11</v>
      </c>
    </row>
    <row r="135" spans="1:13" x14ac:dyDescent="0.2">
      <c r="A135">
        <v>2011</v>
      </c>
      <c r="B135" t="s">
        <v>20</v>
      </c>
      <c r="C135">
        <v>8</v>
      </c>
      <c r="D135">
        <v>9</v>
      </c>
      <c r="E135">
        <v>246</v>
      </c>
      <c r="F135" s="1">
        <f t="shared" si="13"/>
        <v>277035955.13894403</v>
      </c>
      <c r="G135">
        <v>3139767</v>
      </c>
      <c r="H135">
        <v>22926</v>
      </c>
      <c r="I135">
        <f t="shared" si="14"/>
        <v>27398.692228235097</v>
      </c>
      <c r="J135" s="1">
        <f t="shared" si="15"/>
        <v>276833245.90347642</v>
      </c>
      <c r="K135">
        <f>100*E135/7791</f>
        <v>3.1574894108586831</v>
      </c>
      <c r="L135">
        <v>3.2806969779471822</v>
      </c>
      <c r="M135">
        <v>8</v>
      </c>
    </row>
    <row r="136" spans="1:13" x14ac:dyDescent="0.2">
      <c r="A136">
        <v>2012</v>
      </c>
      <c r="B136" t="s">
        <v>20</v>
      </c>
      <c r="C136">
        <v>7</v>
      </c>
      <c r="D136">
        <v>8</v>
      </c>
      <c r="E136">
        <v>250</v>
      </c>
      <c r="F136" s="1">
        <f t="shared" si="13"/>
        <v>276020200.80000001</v>
      </c>
      <c r="G136">
        <v>3179798</v>
      </c>
      <c r="H136">
        <v>22926</v>
      </c>
      <c r="I136">
        <f t="shared" si="14"/>
        <v>27398.692228235097</v>
      </c>
      <c r="J136" s="1">
        <f t="shared" si="15"/>
        <v>277035955.13894403</v>
      </c>
      <c r="K136">
        <f>100*E136/8103</f>
        <v>3.0852770578797974</v>
      </c>
      <c r="L136">
        <v>3.1574894108586831</v>
      </c>
      <c r="M136">
        <v>13</v>
      </c>
    </row>
    <row r="137" spans="1:13" x14ac:dyDescent="0.2">
      <c r="A137">
        <v>2013</v>
      </c>
      <c r="B137" t="s">
        <v>20</v>
      </c>
      <c r="C137">
        <v>9</v>
      </c>
      <c r="D137">
        <v>7</v>
      </c>
      <c r="E137">
        <v>262</v>
      </c>
      <c r="F137" s="1">
        <f t="shared" si="13"/>
        <v>283597225.91999996</v>
      </c>
      <c r="G137">
        <v>3216522</v>
      </c>
      <c r="H137">
        <v>22926</v>
      </c>
      <c r="I137">
        <f t="shared" si="14"/>
        <v>27398.692228235097</v>
      </c>
      <c r="J137" s="1">
        <f t="shared" si="15"/>
        <v>276020200.80000001</v>
      </c>
      <c r="K137">
        <f>100*E137/8463</f>
        <v>3.0958289022805152</v>
      </c>
      <c r="L137">
        <v>3.0852770578797974</v>
      </c>
      <c r="M137">
        <v>9</v>
      </c>
    </row>
    <row r="138" spans="1:13" x14ac:dyDescent="0.2">
      <c r="A138">
        <v>2014</v>
      </c>
      <c r="B138" t="s">
        <v>20</v>
      </c>
      <c r="C138">
        <v>9</v>
      </c>
      <c r="D138">
        <v>9</v>
      </c>
      <c r="E138">
        <v>304</v>
      </c>
      <c r="F138" s="1">
        <f t="shared" si="13"/>
        <v>322607231.99999994</v>
      </c>
      <c r="G138">
        <v>3256875</v>
      </c>
      <c r="H138">
        <v>22926</v>
      </c>
      <c r="I138">
        <f t="shared" si="14"/>
        <v>27398.692228235097</v>
      </c>
      <c r="J138" s="1">
        <f t="shared" si="15"/>
        <v>283597225.91999996</v>
      </c>
      <c r="K138">
        <f>100*E138/9796</f>
        <v>3.1033074724377299</v>
      </c>
      <c r="L138">
        <v>3.0958289022805152</v>
      </c>
      <c r="M138">
        <v>8</v>
      </c>
    </row>
    <row r="139" spans="1:13" x14ac:dyDescent="0.2">
      <c r="A139">
        <v>2015</v>
      </c>
      <c r="B139" t="s">
        <v>20</v>
      </c>
      <c r="C139">
        <v>4</v>
      </c>
      <c r="D139">
        <v>9</v>
      </c>
      <c r="E139">
        <v>344</v>
      </c>
      <c r="F139" s="1">
        <f t="shared" si="13"/>
        <v>357897600</v>
      </c>
      <c r="G139">
        <v>3290044</v>
      </c>
      <c r="H139">
        <v>22926</v>
      </c>
      <c r="I139">
        <f t="shared" si="14"/>
        <v>27398.692228235097</v>
      </c>
      <c r="J139" s="1">
        <f t="shared" si="15"/>
        <v>322607231.99999994</v>
      </c>
      <c r="K139">
        <f>100*E139/10740</f>
        <v>3.202979515828678</v>
      </c>
      <c r="L139">
        <v>3.1033074724377299</v>
      </c>
      <c r="M139">
        <v>7</v>
      </c>
    </row>
    <row r="140" spans="1:13" x14ac:dyDescent="0.2">
      <c r="A140">
        <v>2016</v>
      </c>
      <c r="B140" t="s">
        <v>20</v>
      </c>
      <c r="C140">
        <v>5</v>
      </c>
      <c r="D140">
        <v>4</v>
      </c>
      <c r="E140">
        <v>355</v>
      </c>
      <c r="F140" s="1">
        <f t="shared" si="13"/>
        <v>362100000</v>
      </c>
      <c r="G140">
        <v>3317200</v>
      </c>
      <c r="H140">
        <v>22926</v>
      </c>
      <c r="I140">
        <f t="shared" si="14"/>
        <v>27398.692228235097</v>
      </c>
      <c r="J140" s="1">
        <f t="shared" si="15"/>
        <v>357897600</v>
      </c>
      <c r="K140">
        <f>100*E140/11611</f>
        <v>3.0574455257945052</v>
      </c>
      <c r="L140">
        <v>3.202979515828678</v>
      </c>
      <c r="M140">
        <v>9</v>
      </c>
    </row>
    <row r="141" spans="1:13" x14ac:dyDescent="0.2">
      <c r="A141">
        <v>2017</v>
      </c>
      <c r="B141" t="s">
        <v>20</v>
      </c>
      <c r="C141">
        <v>9</v>
      </c>
      <c r="D141">
        <v>5</v>
      </c>
      <c r="E141">
        <v>346</v>
      </c>
      <c r="F141" s="1">
        <f t="shared" si="13"/>
        <v>346000000</v>
      </c>
      <c r="G141">
        <v>3337685</v>
      </c>
      <c r="H141">
        <v>22926</v>
      </c>
      <c r="I141">
        <f t="shared" si="14"/>
        <v>27398.692228235097</v>
      </c>
      <c r="J141" s="1">
        <f t="shared" si="15"/>
        <v>362100000</v>
      </c>
      <c r="K141">
        <f>100*E141/12078</f>
        <v>2.8647127007782744</v>
      </c>
      <c r="L141">
        <v>3.0574455257945052</v>
      </c>
      <c r="M141">
        <v>9</v>
      </c>
    </row>
    <row r="142" spans="1:13" x14ac:dyDescent="0.2">
      <c r="A142">
        <v>2008</v>
      </c>
      <c r="B142" t="s">
        <v>21</v>
      </c>
      <c r="C142">
        <v>8</v>
      </c>
      <c r="D142">
        <v>7</v>
      </c>
      <c r="E142">
        <v>232</v>
      </c>
      <c r="F142" s="1">
        <f t="shared" si="13"/>
        <v>277261475.92037612</v>
      </c>
      <c r="G142">
        <v>1150000</v>
      </c>
      <c r="H142">
        <v>18834</v>
      </c>
      <c r="I142">
        <f t="shared" si="14"/>
        <v>22508.373437432601</v>
      </c>
      <c r="K142">
        <f>100*E142/6655</f>
        <v>3.4861006761833209</v>
      </c>
    </row>
    <row r="143" spans="1:13" x14ac:dyDescent="0.2">
      <c r="A143">
        <v>2009</v>
      </c>
      <c r="B143" t="s">
        <v>21</v>
      </c>
      <c r="C143">
        <v>13</v>
      </c>
      <c r="D143">
        <v>8</v>
      </c>
      <c r="E143">
        <v>245</v>
      </c>
      <c r="F143" s="1">
        <f t="shared" si="13"/>
        <v>287056548.34555501</v>
      </c>
      <c r="G143">
        <v>1170000</v>
      </c>
      <c r="H143">
        <v>18834</v>
      </c>
      <c r="I143">
        <f t="shared" si="14"/>
        <v>22508.373437432601</v>
      </c>
      <c r="J143" s="1">
        <f>F142</f>
        <v>277261475.92037612</v>
      </c>
      <c r="K143">
        <f>100*E143/7066</f>
        <v>3.467308236626097</v>
      </c>
      <c r="L143">
        <v>3.4861006761833209</v>
      </c>
    </row>
    <row r="144" spans="1:13" x14ac:dyDescent="0.2">
      <c r="A144">
        <v>2010</v>
      </c>
      <c r="B144" t="s">
        <v>21</v>
      </c>
      <c r="C144">
        <v>11</v>
      </c>
      <c r="D144">
        <v>13</v>
      </c>
      <c r="E144">
        <v>261</v>
      </c>
      <c r="F144" s="1">
        <f t="shared" si="13"/>
        <v>299806959.25646204</v>
      </c>
      <c r="G144">
        <v>1195455</v>
      </c>
      <c r="H144">
        <v>18834</v>
      </c>
      <c r="I144">
        <f t="shared" si="14"/>
        <v>22508.373437432601</v>
      </c>
      <c r="J144" s="1">
        <f t="shared" ref="J144:J151" si="16">F143</f>
        <v>287056548.34555501</v>
      </c>
      <c r="K144">
        <f>100*E144/7346</f>
        <v>3.5529539885652057</v>
      </c>
      <c r="L144">
        <v>3.467308236626097</v>
      </c>
      <c r="M144">
        <v>7</v>
      </c>
    </row>
    <row r="145" spans="1:13" x14ac:dyDescent="0.2">
      <c r="A145">
        <v>2011</v>
      </c>
      <c r="B145" t="s">
        <v>21</v>
      </c>
      <c r="C145">
        <v>13</v>
      </c>
      <c r="D145">
        <v>11</v>
      </c>
      <c r="E145">
        <v>259</v>
      </c>
      <c r="F145" s="1">
        <f t="shared" si="13"/>
        <v>291676066.58937603</v>
      </c>
      <c r="G145">
        <v>1213780</v>
      </c>
      <c r="H145">
        <v>18834</v>
      </c>
      <c r="I145">
        <f t="shared" si="14"/>
        <v>22508.373437432601</v>
      </c>
      <c r="J145" s="1">
        <f t="shared" si="16"/>
        <v>299806959.25646204</v>
      </c>
      <c r="K145">
        <f>100*E145/7791</f>
        <v>3.3243486073674755</v>
      </c>
      <c r="L145">
        <v>3.5529539885652057</v>
      </c>
      <c r="M145">
        <v>8</v>
      </c>
    </row>
    <row r="146" spans="1:13" x14ac:dyDescent="0.2">
      <c r="A146">
        <v>2012</v>
      </c>
      <c r="B146" t="s">
        <v>21</v>
      </c>
      <c r="C146">
        <v>7</v>
      </c>
      <c r="D146">
        <v>13</v>
      </c>
      <c r="E146">
        <v>276</v>
      </c>
      <c r="F146" s="1">
        <f t="shared" si="13"/>
        <v>304726301.6832</v>
      </c>
      <c r="G146">
        <v>1227902</v>
      </c>
      <c r="H146">
        <v>18834</v>
      </c>
      <c r="I146">
        <f t="shared" si="14"/>
        <v>22508.373437432601</v>
      </c>
      <c r="J146" s="1">
        <f t="shared" si="16"/>
        <v>291676066.58937603</v>
      </c>
      <c r="K146">
        <f>100*E146/8103</f>
        <v>3.4061458718992967</v>
      </c>
      <c r="L146">
        <v>3.3243486073674755</v>
      </c>
      <c r="M146">
        <v>13</v>
      </c>
    </row>
    <row r="147" spans="1:13" x14ac:dyDescent="0.2">
      <c r="A147">
        <v>2013</v>
      </c>
      <c r="B147" t="s">
        <v>21</v>
      </c>
      <c r="C147">
        <v>11</v>
      </c>
      <c r="D147">
        <v>7</v>
      </c>
      <c r="E147">
        <v>278</v>
      </c>
      <c r="F147" s="1">
        <f t="shared" si="13"/>
        <v>300916140.47999996</v>
      </c>
      <c r="G147">
        <v>1241194</v>
      </c>
      <c r="H147">
        <v>18834</v>
      </c>
      <c r="I147">
        <f t="shared" si="14"/>
        <v>22508.373437432601</v>
      </c>
      <c r="J147" s="1">
        <f t="shared" si="16"/>
        <v>304726301.6832</v>
      </c>
      <c r="K147">
        <f>100*E147/8463</f>
        <v>3.2848871558548978</v>
      </c>
      <c r="L147">
        <v>3.4061458718992967</v>
      </c>
      <c r="M147">
        <v>11</v>
      </c>
    </row>
    <row r="148" spans="1:13" x14ac:dyDescent="0.2">
      <c r="A148">
        <v>2014</v>
      </c>
      <c r="B148" t="s">
        <v>21</v>
      </c>
      <c r="C148">
        <v>7</v>
      </c>
      <c r="D148">
        <v>11</v>
      </c>
      <c r="E148">
        <v>322</v>
      </c>
      <c r="F148" s="1">
        <f t="shared" si="13"/>
        <v>341708975.99999994</v>
      </c>
      <c r="G148">
        <v>1251626</v>
      </c>
      <c r="H148">
        <v>18834</v>
      </c>
      <c r="I148">
        <f t="shared" si="14"/>
        <v>22508.373437432601</v>
      </c>
      <c r="J148" s="1">
        <f t="shared" si="16"/>
        <v>300916140.47999996</v>
      </c>
      <c r="K148">
        <f>100*E148/9796</f>
        <v>3.2870559412004901</v>
      </c>
      <c r="L148">
        <v>3.2848871558548978</v>
      </c>
      <c r="M148">
        <v>13</v>
      </c>
    </row>
    <row r="149" spans="1:13" x14ac:dyDescent="0.2">
      <c r="A149">
        <v>2015</v>
      </c>
      <c r="B149" t="s">
        <v>21</v>
      </c>
      <c r="C149">
        <v>7</v>
      </c>
      <c r="D149">
        <v>7</v>
      </c>
      <c r="E149">
        <v>358</v>
      </c>
      <c r="F149" s="1">
        <f t="shared" si="13"/>
        <v>372463200</v>
      </c>
      <c r="G149">
        <v>1263526</v>
      </c>
      <c r="H149">
        <v>18834</v>
      </c>
      <c r="I149">
        <f t="shared" si="14"/>
        <v>22508.373437432601</v>
      </c>
      <c r="J149" s="1">
        <f t="shared" si="16"/>
        <v>341708975.99999994</v>
      </c>
      <c r="K149">
        <f>100*E149/10740</f>
        <v>3.3333333333333335</v>
      </c>
      <c r="L149">
        <v>3.2870559412004901</v>
      </c>
      <c r="M149">
        <v>7</v>
      </c>
    </row>
    <row r="150" spans="1:13" x14ac:dyDescent="0.2">
      <c r="A150">
        <v>2016</v>
      </c>
      <c r="B150" t="s">
        <v>21</v>
      </c>
      <c r="C150">
        <v>7</v>
      </c>
      <c r="D150">
        <v>7</v>
      </c>
      <c r="E150">
        <v>395</v>
      </c>
      <c r="F150" s="1">
        <f t="shared" si="13"/>
        <v>402900000.00000006</v>
      </c>
      <c r="G150">
        <v>1271195</v>
      </c>
      <c r="H150">
        <v>18834</v>
      </c>
      <c r="I150">
        <f t="shared" si="14"/>
        <v>22508.373437432601</v>
      </c>
      <c r="J150" s="1">
        <f t="shared" si="16"/>
        <v>372463200</v>
      </c>
      <c r="K150">
        <f>100*E150/11611</f>
        <v>3.4019464301093789</v>
      </c>
      <c r="L150">
        <v>3.3333333333333335</v>
      </c>
      <c r="M150">
        <v>11</v>
      </c>
    </row>
    <row r="151" spans="1:13" x14ac:dyDescent="0.2">
      <c r="A151">
        <v>2017</v>
      </c>
      <c r="B151" t="s">
        <v>21</v>
      </c>
      <c r="C151">
        <v>11</v>
      </c>
      <c r="D151">
        <v>7</v>
      </c>
      <c r="E151">
        <v>413</v>
      </c>
      <c r="F151" s="1">
        <f t="shared" si="13"/>
        <v>413000000</v>
      </c>
      <c r="G151">
        <v>1275762</v>
      </c>
      <c r="H151">
        <v>18834</v>
      </c>
      <c r="I151">
        <f t="shared" si="14"/>
        <v>22508.373437432601</v>
      </c>
      <c r="J151" s="1">
        <f t="shared" si="16"/>
        <v>402900000.00000006</v>
      </c>
      <c r="K151">
        <f>100*E151/12078</f>
        <v>3.4194403046862063</v>
      </c>
      <c r="L151">
        <v>3.4019464301093789</v>
      </c>
      <c r="M151">
        <v>7</v>
      </c>
    </row>
    <row r="152" spans="1:13" x14ac:dyDescent="0.2">
      <c r="A152">
        <v>2008</v>
      </c>
      <c r="B152" t="s">
        <v>22</v>
      </c>
      <c r="C152">
        <v>0</v>
      </c>
      <c r="D152">
        <v>7</v>
      </c>
      <c r="E152">
        <v>206</v>
      </c>
      <c r="F152" s="1">
        <f t="shared" si="13"/>
        <v>246189069.13619602</v>
      </c>
      <c r="G152">
        <v>4290000</v>
      </c>
      <c r="H152">
        <v>22319</v>
      </c>
      <c r="I152">
        <f t="shared" si="14"/>
        <v>26673.271039081355</v>
      </c>
      <c r="K152">
        <f>100*E152/6655</f>
        <v>3.0954169797145004</v>
      </c>
    </row>
    <row r="153" spans="1:13" x14ac:dyDescent="0.2">
      <c r="A153">
        <v>2009</v>
      </c>
      <c r="B153" t="s">
        <v>22</v>
      </c>
      <c r="C153">
        <v>2</v>
      </c>
      <c r="D153">
        <v>0</v>
      </c>
      <c r="E153">
        <v>210</v>
      </c>
      <c r="F153" s="1">
        <f t="shared" si="13"/>
        <v>246048470.01047575</v>
      </c>
      <c r="G153">
        <v>4290000</v>
      </c>
      <c r="H153">
        <v>22319</v>
      </c>
      <c r="I153">
        <f t="shared" si="14"/>
        <v>26673.271039081355</v>
      </c>
      <c r="J153" s="1">
        <f>F152</f>
        <v>246189069.13619602</v>
      </c>
      <c r="K153">
        <f>100*E153/7066</f>
        <v>2.9719784885366543</v>
      </c>
      <c r="L153">
        <v>3.0954169797145004</v>
      </c>
    </row>
    <row r="154" spans="1:13" x14ac:dyDescent="0.2">
      <c r="A154">
        <v>2010</v>
      </c>
      <c r="B154" t="s">
        <v>22</v>
      </c>
      <c r="C154">
        <v>6</v>
      </c>
      <c r="D154">
        <v>2</v>
      </c>
      <c r="E154">
        <v>228</v>
      </c>
      <c r="F154" s="1">
        <f t="shared" si="13"/>
        <v>261900332.22403583</v>
      </c>
      <c r="G154">
        <v>4291287</v>
      </c>
      <c r="H154">
        <v>22319</v>
      </c>
      <c r="I154">
        <f t="shared" si="14"/>
        <v>26673.271039081355</v>
      </c>
      <c r="J154" s="1">
        <f t="shared" ref="J154:J161" si="17">F153</f>
        <v>246048470.01047575</v>
      </c>
      <c r="K154">
        <f>100*E154/7346</f>
        <v>3.103729921045467</v>
      </c>
      <c r="L154">
        <v>2.9719784885366543</v>
      </c>
      <c r="M154">
        <v>7</v>
      </c>
    </row>
    <row r="155" spans="1:13" x14ac:dyDescent="0.2">
      <c r="A155">
        <v>2011</v>
      </c>
      <c r="B155" t="s">
        <v>22</v>
      </c>
      <c r="C155">
        <v>10</v>
      </c>
      <c r="D155">
        <v>6</v>
      </c>
      <c r="E155">
        <v>231</v>
      </c>
      <c r="F155" s="1">
        <f t="shared" si="13"/>
        <v>260143518.84998399</v>
      </c>
      <c r="G155">
        <v>4288618</v>
      </c>
      <c r="H155">
        <v>22319</v>
      </c>
      <c r="I155">
        <f t="shared" si="14"/>
        <v>26673.271039081355</v>
      </c>
      <c r="J155" s="1">
        <f t="shared" si="17"/>
        <v>261900332.22403583</v>
      </c>
      <c r="K155">
        <f>100*E155/7791</f>
        <v>2.9649595687331538</v>
      </c>
      <c r="L155">
        <v>3.103729921045467</v>
      </c>
      <c r="M155">
        <v>0</v>
      </c>
    </row>
    <row r="156" spans="1:13" x14ac:dyDescent="0.2">
      <c r="A156">
        <v>2012</v>
      </c>
      <c r="B156" t="s">
        <v>22</v>
      </c>
      <c r="C156">
        <v>4</v>
      </c>
      <c r="D156">
        <v>10</v>
      </c>
      <c r="E156">
        <v>248</v>
      </c>
      <c r="F156" s="1">
        <f t="shared" si="13"/>
        <v>273812039.1936</v>
      </c>
      <c r="G156">
        <v>4295646</v>
      </c>
      <c r="H156">
        <v>22319</v>
      </c>
      <c r="I156">
        <f t="shared" si="14"/>
        <v>26673.271039081355</v>
      </c>
      <c r="J156" s="1">
        <f t="shared" si="17"/>
        <v>260143518.84998399</v>
      </c>
      <c r="K156">
        <f>100*E156/8103</f>
        <v>3.0605948414167594</v>
      </c>
      <c r="L156">
        <v>2.9649595687331538</v>
      </c>
      <c r="M156">
        <v>2</v>
      </c>
    </row>
    <row r="157" spans="1:13" x14ac:dyDescent="0.2">
      <c r="A157">
        <v>2013</v>
      </c>
      <c r="B157" t="s">
        <v>22</v>
      </c>
      <c r="C157">
        <v>7</v>
      </c>
      <c r="D157">
        <v>4</v>
      </c>
      <c r="E157">
        <v>254</v>
      </c>
      <c r="F157" s="1">
        <f t="shared" si="13"/>
        <v>274937768.63999999</v>
      </c>
      <c r="G157">
        <v>4298541</v>
      </c>
      <c r="H157">
        <v>22319</v>
      </c>
      <c r="I157">
        <f t="shared" si="14"/>
        <v>26673.271039081355</v>
      </c>
      <c r="J157" s="1">
        <f t="shared" si="17"/>
        <v>273812039.1936</v>
      </c>
      <c r="K157">
        <f>100*E157/8463</f>
        <v>3.0012997754933237</v>
      </c>
      <c r="L157">
        <v>3.0605948414167594</v>
      </c>
      <c r="M157">
        <v>6</v>
      </c>
    </row>
    <row r="158" spans="1:13" x14ac:dyDescent="0.2">
      <c r="A158">
        <v>2014</v>
      </c>
      <c r="B158" t="s">
        <v>22</v>
      </c>
      <c r="C158">
        <v>11</v>
      </c>
      <c r="D158">
        <v>7</v>
      </c>
      <c r="E158">
        <v>298</v>
      </c>
      <c r="F158" s="1">
        <f t="shared" si="13"/>
        <v>316239984</v>
      </c>
      <c r="G158">
        <v>4303366</v>
      </c>
      <c r="H158">
        <v>22319</v>
      </c>
      <c r="I158">
        <f t="shared" si="14"/>
        <v>26673.271039081355</v>
      </c>
      <c r="J158" s="1">
        <f t="shared" si="17"/>
        <v>274937768.63999999</v>
      </c>
      <c r="K158">
        <f>100*E158/9796</f>
        <v>3.0420579828501428</v>
      </c>
      <c r="L158">
        <v>3.0012997754933237</v>
      </c>
      <c r="M158">
        <v>10</v>
      </c>
    </row>
    <row r="159" spans="1:13" x14ac:dyDescent="0.2">
      <c r="A159">
        <v>2015</v>
      </c>
      <c r="B159" t="s">
        <v>22</v>
      </c>
      <c r="C159">
        <v>7</v>
      </c>
      <c r="D159">
        <v>11</v>
      </c>
      <c r="E159">
        <v>321</v>
      </c>
      <c r="F159" s="1">
        <f t="shared" si="13"/>
        <v>333968400</v>
      </c>
      <c r="G159">
        <v>4302282</v>
      </c>
      <c r="H159">
        <v>22319</v>
      </c>
      <c r="I159">
        <f t="shared" si="14"/>
        <v>26673.271039081355</v>
      </c>
      <c r="J159" s="1">
        <f t="shared" si="17"/>
        <v>316239984</v>
      </c>
      <c r="K159">
        <f>100*E159/10740</f>
        <v>2.988826815642458</v>
      </c>
      <c r="L159">
        <v>3.0420579828501428</v>
      </c>
      <c r="M159">
        <v>4</v>
      </c>
    </row>
    <row r="160" spans="1:13" x14ac:dyDescent="0.2">
      <c r="A160">
        <v>2016</v>
      </c>
      <c r="B160" t="s">
        <v>22</v>
      </c>
      <c r="C160">
        <v>9</v>
      </c>
      <c r="D160">
        <v>7</v>
      </c>
      <c r="E160">
        <v>341</v>
      </c>
      <c r="F160" s="1">
        <f t="shared" si="13"/>
        <v>347820000</v>
      </c>
      <c r="G160">
        <v>4305869</v>
      </c>
      <c r="H160">
        <v>22319</v>
      </c>
      <c r="I160">
        <f t="shared" si="14"/>
        <v>26673.271039081355</v>
      </c>
      <c r="J160" s="1">
        <f t="shared" si="17"/>
        <v>333968400</v>
      </c>
      <c r="K160">
        <f>100*E160/11611</f>
        <v>2.9368702092842995</v>
      </c>
      <c r="L160">
        <v>2.988826815642458</v>
      </c>
      <c r="M160">
        <v>7</v>
      </c>
    </row>
    <row r="161" spans="1:13" x14ac:dyDescent="0.2">
      <c r="A161">
        <v>2017</v>
      </c>
      <c r="B161" t="s">
        <v>22</v>
      </c>
      <c r="C161">
        <v>9</v>
      </c>
      <c r="D161">
        <v>9</v>
      </c>
      <c r="E161">
        <v>361</v>
      </c>
      <c r="F161" s="1">
        <f t="shared" si="13"/>
        <v>361000000</v>
      </c>
      <c r="G161">
        <v>4313002</v>
      </c>
      <c r="H161">
        <v>22319</v>
      </c>
      <c r="I161">
        <f t="shared" si="14"/>
        <v>26673.271039081355</v>
      </c>
      <c r="J161" s="1">
        <f t="shared" si="17"/>
        <v>347820000</v>
      </c>
      <c r="K161">
        <f>100*E161/12078</f>
        <v>2.9889054479218413</v>
      </c>
      <c r="L161">
        <v>2.9368702092842995</v>
      </c>
      <c r="M161">
        <v>11</v>
      </c>
    </row>
    <row r="162" spans="1:13" x14ac:dyDescent="0.2">
      <c r="A162">
        <v>2008</v>
      </c>
      <c r="B162" t="s">
        <v>23</v>
      </c>
      <c r="C162">
        <v>7</v>
      </c>
      <c r="D162">
        <v>7</v>
      </c>
      <c r="E162">
        <v>222</v>
      </c>
      <c r="F162" s="1">
        <f t="shared" si="13"/>
        <v>265310550.23415303</v>
      </c>
      <c r="G162">
        <v>1136000</v>
      </c>
      <c r="H162">
        <v>20143</v>
      </c>
      <c r="I162">
        <f t="shared" si="14"/>
        <v>24072.749609759208</v>
      </c>
      <c r="K162">
        <f>100*E162/6655</f>
        <v>3.335837716003005</v>
      </c>
    </row>
    <row r="163" spans="1:13" x14ac:dyDescent="0.2">
      <c r="A163">
        <v>2009</v>
      </c>
      <c r="B163" t="s">
        <v>23</v>
      </c>
      <c r="C163">
        <v>6</v>
      </c>
      <c r="D163">
        <v>7</v>
      </c>
      <c r="E163">
        <v>228</v>
      </c>
      <c r="F163" s="1">
        <f t="shared" si="13"/>
        <v>267138338.86851653</v>
      </c>
      <c r="G163">
        <v>1136000</v>
      </c>
      <c r="H163">
        <v>20143</v>
      </c>
      <c r="I163">
        <f t="shared" si="14"/>
        <v>24072.749609759208</v>
      </c>
      <c r="J163" s="1">
        <f>F162</f>
        <v>265310550.23415303</v>
      </c>
      <c r="K163">
        <f>100*E163/7066</f>
        <v>3.2267195018397961</v>
      </c>
      <c r="L163">
        <v>3.335837716003005</v>
      </c>
    </row>
    <row r="164" spans="1:13" x14ac:dyDescent="0.2">
      <c r="A164">
        <v>2010</v>
      </c>
      <c r="B164" t="s">
        <v>23</v>
      </c>
      <c r="C164">
        <v>4</v>
      </c>
      <c r="D164">
        <v>6</v>
      </c>
      <c r="E164">
        <v>236</v>
      </c>
      <c r="F164" s="1">
        <f t="shared" si="13"/>
        <v>271089817.56523001</v>
      </c>
      <c r="G164">
        <v>1135710</v>
      </c>
      <c r="H164">
        <v>20143</v>
      </c>
      <c r="I164">
        <f t="shared" si="14"/>
        <v>24072.749609759208</v>
      </c>
      <c r="J164" s="1">
        <f t="shared" ref="J164:J171" si="18">F163</f>
        <v>267138338.86851653</v>
      </c>
      <c r="K164">
        <f>100*E164/7346</f>
        <v>3.2126327252926763</v>
      </c>
      <c r="L164">
        <v>3.2267195018397961</v>
      </c>
      <c r="M164">
        <v>7</v>
      </c>
    </row>
    <row r="165" spans="1:13" x14ac:dyDescent="0.2">
      <c r="A165">
        <v>2011</v>
      </c>
      <c r="B165" t="s">
        <v>23</v>
      </c>
      <c r="C165">
        <v>6</v>
      </c>
      <c r="D165">
        <v>4</v>
      </c>
      <c r="E165">
        <v>240</v>
      </c>
      <c r="F165" s="1">
        <f t="shared" si="13"/>
        <v>270278980.62336004</v>
      </c>
      <c r="G165">
        <v>1136059</v>
      </c>
      <c r="H165">
        <v>20143</v>
      </c>
      <c r="I165">
        <f t="shared" si="14"/>
        <v>24072.749609759208</v>
      </c>
      <c r="J165" s="1">
        <f t="shared" si="18"/>
        <v>271089817.56523001</v>
      </c>
      <c r="K165">
        <f>100*E165/7791</f>
        <v>3.0804774740084713</v>
      </c>
      <c r="L165">
        <v>3.2126327252926763</v>
      </c>
      <c r="M165">
        <v>7</v>
      </c>
    </row>
    <row r="166" spans="1:13" x14ac:dyDescent="0.2">
      <c r="A166">
        <v>2012</v>
      </c>
      <c r="B166" t="s">
        <v>23</v>
      </c>
      <c r="C166">
        <v>6</v>
      </c>
      <c r="D166">
        <v>6</v>
      </c>
      <c r="E166">
        <v>256</v>
      </c>
      <c r="F166" s="1">
        <f t="shared" si="13"/>
        <v>282644685.61919999</v>
      </c>
      <c r="G166">
        <v>1135717</v>
      </c>
      <c r="H166">
        <v>20143</v>
      </c>
      <c r="I166">
        <f t="shared" si="14"/>
        <v>24072.749609759208</v>
      </c>
      <c r="J166" s="1">
        <f t="shared" si="18"/>
        <v>270278980.62336004</v>
      </c>
      <c r="K166">
        <f>100*E166/8103</f>
        <v>3.1593237072689129</v>
      </c>
      <c r="L166">
        <v>3.0804774740084713</v>
      </c>
      <c r="M166">
        <v>6</v>
      </c>
    </row>
    <row r="167" spans="1:13" x14ac:dyDescent="0.2">
      <c r="A167">
        <v>2013</v>
      </c>
      <c r="B167" t="s">
        <v>23</v>
      </c>
      <c r="C167">
        <v>6</v>
      </c>
      <c r="D167">
        <v>6</v>
      </c>
      <c r="E167">
        <v>252</v>
      </c>
      <c r="F167" s="1">
        <f t="shared" si="13"/>
        <v>272772904.31999999</v>
      </c>
      <c r="G167">
        <v>1136993</v>
      </c>
      <c r="H167">
        <v>20143</v>
      </c>
      <c r="I167">
        <f t="shared" si="14"/>
        <v>24072.749609759208</v>
      </c>
      <c r="J167" s="1">
        <f t="shared" si="18"/>
        <v>282644685.61919999</v>
      </c>
      <c r="K167">
        <f>100*E167/8463</f>
        <v>2.9776674937965262</v>
      </c>
      <c r="L167">
        <v>3.1593237072689129</v>
      </c>
      <c r="M167">
        <v>4</v>
      </c>
    </row>
    <row r="168" spans="1:13" x14ac:dyDescent="0.2">
      <c r="A168">
        <v>2014</v>
      </c>
      <c r="B168" t="s">
        <v>23</v>
      </c>
      <c r="C168">
        <v>9</v>
      </c>
      <c r="D168">
        <v>6</v>
      </c>
      <c r="E168">
        <v>296</v>
      </c>
      <c r="F168" s="1">
        <f t="shared" si="13"/>
        <v>314117568</v>
      </c>
      <c r="G168">
        <v>1137924</v>
      </c>
      <c r="H168">
        <v>20143</v>
      </c>
      <c r="I168">
        <f t="shared" si="14"/>
        <v>24072.749609759208</v>
      </c>
      <c r="J168" s="1">
        <f t="shared" si="18"/>
        <v>272772904.31999999</v>
      </c>
      <c r="K168">
        <f>100*E168/9796</f>
        <v>3.0216414863209473</v>
      </c>
      <c r="L168">
        <v>2.9776674937965262</v>
      </c>
      <c r="M168">
        <v>6</v>
      </c>
    </row>
    <row r="169" spans="1:13" x14ac:dyDescent="0.2">
      <c r="A169">
        <v>2015</v>
      </c>
      <c r="B169" t="s">
        <v>23</v>
      </c>
      <c r="C169">
        <v>8</v>
      </c>
      <c r="D169">
        <v>9</v>
      </c>
      <c r="E169">
        <v>326</v>
      </c>
      <c r="F169" s="1">
        <f t="shared" si="13"/>
        <v>339170400</v>
      </c>
      <c r="G169">
        <v>1136662</v>
      </c>
      <c r="H169">
        <v>20143</v>
      </c>
      <c r="I169">
        <f t="shared" si="14"/>
        <v>24072.749609759208</v>
      </c>
      <c r="J169" s="1">
        <f t="shared" si="18"/>
        <v>314117568</v>
      </c>
      <c r="K169">
        <f>100*E169/10740</f>
        <v>3.0353817504655494</v>
      </c>
      <c r="L169">
        <v>3.0216414863209473</v>
      </c>
      <c r="M169">
        <v>6</v>
      </c>
    </row>
    <row r="170" spans="1:13" x14ac:dyDescent="0.2">
      <c r="A170">
        <v>2016</v>
      </c>
      <c r="B170" t="s">
        <v>23</v>
      </c>
      <c r="C170">
        <v>7</v>
      </c>
      <c r="D170">
        <v>8</v>
      </c>
      <c r="E170">
        <v>352</v>
      </c>
      <c r="F170" s="1">
        <f t="shared" si="13"/>
        <v>359040000</v>
      </c>
      <c r="G170">
        <v>1134914</v>
      </c>
      <c r="H170">
        <v>20143</v>
      </c>
      <c r="I170">
        <f t="shared" si="14"/>
        <v>24072.749609759208</v>
      </c>
      <c r="J170" s="1">
        <f t="shared" si="18"/>
        <v>339170400</v>
      </c>
      <c r="K170">
        <f>100*E170/11611</f>
        <v>3.0316079579708899</v>
      </c>
      <c r="L170">
        <v>3.0353817504655494</v>
      </c>
      <c r="M170">
        <v>6</v>
      </c>
    </row>
    <row r="171" spans="1:13" x14ac:dyDescent="0.2">
      <c r="A171">
        <v>2017</v>
      </c>
      <c r="B171" t="s">
        <v>23</v>
      </c>
      <c r="C171">
        <v>9</v>
      </c>
      <c r="D171">
        <v>7</v>
      </c>
      <c r="E171">
        <v>364</v>
      </c>
      <c r="F171" s="1">
        <f t="shared" si="13"/>
        <v>364000000</v>
      </c>
      <c r="G171">
        <v>1136856</v>
      </c>
      <c r="H171">
        <v>20143</v>
      </c>
      <c r="I171">
        <f t="shared" si="14"/>
        <v>24072.749609759208</v>
      </c>
      <c r="J171" s="1">
        <f t="shared" si="18"/>
        <v>359040000</v>
      </c>
      <c r="K171">
        <f>100*E171/12078</f>
        <v>3.0137439973505549</v>
      </c>
      <c r="L171">
        <v>3.0316079579708899</v>
      </c>
      <c r="M171">
        <v>9</v>
      </c>
    </row>
    <row r="172" spans="1:13" x14ac:dyDescent="0.2">
      <c r="A172">
        <v>2008</v>
      </c>
      <c r="B172" t="s">
        <v>24</v>
      </c>
      <c r="C172">
        <v>11</v>
      </c>
      <c r="D172">
        <v>1</v>
      </c>
      <c r="E172">
        <v>242</v>
      </c>
      <c r="F172" s="1">
        <f t="shared" si="13"/>
        <v>289212401.60659921</v>
      </c>
      <c r="G172">
        <v>5400000</v>
      </c>
      <c r="H172">
        <v>20454</v>
      </c>
      <c r="I172">
        <f t="shared" si="14"/>
        <v>24444.423398600746</v>
      </c>
      <c r="K172">
        <f>100*E172/6655</f>
        <v>3.6363636363636362</v>
      </c>
    </row>
    <row r="173" spans="1:13" x14ac:dyDescent="0.2">
      <c r="A173">
        <v>2009</v>
      </c>
      <c r="B173" t="s">
        <v>24</v>
      </c>
      <c r="C173">
        <v>7</v>
      </c>
      <c r="D173">
        <v>11</v>
      </c>
      <c r="E173">
        <v>247</v>
      </c>
      <c r="F173" s="1">
        <f t="shared" si="13"/>
        <v>289399867.10755962</v>
      </c>
      <c r="G173">
        <v>5500000</v>
      </c>
      <c r="H173">
        <v>20454</v>
      </c>
      <c r="I173">
        <f t="shared" si="14"/>
        <v>24444.423398600746</v>
      </c>
      <c r="J173" s="1">
        <f>F172</f>
        <v>289212401.60659921</v>
      </c>
      <c r="K173">
        <f>100*E173/7066</f>
        <v>3.4956127936597792</v>
      </c>
      <c r="L173">
        <v>3.6363636363636362</v>
      </c>
    </row>
    <row r="174" spans="1:13" x14ac:dyDescent="0.2">
      <c r="A174">
        <v>2010</v>
      </c>
      <c r="B174" t="s">
        <v>24</v>
      </c>
      <c r="C174">
        <v>7</v>
      </c>
      <c r="D174">
        <v>7</v>
      </c>
      <c r="E174">
        <v>253</v>
      </c>
      <c r="F174" s="1">
        <f t="shared" si="13"/>
        <v>290617473.91526777</v>
      </c>
      <c r="G174">
        <v>5583888</v>
      </c>
      <c r="H174">
        <v>20454</v>
      </c>
      <c r="I174">
        <f t="shared" si="14"/>
        <v>24444.423398600746</v>
      </c>
      <c r="J174" s="1">
        <f t="shared" ref="J174:J181" si="19">F173</f>
        <v>289399867.10755962</v>
      </c>
      <c r="K174">
        <f>100*E174/7346</f>
        <v>3.4440511843179964</v>
      </c>
      <c r="L174">
        <v>3.4956127936597792</v>
      </c>
      <c r="M174">
        <v>1</v>
      </c>
    </row>
    <row r="175" spans="1:13" x14ac:dyDescent="0.2">
      <c r="A175">
        <v>2011</v>
      </c>
      <c r="B175" t="s">
        <v>24</v>
      </c>
      <c r="C175">
        <v>6</v>
      </c>
      <c r="D175">
        <v>7</v>
      </c>
      <c r="E175">
        <v>265</v>
      </c>
      <c r="F175" s="1">
        <f t="shared" si="13"/>
        <v>298433041.10496002</v>
      </c>
      <c r="G175">
        <v>5696288</v>
      </c>
      <c r="H175">
        <v>20454</v>
      </c>
      <c r="I175">
        <f t="shared" si="14"/>
        <v>24444.423398600746</v>
      </c>
      <c r="J175" s="1">
        <f t="shared" si="19"/>
        <v>290617473.91526777</v>
      </c>
      <c r="K175">
        <f>100*E175/7791</f>
        <v>3.4013605442176869</v>
      </c>
      <c r="L175">
        <v>3.4440511843179964</v>
      </c>
      <c r="M175">
        <v>11</v>
      </c>
    </row>
    <row r="176" spans="1:13" x14ac:dyDescent="0.2">
      <c r="A176">
        <v>2012</v>
      </c>
      <c r="B176" t="s">
        <v>24</v>
      </c>
      <c r="C176">
        <v>7</v>
      </c>
      <c r="D176">
        <v>6</v>
      </c>
      <c r="E176">
        <v>268</v>
      </c>
      <c r="F176" s="1">
        <f t="shared" si="13"/>
        <v>295893655.25760001</v>
      </c>
      <c r="G176">
        <v>5780894</v>
      </c>
      <c r="H176">
        <v>20454</v>
      </c>
      <c r="I176">
        <f t="shared" si="14"/>
        <v>24444.423398600746</v>
      </c>
      <c r="J176" s="1">
        <f t="shared" si="19"/>
        <v>298433041.10496002</v>
      </c>
      <c r="K176">
        <f>100*E176/8103</f>
        <v>3.3074170060471428</v>
      </c>
      <c r="L176">
        <v>3.4013605442176869</v>
      </c>
      <c r="M176">
        <v>7</v>
      </c>
    </row>
    <row r="177" spans="1:13" x14ac:dyDescent="0.2">
      <c r="A177">
        <v>2013</v>
      </c>
      <c r="B177" t="s">
        <v>24</v>
      </c>
      <c r="C177">
        <v>8</v>
      </c>
      <c r="D177">
        <v>7</v>
      </c>
      <c r="E177">
        <v>281</v>
      </c>
      <c r="F177" s="1">
        <f t="shared" si="13"/>
        <v>304163436.96000004</v>
      </c>
      <c r="G177">
        <v>5862992</v>
      </c>
      <c r="H177">
        <v>20454</v>
      </c>
      <c r="I177">
        <f t="shared" si="14"/>
        <v>24444.423398600746</v>
      </c>
      <c r="J177" s="1">
        <f t="shared" si="19"/>
        <v>295893655.25760001</v>
      </c>
      <c r="K177">
        <f>100*E177/8463</f>
        <v>3.3203355784000945</v>
      </c>
      <c r="L177">
        <v>3.3074170060471428</v>
      </c>
      <c r="M177">
        <v>7</v>
      </c>
    </row>
    <row r="178" spans="1:13" x14ac:dyDescent="0.2">
      <c r="A178">
        <v>2014</v>
      </c>
      <c r="B178" t="s">
        <v>24</v>
      </c>
      <c r="C178">
        <v>8</v>
      </c>
      <c r="D178">
        <v>8</v>
      </c>
      <c r="E178">
        <v>322</v>
      </c>
      <c r="F178" s="1">
        <f t="shared" si="13"/>
        <v>341708975.99999994</v>
      </c>
      <c r="G178">
        <v>5943656</v>
      </c>
      <c r="H178">
        <v>20454</v>
      </c>
      <c r="I178">
        <f t="shared" si="14"/>
        <v>24444.423398600746</v>
      </c>
      <c r="J178" s="1">
        <f t="shared" si="19"/>
        <v>304163436.96000004</v>
      </c>
      <c r="K178">
        <f>100*E178/9796</f>
        <v>3.2870559412004901</v>
      </c>
      <c r="L178">
        <v>3.3203355784000945</v>
      </c>
      <c r="M178">
        <v>6</v>
      </c>
    </row>
    <row r="179" spans="1:13" x14ac:dyDescent="0.2">
      <c r="A179">
        <v>2015</v>
      </c>
      <c r="B179" t="s">
        <v>24</v>
      </c>
      <c r="C179">
        <v>6</v>
      </c>
      <c r="D179">
        <v>8</v>
      </c>
      <c r="E179">
        <v>359</v>
      </c>
      <c r="F179" s="1">
        <f t="shared" si="13"/>
        <v>373503600</v>
      </c>
      <c r="G179">
        <v>6026044</v>
      </c>
      <c r="H179">
        <v>20454</v>
      </c>
      <c r="I179">
        <f t="shared" si="14"/>
        <v>24444.423398600746</v>
      </c>
      <c r="J179" s="1">
        <f t="shared" si="19"/>
        <v>341708975.99999994</v>
      </c>
      <c r="K179">
        <f>100*E179/10740</f>
        <v>3.3426443202979517</v>
      </c>
      <c r="L179">
        <v>3.2870559412004901</v>
      </c>
      <c r="M179">
        <v>7</v>
      </c>
    </row>
    <row r="180" spans="1:13" x14ac:dyDescent="0.2">
      <c r="A180">
        <v>2016</v>
      </c>
      <c r="B180" t="s">
        <v>24</v>
      </c>
      <c r="C180">
        <v>10</v>
      </c>
      <c r="D180">
        <v>6</v>
      </c>
      <c r="E180">
        <v>376</v>
      </c>
      <c r="F180" s="1">
        <f t="shared" si="13"/>
        <v>383520000</v>
      </c>
      <c r="G180">
        <v>6107433</v>
      </c>
      <c r="H180">
        <v>20454</v>
      </c>
      <c r="I180">
        <f t="shared" si="14"/>
        <v>24444.423398600746</v>
      </c>
      <c r="J180" s="1">
        <f t="shared" si="19"/>
        <v>373503600</v>
      </c>
      <c r="K180">
        <f>100*E180/11611</f>
        <v>3.238308500559814</v>
      </c>
      <c r="L180">
        <v>3.3426443202979517</v>
      </c>
      <c r="M180">
        <v>8</v>
      </c>
    </row>
    <row r="181" spans="1:13" x14ac:dyDescent="0.2">
      <c r="A181">
        <v>2017</v>
      </c>
      <c r="B181" t="s">
        <v>24</v>
      </c>
      <c r="C181">
        <v>6</v>
      </c>
      <c r="D181">
        <v>10</v>
      </c>
      <c r="E181">
        <v>414</v>
      </c>
      <c r="F181" s="1">
        <f t="shared" si="13"/>
        <v>414000000</v>
      </c>
      <c r="G181">
        <v>6158824</v>
      </c>
      <c r="H181">
        <v>20454</v>
      </c>
      <c r="I181">
        <f t="shared" si="14"/>
        <v>24444.423398600746</v>
      </c>
      <c r="J181" s="1">
        <f t="shared" si="19"/>
        <v>383520000</v>
      </c>
      <c r="K181">
        <f>100*E181/12078</f>
        <v>3.427719821162444</v>
      </c>
      <c r="L181">
        <v>3.238308500559814</v>
      </c>
      <c r="M181">
        <v>8</v>
      </c>
    </row>
    <row r="182" spans="1:13" x14ac:dyDescent="0.2">
      <c r="A182">
        <v>2008</v>
      </c>
      <c r="B182" t="s">
        <v>25</v>
      </c>
      <c r="C182">
        <v>12</v>
      </c>
      <c r="D182">
        <v>13</v>
      </c>
      <c r="E182">
        <v>233</v>
      </c>
      <c r="F182" s="1">
        <f t="shared" si="13"/>
        <v>278456568.48899841</v>
      </c>
      <c r="G182">
        <v>1900000</v>
      </c>
      <c r="H182">
        <v>23198</v>
      </c>
      <c r="I182">
        <f t="shared" si="14"/>
        <v>27723.757406900368</v>
      </c>
      <c r="K182">
        <f>100*E182/6655</f>
        <v>3.5011269722013525</v>
      </c>
    </row>
    <row r="183" spans="1:13" x14ac:dyDescent="0.2">
      <c r="A183">
        <v>2009</v>
      </c>
      <c r="B183" t="s">
        <v>25</v>
      </c>
      <c r="C183">
        <v>14</v>
      </c>
      <c r="D183">
        <v>12</v>
      </c>
      <c r="E183">
        <v>248</v>
      </c>
      <c r="F183" s="1">
        <f t="shared" si="13"/>
        <v>290571526.48856187</v>
      </c>
      <c r="G183">
        <v>1900000</v>
      </c>
      <c r="H183">
        <v>23198</v>
      </c>
      <c r="I183">
        <f t="shared" si="14"/>
        <v>27723.757406900368</v>
      </c>
      <c r="J183" s="1">
        <f>F182</f>
        <v>278456568.48899841</v>
      </c>
      <c r="K183">
        <f>100*E183/7066</f>
        <v>3.5097650721766205</v>
      </c>
      <c r="L183">
        <v>3.5011269722013525</v>
      </c>
    </row>
    <row r="184" spans="1:13" x14ac:dyDescent="0.2">
      <c r="A184">
        <v>2010</v>
      </c>
      <c r="B184" t="s">
        <v>25</v>
      </c>
      <c r="C184">
        <v>10</v>
      </c>
      <c r="D184">
        <v>14</v>
      </c>
      <c r="E184">
        <v>252</v>
      </c>
      <c r="F184" s="1">
        <f t="shared" si="13"/>
        <v>289468788.24761856</v>
      </c>
      <c r="G184">
        <v>1892470</v>
      </c>
      <c r="H184">
        <v>23198</v>
      </c>
      <c r="I184">
        <f t="shared" si="14"/>
        <v>27723.757406900368</v>
      </c>
      <c r="J184" s="1">
        <f t="shared" ref="J184:J191" si="20">F183</f>
        <v>290571526.48856187</v>
      </c>
      <c r="K184">
        <f>100*E184/7346</f>
        <v>3.430438333787095</v>
      </c>
      <c r="L184">
        <v>3.5097650721766205</v>
      </c>
      <c r="M184">
        <v>13</v>
      </c>
    </row>
    <row r="185" spans="1:13" x14ac:dyDescent="0.2">
      <c r="A185">
        <v>2011</v>
      </c>
      <c r="B185" t="s">
        <v>25</v>
      </c>
      <c r="C185">
        <v>2</v>
      </c>
      <c r="D185">
        <v>10</v>
      </c>
      <c r="E185">
        <v>268</v>
      </c>
      <c r="F185" s="1">
        <f t="shared" si="13"/>
        <v>301811528.36275202</v>
      </c>
      <c r="G185">
        <v>1910429</v>
      </c>
      <c r="H185">
        <v>23198</v>
      </c>
      <c r="I185">
        <f t="shared" si="14"/>
        <v>27723.757406900368</v>
      </c>
      <c r="J185" s="1">
        <f t="shared" si="20"/>
        <v>289468788.24761856</v>
      </c>
      <c r="K185">
        <f>100*E185/7791</f>
        <v>3.439866512642793</v>
      </c>
      <c r="L185">
        <v>3.430438333787095</v>
      </c>
      <c r="M185">
        <v>12</v>
      </c>
    </row>
    <row r="186" spans="1:13" x14ac:dyDescent="0.2">
      <c r="A186">
        <v>2012</v>
      </c>
      <c r="B186" t="s">
        <v>25</v>
      </c>
      <c r="C186">
        <v>11</v>
      </c>
      <c r="D186">
        <v>2</v>
      </c>
      <c r="E186">
        <v>276</v>
      </c>
      <c r="F186" s="1">
        <f t="shared" si="13"/>
        <v>304726301.6832</v>
      </c>
      <c r="G186">
        <v>1928986</v>
      </c>
      <c r="H186">
        <v>23198</v>
      </c>
      <c r="I186">
        <f t="shared" si="14"/>
        <v>27723.757406900368</v>
      </c>
      <c r="J186" s="1">
        <f t="shared" si="20"/>
        <v>301811528.36275202</v>
      </c>
      <c r="K186">
        <f>100*E186/8103</f>
        <v>3.4061458718992967</v>
      </c>
      <c r="L186">
        <v>3.439866512642793</v>
      </c>
      <c r="M186">
        <v>14</v>
      </c>
    </row>
    <row r="187" spans="1:13" x14ac:dyDescent="0.2">
      <c r="A187">
        <v>2013</v>
      </c>
      <c r="B187" t="s">
        <v>25</v>
      </c>
      <c r="C187">
        <v>11</v>
      </c>
      <c r="D187">
        <v>11</v>
      </c>
      <c r="E187">
        <v>285</v>
      </c>
      <c r="F187" s="1">
        <f t="shared" si="13"/>
        <v>308493165.60000002</v>
      </c>
      <c r="G187">
        <v>1953213</v>
      </c>
      <c r="H187">
        <v>23198</v>
      </c>
      <c r="I187">
        <f t="shared" si="14"/>
        <v>27723.757406900368</v>
      </c>
      <c r="J187" s="1">
        <f t="shared" si="20"/>
        <v>304726301.6832</v>
      </c>
      <c r="K187">
        <f>100*E187/8463</f>
        <v>3.36760014179369</v>
      </c>
      <c r="L187">
        <v>3.4061458718992967</v>
      </c>
      <c r="M187">
        <v>10</v>
      </c>
    </row>
    <row r="188" spans="1:13" x14ac:dyDescent="0.2">
      <c r="A188">
        <v>2014</v>
      </c>
      <c r="B188" t="s">
        <v>25</v>
      </c>
      <c r="C188">
        <v>11</v>
      </c>
      <c r="D188">
        <v>11</v>
      </c>
      <c r="E188">
        <v>321</v>
      </c>
      <c r="F188" s="1">
        <f t="shared" si="13"/>
        <v>340647768</v>
      </c>
      <c r="G188">
        <v>1970850</v>
      </c>
      <c r="H188">
        <v>23198</v>
      </c>
      <c r="I188">
        <f t="shared" si="14"/>
        <v>27723.757406900368</v>
      </c>
      <c r="J188" s="1">
        <f t="shared" si="20"/>
        <v>308493165.60000002</v>
      </c>
      <c r="K188">
        <f>100*E188/9796</f>
        <v>3.2768476929358923</v>
      </c>
      <c r="L188">
        <v>3.36760014179369</v>
      </c>
      <c r="M188">
        <v>2</v>
      </c>
    </row>
    <row r="189" spans="1:13" x14ac:dyDescent="0.2">
      <c r="A189">
        <v>2015</v>
      </c>
      <c r="B189" t="s">
        <v>25</v>
      </c>
      <c r="C189">
        <v>8</v>
      </c>
      <c r="D189">
        <v>11</v>
      </c>
      <c r="E189">
        <v>336</v>
      </c>
      <c r="F189" s="1">
        <f t="shared" si="13"/>
        <v>349574399.99999994</v>
      </c>
      <c r="G189">
        <v>1986872</v>
      </c>
      <c r="H189">
        <v>23198</v>
      </c>
      <c r="I189">
        <f t="shared" si="14"/>
        <v>27723.757406900368</v>
      </c>
      <c r="J189" s="1">
        <f t="shared" si="20"/>
        <v>340647768</v>
      </c>
      <c r="K189">
        <f>100*E189/10740</f>
        <v>3.1284916201117317</v>
      </c>
      <c r="L189">
        <v>3.2768476929358923</v>
      </c>
      <c r="M189">
        <v>11</v>
      </c>
    </row>
    <row r="190" spans="1:13" x14ac:dyDescent="0.2">
      <c r="A190">
        <v>2016</v>
      </c>
      <c r="B190" t="s">
        <v>25</v>
      </c>
      <c r="C190">
        <v>8</v>
      </c>
      <c r="D190">
        <v>8</v>
      </c>
      <c r="E190">
        <v>360</v>
      </c>
      <c r="F190" s="1">
        <f t="shared" si="13"/>
        <v>367200000</v>
      </c>
      <c r="G190">
        <v>2005612</v>
      </c>
      <c r="H190">
        <v>23198</v>
      </c>
      <c r="I190">
        <f t="shared" si="14"/>
        <v>27723.757406900368</v>
      </c>
      <c r="J190" s="1">
        <f t="shared" si="20"/>
        <v>349574399.99999994</v>
      </c>
      <c r="K190">
        <f>100*E190/11611</f>
        <v>3.1005081388338644</v>
      </c>
      <c r="L190">
        <v>3.1284916201117317</v>
      </c>
      <c r="M190">
        <v>11</v>
      </c>
    </row>
    <row r="191" spans="1:13" x14ac:dyDescent="0.2">
      <c r="A191">
        <v>2017</v>
      </c>
      <c r="B191" t="s">
        <v>25</v>
      </c>
      <c r="C191">
        <v>4</v>
      </c>
      <c r="D191">
        <v>8</v>
      </c>
      <c r="E191">
        <v>373</v>
      </c>
      <c r="F191" s="1">
        <f t="shared" si="13"/>
        <v>373000000</v>
      </c>
      <c r="G191">
        <v>2028614</v>
      </c>
      <c r="H191">
        <v>23198</v>
      </c>
      <c r="I191">
        <f t="shared" si="14"/>
        <v>27723.757406900368</v>
      </c>
      <c r="J191" s="1">
        <f t="shared" si="20"/>
        <v>367200000</v>
      </c>
      <c r="K191">
        <f>100*E191/12078</f>
        <v>3.0882596456366946</v>
      </c>
      <c r="L191">
        <v>3.1005081388338644</v>
      </c>
      <c r="M191">
        <v>11</v>
      </c>
    </row>
    <row r="192" spans="1:13" x14ac:dyDescent="0.2">
      <c r="A192">
        <v>2008</v>
      </c>
      <c r="B192" t="s">
        <v>26</v>
      </c>
      <c r="C192">
        <v>10</v>
      </c>
      <c r="D192">
        <v>8</v>
      </c>
      <c r="E192">
        <v>209</v>
      </c>
      <c r="F192" s="1">
        <f t="shared" si="13"/>
        <v>249774346.84206295</v>
      </c>
      <c r="G192">
        <v>3290000</v>
      </c>
      <c r="H192">
        <v>35388</v>
      </c>
      <c r="I192">
        <f t="shared" si="14"/>
        <v>42291.935818406339</v>
      </c>
      <c r="K192">
        <f>100*E192/6655</f>
        <v>3.1404958677685952</v>
      </c>
    </row>
    <row r="193" spans="1:13" x14ac:dyDescent="0.2">
      <c r="A193">
        <v>2009</v>
      </c>
      <c r="B193" t="s">
        <v>26</v>
      </c>
      <c r="C193">
        <v>12</v>
      </c>
      <c r="D193">
        <v>10</v>
      </c>
      <c r="E193">
        <v>221</v>
      </c>
      <c r="F193" s="1">
        <f t="shared" si="13"/>
        <v>258936723.20150068</v>
      </c>
      <c r="G193">
        <v>3320000</v>
      </c>
      <c r="H193">
        <v>35388</v>
      </c>
      <c r="I193">
        <f t="shared" si="14"/>
        <v>42291.935818406339</v>
      </c>
      <c r="J193" s="1">
        <f>F192</f>
        <v>249774346.84206295</v>
      </c>
      <c r="K193">
        <f>100*E193/7066</f>
        <v>3.1276535522219078</v>
      </c>
      <c r="L193">
        <v>3.1404958677685952</v>
      </c>
    </row>
    <row r="194" spans="1:13" x14ac:dyDescent="0.2">
      <c r="A194">
        <v>2010</v>
      </c>
      <c r="B194" t="s">
        <v>26</v>
      </c>
      <c r="C194">
        <v>6</v>
      </c>
      <c r="D194">
        <v>12</v>
      </c>
      <c r="E194">
        <v>227</v>
      </c>
      <c r="F194" s="1">
        <f t="shared" si="13"/>
        <v>260751646.5563865</v>
      </c>
      <c r="G194">
        <v>3355196</v>
      </c>
      <c r="H194">
        <v>35388</v>
      </c>
      <c r="I194">
        <f t="shared" si="14"/>
        <v>42291.935818406339</v>
      </c>
      <c r="J194" s="1">
        <f t="shared" ref="J194:J201" si="21">F193</f>
        <v>258936723.20150068</v>
      </c>
      <c r="K194">
        <f>100*E194/7346</f>
        <v>3.090117070514566</v>
      </c>
      <c r="L194">
        <v>3.1276535522219078</v>
      </c>
      <c r="M194">
        <v>8</v>
      </c>
    </row>
    <row r="195" spans="1:13" x14ac:dyDescent="0.2">
      <c r="A195">
        <v>2011</v>
      </c>
      <c r="B195" t="s">
        <v>26</v>
      </c>
      <c r="C195">
        <v>3</v>
      </c>
      <c r="D195">
        <v>6</v>
      </c>
      <c r="E195">
        <v>227</v>
      </c>
      <c r="F195" s="1">
        <f t="shared" ref="F195:F258" si="22">E195*1.02^(2017-A195)*1000000</f>
        <v>255638869.17292804</v>
      </c>
      <c r="G195">
        <v>3388629</v>
      </c>
      <c r="H195">
        <v>35388</v>
      </c>
      <c r="I195">
        <f t="shared" ref="I195:I258" si="23">H195*(1.02)^(2017-$A$2)</f>
        <v>42291.935818406339</v>
      </c>
      <c r="J195" s="1">
        <f t="shared" si="21"/>
        <v>260751646.5563865</v>
      </c>
      <c r="K195">
        <f>100*E195/7791</f>
        <v>2.9136182774996793</v>
      </c>
      <c r="L195">
        <v>3.090117070514566</v>
      </c>
      <c r="M195">
        <v>10</v>
      </c>
    </row>
    <row r="196" spans="1:13" x14ac:dyDescent="0.2">
      <c r="A196">
        <v>2012</v>
      </c>
      <c r="B196" t="s">
        <v>26</v>
      </c>
      <c r="C196">
        <v>10</v>
      </c>
      <c r="D196">
        <v>3</v>
      </c>
      <c r="E196">
        <v>234</v>
      </c>
      <c r="F196" s="1">
        <f t="shared" si="22"/>
        <v>258354907.94880003</v>
      </c>
      <c r="G196">
        <v>3422188</v>
      </c>
      <c r="H196">
        <v>35388</v>
      </c>
      <c r="I196">
        <f t="shared" si="23"/>
        <v>42291.935818406339</v>
      </c>
      <c r="J196" s="1">
        <f t="shared" si="21"/>
        <v>255638869.17292804</v>
      </c>
      <c r="K196">
        <f>100*E196/8103</f>
        <v>2.8878193261754905</v>
      </c>
      <c r="L196">
        <v>2.9136182774996793</v>
      </c>
      <c r="M196">
        <v>12</v>
      </c>
    </row>
    <row r="197" spans="1:13" x14ac:dyDescent="0.2">
      <c r="A197">
        <v>2013</v>
      </c>
      <c r="B197" t="s">
        <v>26</v>
      </c>
      <c r="C197">
        <v>5</v>
      </c>
      <c r="D197">
        <v>10</v>
      </c>
      <c r="E197">
        <v>250</v>
      </c>
      <c r="F197" s="1">
        <f t="shared" si="22"/>
        <v>270608040</v>
      </c>
      <c r="G197">
        <v>3458299</v>
      </c>
      <c r="H197">
        <v>35388</v>
      </c>
      <c r="I197">
        <f t="shared" si="23"/>
        <v>42291.935818406339</v>
      </c>
      <c r="J197" s="1">
        <f t="shared" si="21"/>
        <v>258354907.94880003</v>
      </c>
      <c r="K197">
        <f>100*E197/8463</f>
        <v>2.9540352120997282</v>
      </c>
      <c r="L197">
        <v>2.8878193261754905</v>
      </c>
      <c r="M197">
        <v>6</v>
      </c>
    </row>
    <row r="198" spans="1:13" x14ac:dyDescent="0.2">
      <c r="A198">
        <v>2014</v>
      </c>
      <c r="B198" t="s">
        <v>26</v>
      </c>
      <c r="C198">
        <v>7</v>
      </c>
      <c r="D198">
        <v>5</v>
      </c>
      <c r="E198">
        <v>281</v>
      </c>
      <c r="F198" s="1">
        <f t="shared" si="22"/>
        <v>298199447.99999994</v>
      </c>
      <c r="G198">
        <v>3493226</v>
      </c>
      <c r="H198">
        <v>35388</v>
      </c>
      <c r="I198">
        <f t="shared" si="23"/>
        <v>42291.935818406339</v>
      </c>
      <c r="J198" s="1">
        <f t="shared" si="21"/>
        <v>270608040</v>
      </c>
      <c r="K198">
        <f>100*E198/9796</f>
        <v>2.8685177623519804</v>
      </c>
      <c r="L198">
        <v>2.9540352120997282</v>
      </c>
      <c r="M198">
        <v>3</v>
      </c>
    </row>
    <row r="199" spans="1:13" x14ac:dyDescent="0.2">
      <c r="A199">
        <v>2015</v>
      </c>
      <c r="B199" t="s">
        <v>26</v>
      </c>
      <c r="C199">
        <v>11</v>
      </c>
      <c r="D199">
        <v>7</v>
      </c>
      <c r="E199">
        <v>306</v>
      </c>
      <c r="F199" s="1">
        <f t="shared" si="22"/>
        <v>318362400</v>
      </c>
      <c r="G199">
        <v>3521325</v>
      </c>
      <c r="H199">
        <v>35388</v>
      </c>
      <c r="I199">
        <f t="shared" si="23"/>
        <v>42291.935818406339</v>
      </c>
      <c r="J199" s="1">
        <f t="shared" si="21"/>
        <v>298199447.99999994</v>
      </c>
      <c r="K199">
        <f>100*E199/10740</f>
        <v>2.8491620111731844</v>
      </c>
      <c r="L199">
        <v>2.8685177623519804</v>
      </c>
      <c r="M199">
        <v>10</v>
      </c>
    </row>
    <row r="200" spans="1:13" x14ac:dyDescent="0.2">
      <c r="A200">
        <v>2016</v>
      </c>
      <c r="B200" t="s">
        <v>26</v>
      </c>
      <c r="C200">
        <v>8</v>
      </c>
      <c r="D200">
        <v>11</v>
      </c>
      <c r="E200">
        <v>392</v>
      </c>
      <c r="F200" s="1">
        <f t="shared" si="22"/>
        <v>399840000.00000006</v>
      </c>
      <c r="G200">
        <v>3557276</v>
      </c>
      <c r="H200">
        <v>35388</v>
      </c>
      <c r="I200">
        <f t="shared" si="23"/>
        <v>42291.935818406339</v>
      </c>
      <c r="J200" s="1">
        <f t="shared" si="21"/>
        <v>318362400</v>
      </c>
      <c r="K200">
        <f>100*E200/11611</f>
        <v>3.3761088622857636</v>
      </c>
      <c r="L200">
        <v>2.8491620111731844</v>
      </c>
      <c r="M200">
        <v>5</v>
      </c>
    </row>
    <row r="201" spans="1:13" x14ac:dyDescent="0.2">
      <c r="A201">
        <v>2017</v>
      </c>
      <c r="B201" t="s">
        <v>26</v>
      </c>
      <c r="C201">
        <v>13</v>
      </c>
      <c r="D201">
        <v>8</v>
      </c>
      <c r="E201">
        <v>408</v>
      </c>
      <c r="F201" s="1">
        <f t="shared" si="22"/>
        <v>408000000</v>
      </c>
      <c r="G201">
        <v>3600618</v>
      </c>
      <c r="H201">
        <v>35388</v>
      </c>
      <c r="I201">
        <f t="shared" si="23"/>
        <v>42291.935818406339</v>
      </c>
      <c r="J201" s="1">
        <f t="shared" si="21"/>
        <v>399840000.00000006</v>
      </c>
      <c r="K201">
        <f>100*E201/12078</f>
        <v>3.3780427223050173</v>
      </c>
      <c r="L201">
        <v>3.3761088622857636</v>
      </c>
      <c r="M201">
        <v>7</v>
      </c>
    </row>
    <row r="202" spans="1:13" x14ac:dyDescent="0.2">
      <c r="A202">
        <v>2008</v>
      </c>
      <c r="B202" t="s">
        <v>27</v>
      </c>
      <c r="C202">
        <v>6</v>
      </c>
      <c r="D202">
        <v>13</v>
      </c>
      <c r="E202">
        <v>232</v>
      </c>
      <c r="F202" s="1">
        <f t="shared" si="22"/>
        <v>277261475.92037612</v>
      </c>
      <c r="G202">
        <v>303000</v>
      </c>
      <c r="H202">
        <v>21784</v>
      </c>
      <c r="I202">
        <f t="shared" si="23"/>
        <v>26033.896514868418</v>
      </c>
      <c r="K202">
        <f>100*E202/6655</f>
        <v>3.4861006761833209</v>
      </c>
    </row>
    <row r="203" spans="1:13" x14ac:dyDescent="0.2">
      <c r="A203">
        <v>2009</v>
      </c>
      <c r="B203" t="s">
        <v>27</v>
      </c>
      <c r="C203">
        <v>11</v>
      </c>
      <c r="D203">
        <v>6</v>
      </c>
      <c r="E203">
        <v>242</v>
      </c>
      <c r="F203" s="1">
        <f t="shared" si="22"/>
        <v>283541570.20254827</v>
      </c>
      <c r="G203">
        <v>305000</v>
      </c>
      <c r="H203">
        <v>21784</v>
      </c>
      <c r="I203">
        <f t="shared" si="23"/>
        <v>26033.896514868418</v>
      </c>
      <c r="J203" s="1">
        <f>F202</f>
        <v>277261475.92037612</v>
      </c>
      <c r="K203">
        <f>100*E203/7066</f>
        <v>3.4248514010755731</v>
      </c>
      <c r="L203">
        <v>3.4861006761833209</v>
      </c>
    </row>
    <row r="204" spans="1:13" x14ac:dyDescent="0.2">
      <c r="A204">
        <v>2010</v>
      </c>
      <c r="B204" t="s">
        <v>27</v>
      </c>
      <c r="C204">
        <v>10</v>
      </c>
      <c r="D204">
        <v>11</v>
      </c>
      <c r="E204">
        <v>259</v>
      </c>
      <c r="F204" s="1">
        <f t="shared" si="22"/>
        <v>297509587.9211635</v>
      </c>
      <c r="G204">
        <v>306750</v>
      </c>
      <c r="H204">
        <v>21784</v>
      </c>
      <c r="I204">
        <f t="shared" si="23"/>
        <v>26033.896514868418</v>
      </c>
      <c r="J204" s="1">
        <f t="shared" ref="J204:J211" si="24">F203</f>
        <v>283541570.20254827</v>
      </c>
      <c r="K204">
        <f>100*E204/7346</f>
        <v>3.5257282875034033</v>
      </c>
      <c r="L204">
        <v>3.4248514010755731</v>
      </c>
      <c r="M204">
        <v>13</v>
      </c>
    </row>
    <row r="205" spans="1:13" x14ac:dyDescent="0.2">
      <c r="A205">
        <v>2011</v>
      </c>
      <c r="B205" t="s">
        <v>27</v>
      </c>
      <c r="C205">
        <v>15</v>
      </c>
      <c r="D205">
        <v>10</v>
      </c>
      <c r="E205">
        <v>276</v>
      </c>
      <c r="F205" s="1">
        <f t="shared" si="22"/>
        <v>310820827.71686399</v>
      </c>
      <c r="G205">
        <v>308651</v>
      </c>
      <c r="H205">
        <v>21784</v>
      </c>
      <c r="I205">
        <f t="shared" si="23"/>
        <v>26033.896514868418</v>
      </c>
      <c r="J205" s="1">
        <f t="shared" si="24"/>
        <v>297509587.9211635</v>
      </c>
      <c r="K205">
        <f>100*E205/7791</f>
        <v>3.542549095109742</v>
      </c>
      <c r="L205">
        <v>3.5257282875034033</v>
      </c>
      <c r="M205">
        <v>6</v>
      </c>
    </row>
    <row r="206" spans="1:13" x14ac:dyDescent="0.2">
      <c r="A206">
        <v>2012</v>
      </c>
      <c r="B206" t="s">
        <v>27</v>
      </c>
      <c r="C206">
        <v>11</v>
      </c>
      <c r="D206">
        <v>15</v>
      </c>
      <c r="E206">
        <v>282</v>
      </c>
      <c r="F206" s="1">
        <f t="shared" si="22"/>
        <v>311350786.50240004</v>
      </c>
      <c r="G206">
        <v>310682</v>
      </c>
      <c r="H206">
        <v>21784</v>
      </c>
      <c r="I206">
        <f t="shared" si="23"/>
        <v>26033.896514868418</v>
      </c>
      <c r="J206" s="1">
        <f t="shared" si="24"/>
        <v>310820827.71686399</v>
      </c>
      <c r="K206">
        <f>100*E206/8103</f>
        <v>3.4801925212884117</v>
      </c>
      <c r="L206">
        <v>3.542549095109742</v>
      </c>
      <c r="M206">
        <v>11</v>
      </c>
    </row>
    <row r="207" spans="1:13" x14ac:dyDescent="0.2">
      <c r="A207">
        <v>2013</v>
      </c>
      <c r="B207" t="s">
        <v>27</v>
      </c>
      <c r="C207">
        <v>8</v>
      </c>
      <c r="D207">
        <v>11</v>
      </c>
      <c r="E207">
        <v>299</v>
      </c>
      <c r="F207" s="1">
        <f t="shared" si="22"/>
        <v>323647215.83999997</v>
      </c>
      <c r="G207">
        <v>312000</v>
      </c>
      <c r="H207">
        <v>21784</v>
      </c>
      <c r="I207">
        <f t="shared" si="23"/>
        <v>26033.896514868418</v>
      </c>
      <c r="J207" s="1">
        <f t="shared" si="24"/>
        <v>311350786.50240004</v>
      </c>
      <c r="K207">
        <f>100*E207/8463</f>
        <v>3.5330261136712751</v>
      </c>
      <c r="L207">
        <v>3.4801925212884117</v>
      </c>
      <c r="M207">
        <v>10</v>
      </c>
    </row>
    <row r="208" spans="1:13" x14ac:dyDescent="0.2">
      <c r="A208">
        <v>2014</v>
      </c>
      <c r="B208" t="s">
        <v>27</v>
      </c>
      <c r="C208">
        <v>12</v>
      </c>
      <c r="D208">
        <v>8</v>
      </c>
      <c r="E208">
        <v>347</v>
      </c>
      <c r="F208" s="1">
        <f t="shared" si="22"/>
        <v>368239176</v>
      </c>
      <c r="G208">
        <v>314054</v>
      </c>
      <c r="H208">
        <v>21784</v>
      </c>
      <c r="I208">
        <f t="shared" si="23"/>
        <v>26033.896514868418</v>
      </c>
      <c r="J208" s="1">
        <f t="shared" si="24"/>
        <v>323647215.83999997</v>
      </c>
      <c r="K208">
        <f>100*E208/9796</f>
        <v>3.542262147815435</v>
      </c>
      <c r="L208">
        <v>3.5330261136712751</v>
      </c>
      <c r="M208">
        <v>15</v>
      </c>
    </row>
    <row r="209" spans="1:13" x14ac:dyDescent="0.2">
      <c r="A209">
        <v>2015</v>
      </c>
      <c r="B209" t="s">
        <v>27</v>
      </c>
      <c r="C209">
        <v>10</v>
      </c>
      <c r="D209">
        <v>12</v>
      </c>
      <c r="E209">
        <v>391</v>
      </c>
      <c r="F209" s="1">
        <f t="shared" si="22"/>
        <v>406796400</v>
      </c>
      <c r="G209">
        <v>315687</v>
      </c>
      <c r="H209">
        <v>21784</v>
      </c>
      <c r="I209">
        <f t="shared" si="23"/>
        <v>26033.896514868418</v>
      </c>
      <c r="J209" s="1">
        <f t="shared" si="24"/>
        <v>368239176</v>
      </c>
      <c r="K209">
        <f>100*E209/10740</f>
        <v>3.6405959031657358</v>
      </c>
      <c r="L209">
        <v>3.542262147815435</v>
      </c>
      <c r="M209">
        <v>11</v>
      </c>
    </row>
    <row r="210" spans="1:13" x14ac:dyDescent="0.2">
      <c r="A210">
        <v>2016</v>
      </c>
      <c r="B210" t="s">
        <v>27</v>
      </c>
      <c r="C210">
        <v>10</v>
      </c>
      <c r="D210">
        <v>10</v>
      </c>
      <c r="E210">
        <v>421</v>
      </c>
      <c r="F210" s="1">
        <f t="shared" si="22"/>
        <v>429420000</v>
      </c>
      <c r="G210">
        <v>317441</v>
      </c>
      <c r="H210">
        <v>21784</v>
      </c>
      <c r="I210">
        <f t="shared" si="23"/>
        <v>26033.896514868418</v>
      </c>
      <c r="J210" s="1">
        <f t="shared" si="24"/>
        <v>406796400</v>
      </c>
      <c r="K210">
        <f>100*E210/11611</f>
        <v>3.6258720179140469</v>
      </c>
      <c r="L210">
        <v>3.6405959031657358</v>
      </c>
      <c r="M210">
        <v>8</v>
      </c>
    </row>
    <row r="211" spans="1:13" x14ac:dyDescent="0.2">
      <c r="A211">
        <v>2017</v>
      </c>
      <c r="B211" t="s">
        <v>27</v>
      </c>
      <c r="C211">
        <v>7</v>
      </c>
      <c r="D211">
        <v>10</v>
      </c>
      <c r="E211">
        <v>434</v>
      </c>
      <c r="F211" s="1">
        <f t="shared" si="22"/>
        <v>434000000</v>
      </c>
      <c r="G211">
        <v>320050</v>
      </c>
      <c r="H211">
        <v>21784</v>
      </c>
      <c r="I211">
        <f t="shared" si="23"/>
        <v>26033.896514868418</v>
      </c>
      <c r="J211" s="1">
        <f t="shared" si="24"/>
        <v>429420000</v>
      </c>
      <c r="K211">
        <f>100*E211/12078</f>
        <v>3.5933101506871998</v>
      </c>
      <c r="L211">
        <v>3.6258720179140469</v>
      </c>
      <c r="M211">
        <v>12</v>
      </c>
    </row>
    <row r="212" spans="1:13" x14ac:dyDescent="0.2">
      <c r="A212">
        <v>2008</v>
      </c>
      <c r="B212" t="s">
        <v>28</v>
      </c>
      <c r="C212">
        <v>11</v>
      </c>
      <c r="D212">
        <v>5</v>
      </c>
      <c r="E212">
        <v>240</v>
      </c>
      <c r="F212" s="1">
        <f t="shared" si="22"/>
        <v>286822216.46935463</v>
      </c>
      <c r="G212">
        <v>2670000</v>
      </c>
      <c r="H212">
        <v>29771</v>
      </c>
      <c r="I212">
        <f t="shared" si="23"/>
        <v>35579.100860454819</v>
      </c>
      <c r="K212">
        <f>100*E212/6655</f>
        <v>3.6063110443275734</v>
      </c>
    </row>
    <row r="213" spans="1:13" x14ac:dyDescent="0.2">
      <c r="A213">
        <v>2009</v>
      </c>
      <c r="B213" t="s">
        <v>28</v>
      </c>
      <c r="C213">
        <v>9</v>
      </c>
      <c r="D213">
        <v>11</v>
      </c>
      <c r="E213">
        <v>255</v>
      </c>
      <c r="F213" s="1">
        <f t="shared" si="22"/>
        <v>298773142.15557772</v>
      </c>
      <c r="G213">
        <v>2690000</v>
      </c>
      <c r="H213">
        <v>29771</v>
      </c>
      <c r="I213">
        <f t="shared" si="23"/>
        <v>35579.100860454819</v>
      </c>
      <c r="J213" s="1">
        <f>F212</f>
        <v>286822216.46935463</v>
      </c>
      <c r="K213">
        <f>100*E213/7066</f>
        <v>3.6088310217945088</v>
      </c>
      <c r="L213">
        <v>3.6063110443275734</v>
      </c>
    </row>
    <row r="214" spans="1:13" x14ac:dyDescent="0.2">
      <c r="A214">
        <v>2010</v>
      </c>
      <c r="B214" t="s">
        <v>28</v>
      </c>
      <c r="C214">
        <v>12</v>
      </c>
      <c r="D214">
        <v>9</v>
      </c>
      <c r="E214">
        <v>262</v>
      </c>
      <c r="F214" s="1">
        <f t="shared" si="22"/>
        <v>300955644.92411131</v>
      </c>
      <c r="G214">
        <v>2715503</v>
      </c>
      <c r="H214">
        <v>29771</v>
      </c>
      <c r="I214">
        <f t="shared" si="23"/>
        <v>35579.100860454819</v>
      </c>
      <c r="J214" s="1">
        <f t="shared" ref="J214:J221" si="25">F213</f>
        <v>298773142.15557772</v>
      </c>
      <c r="K214">
        <f>100*E214/7346</f>
        <v>3.5665668390961067</v>
      </c>
      <c r="L214">
        <v>3.6088310217945088</v>
      </c>
      <c r="M214">
        <v>5</v>
      </c>
    </row>
    <row r="215" spans="1:13" x14ac:dyDescent="0.2">
      <c r="A215">
        <v>2011</v>
      </c>
      <c r="B215" t="s">
        <v>28</v>
      </c>
      <c r="C215">
        <v>12</v>
      </c>
      <c r="D215">
        <v>12</v>
      </c>
      <c r="E215">
        <v>279</v>
      </c>
      <c r="F215" s="1">
        <f t="shared" si="22"/>
        <v>314199314.97465605</v>
      </c>
      <c r="G215">
        <v>2734969</v>
      </c>
      <c r="H215">
        <v>29771</v>
      </c>
      <c r="I215">
        <f t="shared" si="23"/>
        <v>35579.100860454819</v>
      </c>
      <c r="J215" s="1">
        <f t="shared" si="25"/>
        <v>300955644.92411131</v>
      </c>
      <c r="K215">
        <f>100*E215/7791</f>
        <v>3.5810550635348477</v>
      </c>
      <c r="L215">
        <v>3.5665668390961067</v>
      </c>
      <c r="M215">
        <v>11</v>
      </c>
    </row>
    <row r="216" spans="1:13" x14ac:dyDescent="0.2">
      <c r="A216">
        <v>2012</v>
      </c>
      <c r="B216" t="s">
        <v>28</v>
      </c>
      <c r="C216">
        <v>10</v>
      </c>
      <c r="D216">
        <v>12</v>
      </c>
      <c r="E216">
        <v>292</v>
      </c>
      <c r="F216" s="1">
        <f t="shared" si="22"/>
        <v>322391594.53439999</v>
      </c>
      <c r="G216">
        <v>2756285</v>
      </c>
      <c r="H216">
        <v>29771</v>
      </c>
      <c r="I216">
        <f t="shared" si="23"/>
        <v>35579.100860454819</v>
      </c>
      <c r="J216" s="1">
        <f t="shared" si="25"/>
        <v>314199314.97465605</v>
      </c>
      <c r="K216">
        <f>100*E216/8103</f>
        <v>3.6036036036036037</v>
      </c>
      <c r="L216">
        <v>3.5810550635348477</v>
      </c>
      <c r="M216">
        <v>9</v>
      </c>
    </row>
    <row r="217" spans="1:13" x14ac:dyDescent="0.2">
      <c r="A217">
        <v>2013</v>
      </c>
      <c r="B217" t="s">
        <v>28</v>
      </c>
      <c r="C217">
        <v>8</v>
      </c>
      <c r="D217">
        <v>10</v>
      </c>
      <c r="E217">
        <v>304</v>
      </c>
      <c r="F217" s="1">
        <f t="shared" si="22"/>
        <v>329059376.63999999</v>
      </c>
      <c r="G217">
        <v>2771586</v>
      </c>
      <c r="H217">
        <v>29771</v>
      </c>
      <c r="I217">
        <f t="shared" si="23"/>
        <v>35579.100860454819</v>
      </c>
      <c r="J217" s="1">
        <f t="shared" si="25"/>
        <v>322391594.53439999</v>
      </c>
      <c r="K217">
        <f>100*E217/8463</f>
        <v>3.5921068179132694</v>
      </c>
      <c r="L217">
        <v>3.6036036036036037</v>
      </c>
      <c r="M217">
        <v>12</v>
      </c>
    </row>
    <row r="218" spans="1:13" x14ac:dyDescent="0.2">
      <c r="A218">
        <v>2014</v>
      </c>
      <c r="B218" t="s">
        <v>28</v>
      </c>
      <c r="C218">
        <v>10</v>
      </c>
      <c r="D218">
        <v>8</v>
      </c>
      <c r="E218">
        <v>345</v>
      </c>
      <c r="F218" s="1">
        <f t="shared" si="22"/>
        <v>366116760</v>
      </c>
      <c r="G218">
        <v>2784424</v>
      </c>
      <c r="H218">
        <v>29771</v>
      </c>
      <c r="I218">
        <f t="shared" si="23"/>
        <v>35579.100860454819</v>
      </c>
      <c r="J218" s="1">
        <f t="shared" si="25"/>
        <v>329059376.63999999</v>
      </c>
      <c r="K218">
        <f>100*E218/9796</f>
        <v>3.5218456512862395</v>
      </c>
      <c r="L218">
        <v>3.5921068179132694</v>
      </c>
      <c r="M218">
        <v>12</v>
      </c>
    </row>
    <row r="219" spans="1:13" x14ac:dyDescent="0.2">
      <c r="A219">
        <v>2015</v>
      </c>
      <c r="B219" t="s">
        <v>28</v>
      </c>
      <c r="C219">
        <v>5</v>
      </c>
      <c r="D219">
        <v>10</v>
      </c>
      <c r="E219">
        <v>378</v>
      </c>
      <c r="F219" s="1">
        <f t="shared" si="22"/>
        <v>393271200</v>
      </c>
      <c r="G219">
        <v>2795036</v>
      </c>
      <c r="H219">
        <v>29771</v>
      </c>
      <c r="I219">
        <f t="shared" si="23"/>
        <v>35579.100860454819</v>
      </c>
      <c r="J219" s="1">
        <f t="shared" si="25"/>
        <v>366116760</v>
      </c>
      <c r="K219">
        <f>100*E219/10740</f>
        <v>3.5195530726256985</v>
      </c>
      <c r="L219">
        <v>3.5218456512862395</v>
      </c>
      <c r="M219">
        <v>10</v>
      </c>
    </row>
    <row r="220" spans="1:13" x14ac:dyDescent="0.2">
      <c r="A220">
        <v>2016</v>
      </c>
      <c r="B220" t="s">
        <v>28</v>
      </c>
      <c r="C220">
        <v>8</v>
      </c>
      <c r="D220">
        <v>5</v>
      </c>
      <c r="E220">
        <v>403</v>
      </c>
      <c r="F220" s="1">
        <f t="shared" si="22"/>
        <v>411060000</v>
      </c>
      <c r="G220">
        <v>2801028</v>
      </c>
      <c r="H220">
        <v>29771</v>
      </c>
      <c r="I220">
        <f t="shared" si="23"/>
        <v>35579.100860454819</v>
      </c>
      <c r="J220" s="1">
        <f t="shared" si="25"/>
        <v>393271200</v>
      </c>
      <c r="K220">
        <f>100*E220/11611</f>
        <v>3.4708466109723539</v>
      </c>
      <c r="L220">
        <v>3.5195530726256985</v>
      </c>
      <c r="M220">
        <v>8</v>
      </c>
    </row>
    <row r="221" spans="1:13" x14ac:dyDescent="0.2">
      <c r="A221">
        <v>2017</v>
      </c>
      <c r="B221" t="s">
        <v>28</v>
      </c>
      <c r="C221">
        <v>9</v>
      </c>
      <c r="D221">
        <v>8</v>
      </c>
      <c r="E221">
        <v>417</v>
      </c>
      <c r="F221" s="1">
        <f t="shared" si="22"/>
        <v>417000000</v>
      </c>
      <c r="G221">
        <v>2808175</v>
      </c>
      <c r="H221">
        <v>29771</v>
      </c>
      <c r="I221">
        <f t="shared" si="23"/>
        <v>35579.100860454819</v>
      </c>
      <c r="J221" s="1">
        <f t="shared" si="25"/>
        <v>411060000</v>
      </c>
      <c r="K221">
        <f>100*E221/12078</f>
        <v>3.4525583705911576</v>
      </c>
      <c r="L221">
        <v>3.4708466109723539</v>
      </c>
      <c r="M221">
        <v>10</v>
      </c>
    </row>
    <row r="222" spans="1:13" x14ac:dyDescent="0.2">
      <c r="A222">
        <v>2008</v>
      </c>
      <c r="B222" t="s">
        <v>29</v>
      </c>
      <c r="C222">
        <v>4</v>
      </c>
      <c r="D222">
        <v>7</v>
      </c>
      <c r="E222">
        <v>222</v>
      </c>
      <c r="F222" s="1">
        <f t="shared" si="22"/>
        <v>265310550.23415303</v>
      </c>
      <c r="G222">
        <v>2100000</v>
      </c>
      <c r="H222">
        <v>22947</v>
      </c>
      <c r="I222">
        <f t="shared" si="23"/>
        <v>27423.789172176166</v>
      </c>
      <c r="K222">
        <f>100*E222/6655</f>
        <v>3.335837716003005</v>
      </c>
    </row>
    <row r="223" spans="1:13" x14ac:dyDescent="0.2">
      <c r="A223">
        <v>2009</v>
      </c>
      <c r="B223" t="s">
        <v>29</v>
      </c>
      <c r="C223">
        <v>10</v>
      </c>
      <c r="D223">
        <v>4</v>
      </c>
      <c r="E223">
        <v>232</v>
      </c>
      <c r="F223" s="1">
        <f t="shared" si="22"/>
        <v>271824976.39252561</v>
      </c>
      <c r="G223">
        <v>2110000</v>
      </c>
      <c r="H223">
        <v>22947</v>
      </c>
      <c r="I223">
        <f t="shared" si="23"/>
        <v>27423.789172176166</v>
      </c>
      <c r="J223" s="1">
        <f>F222</f>
        <v>265310550.23415303</v>
      </c>
      <c r="K223">
        <f>100*E223/7066</f>
        <v>3.2833286159071609</v>
      </c>
      <c r="L223">
        <v>3.335837716003005</v>
      </c>
    </row>
    <row r="224" spans="1:13" x14ac:dyDescent="0.2">
      <c r="A224">
        <v>2010</v>
      </c>
      <c r="B224" t="s">
        <v>29</v>
      </c>
      <c r="C224">
        <v>4</v>
      </c>
      <c r="D224">
        <v>10</v>
      </c>
      <c r="E224">
        <v>236</v>
      </c>
      <c r="F224" s="1">
        <f t="shared" si="22"/>
        <v>271089817.56523001</v>
      </c>
      <c r="G224">
        <v>2117729</v>
      </c>
      <c r="H224">
        <v>22947</v>
      </c>
      <c r="I224">
        <f t="shared" si="23"/>
        <v>27423.789172176166</v>
      </c>
      <c r="J224" s="1">
        <f t="shared" ref="J224:J231" si="26">F223</f>
        <v>271824976.39252561</v>
      </c>
      <c r="K224">
        <f>100*E224/7346</f>
        <v>3.2126327252926763</v>
      </c>
      <c r="L224">
        <v>3.2833286159071609</v>
      </c>
      <c r="M224">
        <v>7</v>
      </c>
    </row>
    <row r="225" spans="1:13" x14ac:dyDescent="0.2">
      <c r="A225">
        <v>2011</v>
      </c>
      <c r="B225" t="s">
        <v>29</v>
      </c>
      <c r="C225">
        <v>9</v>
      </c>
      <c r="D225">
        <v>4</v>
      </c>
      <c r="E225">
        <v>235</v>
      </c>
      <c r="F225" s="1">
        <f t="shared" si="22"/>
        <v>264648168.52704</v>
      </c>
      <c r="G225">
        <v>2122544</v>
      </c>
      <c r="H225">
        <v>22947</v>
      </c>
      <c r="I225">
        <f t="shared" si="23"/>
        <v>27423.789172176166</v>
      </c>
      <c r="J225" s="1">
        <f t="shared" si="26"/>
        <v>271089817.56523001</v>
      </c>
      <c r="K225">
        <f>100*E225/7791</f>
        <v>3.0163008599666283</v>
      </c>
      <c r="L225">
        <v>3.2126327252926763</v>
      </c>
      <c r="M225">
        <v>4</v>
      </c>
    </row>
    <row r="226" spans="1:13" x14ac:dyDescent="0.2">
      <c r="A226">
        <v>2012</v>
      </c>
      <c r="B226" t="s">
        <v>29</v>
      </c>
      <c r="C226">
        <v>10</v>
      </c>
      <c r="D226">
        <v>9</v>
      </c>
      <c r="E226">
        <v>250</v>
      </c>
      <c r="F226" s="1">
        <f t="shared" si="22"/>
        <v>276020200.80000001</v>
      </c>
      <c r="G226">
        <v>2128106</v>
      </c>
      <c r="H226">
        <v>22947</v>
      </c>
      <c r="I226">
        <f t="shared" si="23"/>
        <v>27423.789172176166</v>
      </c>
      <c r="J226" s="1">
        <f t="shared" si="26"/>
        <v>264648168.52704</v>
      </c>
      <c r="K226">
        <f>100*E226/8103</f>
        <v>3.0852770578797974</v>
      </c>
      <c r="L226">
        <v>3.0163008599666283</v>
      </c>
      <c r="M226">
        <v>10</v>
      </c>
    </row>
    <row r="227" spans="1:13" x14ac:dyDescent="0.2">
      <c r="A227">
        <v>2013</v>
      </c>
      <c r="B227" t="s">
        <v>29</v>
      </c>
      <c r="C227">
        <v>11</v>
      </c>
      <c r="D227">
        <v>10</v>
      </c>
      <c r="E227">
        <v>258</v>
      </c>
      <c r="F227" s="1">
        <f t="shared" si="22"/>
        <v>279267497.27999997</v>
      </c>
      <c r="G227">
        <v>2136269</v>
      </c>
      <c r="H227">
        <v>22947</v>
      </c>
      <c r="I227">
        <f t="shared" si="23"/>
        <v>27423.789172176166</v>
      </c>
      <c r="J227" s="1">
        <f t="shared" si="26"/>
        <v>276020200.80000001</v>
      </c>
      <c r="K227">
        <f>100*E227/8463</f>
        <v>3.0485643388869197</v>
      </c>
      <c r="L227">
        <v>3.0852770578797974</v>
      </c>
      <c r="M227">
        <v>4</v>
      </c>
    </row>
    <row r="228" spans="1:13" x14ac:dyDescent="0.2">
      <c r="A228">
        <v>2014</v>
      </c>
      <c r="B228" t="s">
        <v>29</v>
      </c>
      <c r="C228">
        <v>10</v>
      </c>
      <c r="D228">
        <v>11</v>
      </c>
      <c r="E228">
        <v>296</v>
      </c>
      <c r="F228" s="1">
        <f t="shared" si="22"/>
        <v>314117568</v>
      </c>
      <c r="G228">
        <v>2146562</v>
      </c>
      <c r="H228">
        <v>22947</v>
      </c>
      <c r="I228">
        <f t="shared" si="23"/>
        <v>27423.789172176166</v>
      </c>
      <c r="J228" s="1">
        <f t="shared" si="26"/>
        <v>279267497.27999997</v>
      </c>
      <c r="K228">
        <f>100*E228/9796</f>
        <v>3.0216414863209473</v>
      </c>
      <c r="L228">
        <v>3.0485643388869197</v>
      </c>
      <c r="M228">
        <v>9</v>
      </c>
    </row>
    <row r="229" spans="1:13" x14ac:dyDescent="0.2">
      <c r="A229">
        <v>2015</v>
      </c>
      <c r="B229" t="s">
        <v>29</v>
      </c>
      <c r="C229">
        <v>12</v>
      </c>
      <c r="D229">
        <v>10</v>
      </c>
      <c r="E229">
        <v>329</v>
      </c>
      <c r="F229" s="1">
        <f t="shared" si="22"/>
        <v>342291600</v>
      </c>
      <c r="G229">
        <v>2155674</v>
      </c>
      <c r="H229">
        <v>22947</v>
      </c>
      <c r="I229">
        <f t="shared" si="23"/>
        <v>27423.789172176166</v>
      </c>
      <c r="J229" s="1">
        <f t="shared" si="26"/>
        <v>314117568</v>
      </c>
      <c r="K229">
        <f>100*E229/10740</f>
        <v>3.0633147113594039</v>
      </c>
      <c r="L229">
        <v>3.0216414863209473</v>
      </c>
      <c r="M229">
        <v>10</v>
      </c>
    </row>
    <row r="230" spans="1:13" x14ac:dyDescent="0.2">
      <c r="A230">
        <v>2016</v>
      </c>
      <c r="B230" t="s">
        <v>29</v>
      </c>
      <c r="C230">
        <v>6</v>
      </c>
      <c r="D230">
        <v>12</v>
      </c>
      <c r="E230">
        <v>355</v>
      </c>
      <c r="F230" s="1">
        <f t="shared" si="22"/>
        <v>362100000</v>
      </c>
      <c r="G230">
        <v>2166029</v>
      </c>
      <c r="H230">
        <v>22947</v>
      </c>
      <c r="I230">
        <f t="shared" si="23"/>
        <v>27423.789172176166</v>
      </c>
      <c r="J230" s="1">
        <f t="shared" si="26"/>
        <v>342291600</v>
      </c>
      <c r="K230">
        <f>100*E230/11611</f>
        <v>3.0574455257945052</v>
      </c>
      <c r="L230">
        <v>3.0633147113594039</v>
      </c>
      <c r="M230">
        <v>11</v>
      </c>
    </row>
    <row r="231" spans="1:13" x14ac:dyDescent="0.2">
      <c r="A231">
        <v>2017</v>
      </c>
      <c r="B231" t="s">
        <v>29</v>
      </c>
      <c r="C231">
        <v>7</v>
      </c>
      <c r="D231">
        <v>6</v>
      </c>
      <c r="E231">
        <v>359</v>
      </c>
      <c r="F231" s="1">
        <f t="shared" si="22"/>
        <v>359000000</v>
      </c>
      <c r="G231">
        <v>2179082</v>
      </c>
      <c r="H231">
        <v>22947</v>
      </c>
      <c r="I231">
        <f t="shared" si="23"/>
        <v>27423.789172176166</v>
      </c>
      <c r="J231" s="1">
        <f t="shared" si="26"/>
        <v>362100000</v>
      </c>
      <c r="K231">
        <f>100*E231/12078</f>
        <v>2.9723464149693659</v>
      </c>
      <c r="L231">
        <v>3.0574455257945052</v>
      </c>
      <c r="M231">
        <v>10</v>
      </c>
    </row>
    <row r="232" spans="1:13" x14ac:dyDescent="0.2">
      <c r="A232">
        <v>2008</v>
      </c>
      <c r="B232" t="s">
        <v>30</v>
      </c>
      <c r="C232">
        <v>9</v>
      </c>
      <c r="D232">
        <v>4</v>
      </c>
      <c r="E232">
        <v>227</v>
      </c>
      <c r="F232" s="1">
        <f t="shared" si="22"/>
        <v>271286013.07726455</v>
      </c>
      <c r="G232">
        <v>16400000</v>
      </c>
      <c r="H232">
        <v>24582</v>
      </c>
      <c r="I232">
        <f t="shared" si="23"/>
        <v>29377.765521873644</v>
      </c>
      <c r="K232">
        <f>100*E232/6655</f>
        <v>3.4109691960931632</v>
      </c>
    </row>
    <row r="233" spans="1:13" x14ac:dyDescent="0.2">
      <c r="A233">
        <v>2009</v>
      </c>
      <c r="B233" t="s">
        <v>30</v>
      </c>
      <c r="C233">
        <v>9</v>
      </c>
      <c r="D233">
        <v>9</v>
      </c>
      <c r="E233">
        <v>238</v>
      </c>
      <c r="F233" s="1">
        <f t="shared" si="22"/>
        <v>278854932.67853916</v>
      </c>
      <c r="G233">
        <v>19500000</v>
      </c>
      <c r="H233">
        <v>24582</v>
      </c>
      <c r="I233">
        <f t="shared" si="23"/>
        <v>29377.765521873644</v>
      </c>
      <c r="J233" s="1">
        <f>F232</f>
        <v>271286013.07726455</v>
      </c>
      <c r="K233">
        <f>100*E233/7066</f>
        <v>3.3682422870082083</v>
      </c>
      <c r="L233">
        <v>3.4109691960931632</v>
      </c>
    </row>
    <row r="234" spans="1:13" x14ac:dyDescent="0.2">
      <c r="A234">
        <v>2010</v>
      </c>
      <c r="B234" t="s">
        <v>30</v>
      </c>
      <c r="C234">
        <v>11</v>
      </c>
      <c r="D234">
        <v>9</v>
      </c>
      <c r="E234">
        <v>285</v>
      </c>
      <c r="F234" s="1">
        <f t="shared" si="22"/>
        <v>327375415.28004473</v>
      </c>
      <c r="G234">
        <v>19602914</v>
      </c>
      <c r="H234">
        <v>24582</v>
      </c>
      <c r="I234">
        <f t="shared" si="23"/>
        <v>29377.765521873644</v>
      </c>
      <c r="J234" s="1">
        <f t="shared" ref="J234:J241" si="27">F233</f>
        <v>278854932.67853916</v>
      </c>
      <c r="K234">
        <f>100*E234/7346</f>
        <v>3.8796624013068337</v>
      </c>
      <c r="L234">
        <v>3.3682422870082083</v>
      </c>
      <c r="M234">
        <v>4</v>
      </c>
    </row>
    <row r="235" spans="1:13" x14ac:dyDescent="0.2">
      <c r="A235">
        <v>2011</v>
      </c>
      <c r="B235" t="s">
        <v>30</v>
      </c>
      <c r="C235">
        <v>8</v>
      </c>
      <c r="D235">
        <v>11</v>
      </c>
      <c r="E235">
        <v>299</v>
      </c>
      <c r="F235" s="1">
        <f t="shared" si="22"/>
        <v>336722563.35993606</v>
      </c>
      <c r="G235">
        <v>19763868</v>
      </c>
      <c r="H235">
        <v>24582</v>
      </c>
      <c r="I235">
        <f t="shared" si="23"/>
        <v>29377.765521873644</v>
      </c>
      <c r="J235" s="1">
        <f t="shared" si="27"/>
        <v>327375415.28004473</v>
      </c>
      <c r="K235">
        <f>100*E235/7791</f>
        <v>3.8377615197022203</v>
      </c>
      <c r="L235">
        <v>3.8796624013068337</v>
      </c>
      <c r="M235">
        <v>9</v>
      </c>
    </row>
    <row r="236" spans="1:13" x14ac:dyDescent="0.2">
      <c r="A236">
        <v>2012</v>
      </c>
      <c r="B236" t="s">
        <v>30</v>
      </c>
      <c r="C236">
        <v>6</v>
      </c>
      <c r="D236">
        <v>8</v>
      </c>
      <c r="E236">
        <v>321</v>
      </c>
      <c r="F236" s="1">
        <f t="shared" si="22"/>
        <v>354409937.8272</v>
      </c>
      <c r="G236">
        <v>19897967</v>
      </c>
      <c r="H236">
        <v>24582</v>
      </c>
      <c r="I236">
        <f t="shared" si="23"/>
        <v>29377.765521873644</v>
      </c>
      <c r="J236" s="1">
        <f t="shared" si="27"/>
        <v>336722563.35993606</v>
      </c>
      <c r="K236">
        <f>100*E236/8103</f>
        <v>3.96149574231766</v>
      </c>
      <c r="L236">
        <v>3.8377615197022203</v>
      </c>
      <c r="M236">
        <v>9</v>
      </c>
    </row>
    <row r="237" spans="1:13" x14ac:dyDescent="0.2">
      <c r="A237">
        <v>2013</v>
      </c>
      <c r="B237" t="s">
        <v>30</v>
      </c>
      <c r="C237">
        <v>8</v>
      </c>
      <c r="D237">
        <v>6</v>
      </c>
      <c r="E237">
        <v>333</v>
      </c>
      <c r="F237" s="1">
        <f t="shared" si="22"/>
        <v>360449909.27999997</v>
      </c>
      <c r="G237">
        <v>20023110</v>
      </c>
      <c r="H237">
        <v>24582</v>
      </c>
      <c r="I237">
        <f t="shared" si="23"/>
        <v>29377.765521873644</v>
      </c>
      <c r="J237" s="1">
        <f t="shared" si="27"/>
        <v>354409937.8272</v>
      </c>
      <c r="K237">
        <f>100*E237/8463</f>
        <v>3.9347749025168381</v>
      </c>
      <c r="L237">
        <v>3.96149574231766</v>
      </c>
      <c r="M237">
        <v>11</v>
      </c>
    </row>
    <row r="238" spans="1:13" x14ac:dyDescent="0.2">
      <c r="A238">
        <v>2014</v>
      </c>
      <c r="B238" t="s">
        <v>30</v>
      </c>
      <c r="C238">
        <v>4</v>
      </c>
      <c r="D238">
        <v>8</v>
      </c>
      <c r="E238">
        <v>383</v>
      </c>
      <c r="F238" s="1">
        <f t="shared" si="22"/>
        <v>406442664</v>
      </c>
      <c r="G238">
        <v>20125350</v>
      </c>
      <c r="H238">
        <v>24582</v>
      </c>
      <c r="I238">
        <f t="shared" si="23"/>
        <v>29377.765521873644</v>
      </c>
      <c r="J238" s="1">
        <f t="shared" si="27"/>
        <v>360449909.27999997</v>
      </c>
      <c r="K238">
        <f>100*E238/9796</f>
        <v>3.9097590853409554</v>
      </c>
      <c r="L238">
        <v>3.9347749025168381</v>
      </c>
      <c r="M238">
        <v>8</v>
      </c>
    </row>
    <row r="239" spans="1:13" x14ac:dyDescent="0.2">
      <c r="A239">
        <v>2015</v>
      </c>
      <c r="B239" t="s">
        <v>30</v>
      </c>
      <c r="C239">
        <v>10</v>
      </c>
      <c r="D239">
        <v>4</v>
      </c>
      <c r="E239">
        <v>423</v>
      </c>
      <c r="F239" s="1">
        <f t="shared" si="22"/>
        <v>440089200</v>
      </c>
      <c r="G239">
        <v>20215694</v>
      </c>
      <c r="H239">
        <v>24582</v>
      </c>
      <c r="I239">
        <f t="shared" si="23"/>
        <v>29377.765521873644</v>
      </c>
      <c r="J239" s="1">
        <f t="shared" si="27"/>
        <v>406442664</v>
      </c>
      <c r="K239">
        <f>100*E239/10740</f>
        <v>3.9385474860335195</v>
      </c>
      <c r="L239">
        <v>3.9097590853409554</v>
      </c>
      <c r="M239">
        <v>6</v>
      </c>
    </row>
    <row r="240" spans="1:13" x14ac:dyDescent="0.2">
      <c r="A240">
        <v>2016</v>
      </c>
      <c r="B240" t="s">
        <v>30</v>
      </c>
      <c r="C240">
        <v>5</v>
      </c>
      <c r="D240">
        <v>10</v>
      </c>
      <c r="E240">
        <v>431</v>
      </c>
      <c r="F240" s="1">
        <f t="shared" si="22"/>
        <v>439620000</v>
      </c>
      <c r="G240">
        <v>20275179</v>
      </c>
      <c r="H240">
        <v>24582</v>
      </c>
      <c r="I240">
        <f t="shared" si="23"/>
        <v>29377.765521873644</v>
      </c>
      <c r="J240" s="1">
        <f t="shared" si="27"/>
        <v>440089200</v>
      </c>
      <c r="K240">
        <f>100*E240/11611</f>
        <v>3.7119972439927653</v>
      </c>
      <c r="L240">
        <v>3.9385474860335195</v>
      </c>
      <c r="M240">
        <v>8</v>
      </c>
    </row>
    <row r="241" spans="1:13" x14ac:dyDescent="0.2">
      <c r="A241">
        <v>2017</v>
      </c>
      <c r="B241" t="s">
        <v>30</v>
      </c>
      <c r="C241">
        <v>5</v>
      </c>
      <c r="D241">
        <v>5</v>
      </c>
      <c r="E241">
        <v>443</v>
      </c>
      <c r="F241" s="1">
        <f t="shared" si="22"/>
        <v>443000000</v>
      </c>
      <c r="G241">
        <v>20320876</v>
      </c>
      <c r="H241">
        <v>24582</v>
      </c>
      <c r="I241">
        <f t="shared" si="23"/>
        <v>29377.765521873644</v>
      </c>
      <c r="J241" s="1">
        <f t="shared" si="27"/>
        <v>439620000</v>
      </c>
      <c r="K241">
        <f>100*E241/12078</f>
        <v>3.66782579897334</v>
      </c>
      <c r="L241">
        <v>3.7119972439927653</v>
      </c>
      <c r="M241">
        <v>4</v>
      </c>
    </row>
    <row r="242" spans="1:13" x14ac:dyDescent="0.2">
      <c r="A242">
        <v>2008</v>
      </c>
      <c r="B242" t="s">
        <v>31</v>
      </c>
      <c r="C242">
        <v>9</v>
      </c>
      <c r="D242">
        <v>9</v>
      </c>
      <c r="E242">
        <v>241</v>
      </c>
      <c r="F242" s="1">
        <f t="shared" si="22"/>
        <v>288017309.03797692</v>
      </c>
      <c r="G242">
        <v>2735000</v>
      </c>
      <c r="H242">
        <v>21784</v>
      </c>
      <c r="I242">
        <f t="shared" si="23"/>
        <v>26033.896514868418</v>
      </c>
      <c r="K242">
        <f>100*E242/6655</f>
        <v>3.6213373403456046</v>
      </c>
    </row>
    <row r="243" spans="1:13" x14ac:dyDescent="0.2">
      <c r="A243">
        <v>2009</v>
      </c>
      <c r="B243" t="s">
        <v>31</v>
      </c>
      <c r="C243">
        <v>3</v>
      </c>
      <c r="D243">
        <v>9</v>
      </c>
      <c r="E243">
        <v>246</v>
      </c>
      <c r="F243" s="1">
        <f t="shared" si="22"/>
        <v>288228207.72655731</v>
      </c>
      <c r="G243">
        <v>2760000</v>
      </c>
      <c r="H243">
        <v>21784</v>
      </c>
      <c r="I243">
        <f t="shared" si="23"/>
        <v>26033.896514868418</v>
      </c>
      <c r="J243" s="1">
        <f>F242</f>
        <v>288017309.03797692</v>
      </c>
      <c r="K243">
        <f>100*E243/7066</f>
        <v>3.4814605151429379</v>
      </c>
      <c r="L243">
        <v>3.6213373403456046</v>
      </c>
    </row>
    <row r="244" spans="1:13" x14ac:dyDescent="0.2">
      <c r="A244">
        <v>2010</v>
      </c>
      <c r="B244" t="s">
        <v>31</v>
      </c>
      <c r="C244">
        <v>10</v>
      </c>
      <c r="D244">
        <v>3</v>
      </c>
      <c r="E244">
        <v>245</v>
      </c>
      <c r="F244" s="1">
        <f t="shared" si="22"/>
        <v>281427988.57407355</v>
      </c>
      <c r="G244">
        <v>2788500</v>
      </c>
      <c r="H244">
        <v>21784</v>
      </c>
      <c r="I244">
        <f t="shared" si="23"/>
        <v>26033.896514868418</v>
      </c>
      <c r="J244" s="1">
        <f t="shared" ref="J244:J251" si="28">F243</f>
        <v>288228207.72655731</v>
      </c>
      <c r="K244">
        <f>100*E244/7346</f>
        <v>3.3351483800707866</v>
      </c>
      <c r="L244">
        <v>3.4814605151429379</v>
      </c>
      <c r="M244">
        <v>9</v>
      </c>
    </row>
    <row r="245" spans="1:13" x14ac:dyDescent="0.2">
      <c r="A245">
        <v>2011</v>
      </c>
      <c r="B245" t="s">
        <v>31</v>
      </c>
      <c r="C245">
        <v>4</v>
      </c>
      <c r="D245">
        <v>10</v>
      </c>
      <c r="E245">
        <v>258</v>
      </c>
      <c r="F245" s="1">
        <f t="shared" si="22"/>
        <v>290549904.17011201</v>
      </c>
      <c r="G245">
        <v>2829142</v>
      </c>
      <c r="H245">
        <v>21784</v>
      </c>
      <c r="I245">
        <f t="shared" si="23"/>
        <v>26033.896514868418</v>
      </c>
      <c r="J245" s="1">
        <f t="shared" si="28"/>
        <v>281427988.57407355</v>
      </c>
      <c r="K245">
        <f>100*E245/7791</f>
        <v>3.3115132845591067</v>
      </c>
      <c r="L245">
        <v>3.3351483800707866</v>
      </c>
      <c r="M245">
        <v>9</v>
      </c>
    </row>
    <row r="246" spans="1:13" x14ac:dyDescent="0.2">
      <c r="A246">
        <v>2012</v>
      </c>
      <c r="B246" t="s">
        <v>31</v>
      </c>
      <c r="C246">
        <v>7</v>
      </c>
      <c r="D246">
        <v>4</v>
      </c>
      <c r="E246">
        <v>267</v>
      </c>
      <c r="F246" s="1">
        <f t="shared" si="22"/>
        <v>294789574.4544</v>
      </c>
      <c r="G246">
        <v>2847187</v>
      </c>
      <c r="H246">
        <v>21784</v>
      </c>
      <c r="I246">
        <f t="shared" si="23"/>
        <v>26033.896514868418</v>
      </c>
      <c r="J246" s="1">
        <f t="shared" si="28"/>
        <v>290549904.17011201</v>
      </c>
      <c r="K246">
        <f>100*E246/8103</f>
        <v>3.2950758978156238</v>
      </c>
      <c r="L246">
        <v>3.3115132845591067</v>
      </c>
      <c r="M246">
        <v>3</v>
      </c>
    </row>
    <row r="247" spans="1:13" x14ac:dyDescent="0.2">
      <c r="A247">
        <v>2013</v>
      </c>
      <c r="B247" t="s">
        <v>31</v>
      </c>
      <c r="C247">
        <v>4</v>
      </c>
      <c r="D247">
        <v>7</v>
      </c>
      <c r="E247">
        <v>275</v>
      </c>
      <c r="F247" s="1">
        <f t="shared" si="22"/>
        <v>297668844</v>
      </c>
      <c r="G247">
        <v>2872530</v>
      </c>
      <c r="H247">
        <v>21784</v>
      </c>
      <c r="I247">
        <f t="shared" si="23"/>
        <v>26033.896514868418</v>
      </c>
      <c r="J247" s="1">
        <f t="shared" si="28"/>
        <v>294789574.4544</v>
      </c>
      <c r="K247">
        <f>100*E247/8463</f>
        <v>3.249438733309701</v>
      </c>
      <c r="L247">
        <v>3.2950758978156238</v>
      </c>
      <c r="M247">
        <v>10</v>
      </c>
    </row>
    <row r="248" spans="1:13" x14ac:dyDescent="0.2">
      <c r="A248">
        <v>2014</v>
      </c>
      <c r="B248" t="s">
        <v>31</v>
      </c>
      <c r="C248">
        <v>2</v>
      </c>
      <c r="D248">
        <v>4</v>
      </c>
      <c r="E248">
        <v>313</v>
      </c>
      <c r="F248" s="1">
        <f t="shared" si="22"/>
        <v>332158104</v>
      </c>
      <c r="G248">
        <v>2916839</v>
      </c>
      <c r="H248">
        <v>21784</v>
      </c>
      <c r="I248">
        <f t="shared" si="23"/>
        <v>26033.896514868418</v>
      </c>
      <c r="J248" s="1">
        <f t="shared" si="28"/>
        <v>297668844</v>
      </c>
      <c r="K248">
        <f>100*E248/9796</f>
        <v>3.1951817068191097</v>
      </c>
      <c r="L248">
        <v>3.249438733309701</v>
      </c>
      <c r="M248">
        <v>4</v>
      </c>
    </row>
    <row r="249" spans="1:13" x14ac:dyDescent="0.2">
      <c r="A249">
        <v>2015</v>
      </c>
      <c r="B249" t="s">
        <v>31</v>
      </c>
      <c r="C249">
        <v>6</v>
      </c>
      <c r="D249">
        <v>2</v>
      </c>
      <c r="E249">
        <v>341</v>
      </c>
      <c r="F249" s="1">
        <f t="shared" si="22"/>
        <v>354776400</v>
      </c>
      <c r="G249">
        <v>2973756</v>
      </c>
      <c r="H249">
        <v>21784</v>
      </c>
      <c r="I249">
        <f t="shared" si="23"/>
        <v>26033.896514868418</v>
      </c>
      <c r="J249" s="1">
        <f t="shared" si="28"/>
        <v>332158104</v>
      </c>
      <c r="K249">
        <f>100*E249/10740</f>
        <v>3.175046554934823</v>
      </c>
      <c r="L249">
        <v>3.1951817068191097</v>
      </c>
      <c r="M249">
        <v>7</v>
      </c>
    </row>
    <row r="250" spans="1:13" x14ac:dyDescent="0.2">
      <c r="A250">
        <v>2016</v>
      </c>
      <c r="B250" t="s">
        <v>31</v>
      </c>
      <c r="C250">
        <v>9</v>
      </c>
      <c r="D250">
        <v>6</v>
      </c>
      <c r="E250">
        <v>367</v>
      </c>
      <c r="F250" s="1">
        <f t="shared" si="22"/>
        <v>374340000.00000006</v>
      </c>
      <c r="G250">
        <v>3036525</v>
      </c>
      <c r="H250">
        <v>21784</v>
      </c>
      <c r="I250">
        <f t="shared" si="23"/>
        <v>26033.896514868418</v>
      </c>
      <c r="J250" s="1">
        <f t="shared" si="28"/>
        <v>354776400</v>
      </c>
      <c r="K250">
        <f>100*E250/11611</f>
        <v>3.1607957970889675</v>
      </c>
      <c r="L250">
        <v>3.175046554934823</v>
      </c>
      <c r="M250">
        <v>4</v>
      </c>
    </row>
    <row r="251" spans="1:13" x14ac:dyDescent="0.2">
      <c r="A251">
        <v>2017</v>
      </c>
      <c r="B251" t="s">
        <v>31</v>
      </c>
      <c r="C251">
        <v>5</v>
      </c>
      <c r="D251">
        <v>9</v>
      </c>
      <c r="E251">
        <v>383</v>
      </c>
      <c r="F251" s="1">
        <f t="shared" si="22"/>
        <v>383000000</v>
      </c>
      <c r="G251">
        <v>3091399</v>
      </c>
      <c r="H251">
        <v>21784</v>
      </c>
      <c r="I251">
        <f t="shared" si="23"/>
        <v>26033.896514868418</v>
      </c>
      <c r="J251" s="1">
        <f t="shared" si="28"/>
        <v>374340000.00000006</v>
      </c>
      <c r="K251">
        <f>100*E251/12078</f>
        <v>3.1710548103990726</v>
      </c>
      <c r="L251">
        <v>3.1607957970889675</v>
      </c>
      <c r="M251">
        <v>2</v>
      </c>
    </row>
    <row r="252" spans="1:13" x14ac:dyDescent="0.2">
      <c r="A252">
        <v>2008</v>
      </c>
      <c r="B252" t="s">
        <v>32</v>
      </c>
      <c r="C252">
        <v>9</v>
      </c>
      <c r="D252">
        <v>8</v>
      </c>
      <c r="E252">
        <v>223</v>
      </c>
      <c r="F252" s="1">
        <f t="shared" si="22"/>
        <v>266505642.80277529</v>
      </c>
      <c r="G252">
        <v>4100000</v>
      </c>
      <c r="H252">
        <v>21907</v>
      </c>
      <c r="I252">
        <f t="shared" si="23"/>
        <v>26180.892900808962</v>
      </c>
      <c r="K252">
        <f>100*E252/6655</f>
        <v>3.3508640120210367</v>
      </c>
    </row>
    <row r="253" spans="1:13" x14ac:dyDescent="0.2">
      <c r="A253">
        <v>2009</v>
      </c>
      <c r="B253" t="s">
        <v>32</v>
      </c>
      <c r="C253">
        <v>10</v>
      </c>
      <c r="D253">
        <v>9</v>
      </c>
      <c r="E253">
        <v>236</v>
      </c>
      <c r="F253" s="1">
        <f t="shared" si="22"/>
        <v>276511613.91653466</v>
      </c>
      <c r="G253">
        <v>4150000</v>
      </c>
      <c r="H253">
        <v>21907</v>
      </c>
      <c r="I253">
        <f t="shared" si="23"/>
        <v>26180.892900808962</v>
      </c>
      <c r="J253" s="1">
        <f>F252</f>
        <v>266505642.80277529</v>
      </c>
      <c r="K253">
        <f>100*E253/7066</f>
        <v>3.3399377299745261</v>
      </c>
      <c r="L253">
        <v>3.3508640120210367</v>
      </c>
    </row>
    <row r="254" spans="1:13" x14ac:dyDescent="0.2">
      <c r="A254">
        <v>2010</v>
      </c>
      <c r="B254" t="s">
        <v>32</v>
      </c>
      <c r="C254">
        <v>5</v>
      </c>
      <c r="D254">
        <v>10</v>
      </c>
      <c r="E254">
        <v>240</v>
      </c>
      <c r="F254" s="1">
        <f t="shared" si="22"/>
        <v>275684560.23582715</v>
      </c>
      <c r="G254">
        <v>4204148</v>
      </c>
      <c r="H254">
        <v>21907</v>
      </c>
      <c r="I254">
        <f t="shared" si="23"/>
        <v>26180.892900808962</v>
      </c>
      <c r="J254" s="1">
        <f t="shared" ref="J254:J261" si="29">F253</f>
        <v>276511613.91653466</v>
      </c>
      <c r="K254">
        <f>100*E254/7346</f>
        <v>3.2670841274162812</v>
      </c>
      <c r="L254">
        <v>3.3399377299745261</v>
      </c>
      <c r="M254">
        <v>8</v>
      </c>
    </row>
    <row r="255" spans="1:13" x14ac:dyDescent="0.2">
      <c r="A255">
        <v>2011</v>
      </c>
      <c r="B255" t="s">
        <v>32</v>
      </c>
      <c r="C255">
        <v>8</v>
      </c>
      <c r="D255">
        <v>5</v>
      </c>
      <c r="E255">
        <v>246</v>
      </c>
      <c r="F255" s="1">
        <f t="shared" si="22"/>
        <v>277035955.13894403</v>
      </c>
      <c r="G255">
        <v>4247852</v>
      </c>
      <c r="H255">
        <v>21907</v>
      </c>
      <c r="I255">
        <f t="shared" si="23"/>
        <v>26180.892900808962</v>
      </c>
      <c r="J255" s="1">
        <f t="shared" si="29"/>
        <v>275684560.23582715</v>
      </c>
      <c r="K255">
        <f>100*E255/7791</f>
        <v>3.1574894108586831</v>
      </c>
      <c r="L255">
        <v>3.2670841274162812</v>
      </c>
      <c r="M255">
        <v>9</v>
      </c>
    </row>
    <row r="256" spans="1:13" x14ac:dyDescent="0.2">
      <c r="A256">
        <v>2012</v>
      </c>
      <c r="B256" t="s">
        <v>32</v>
      </c>
      <c r="C256">
        <v>5</v>
      </c>
      <c r="D256">
        <v>8</v>
      </c>
      <c r="E256">
        <v>253</v>
      </c>
      <c r="F256" s="1">
        <f t="shared" si="22"/>
        <v>279332443.20959997</v>
      </c>
      <c r="G256">
        <v>4321686</v>
      </c>
      <c r="H256">
        <v>21907</v>
      </c>
      <c r="I256">
        <f t="shared" si="23"/>
        <v>26180.892900808962</v>
      </c>
      <c r="J256" s="1">
        <f t="shared" si="29"/>
        <v>277035955.13894403</v>
      </c>
      <c r="K256">
        <f>100*E256/8103</f>
        <v>3.1223003825743554</v>
      </c>
      <c r="L256">
        <v>3.1574894108586831</v>
      </c>
      <c r="M256">
        <v>10</v>
      </c>
    </row>
    <row r="257" spans="1:13" x14ac:dyDescent="0.2">
      <c r="A257">
        <v>2013</v>
      </c>
      <c r="B257" t="s">
        <v>32</v>
      </c>
      <c r="C257">
        <v>10</v>
      </c>
      <c r="D257">
        <v>5</v>
      </c>
      <c r="E257">
        <v>266</v>
      </c>
      <c r="F257" s="1">
        <f t="shared" si="22"/>
        <v>287926954.56</v>
      </c>
      <c r="G257">
        <v>4390565</v>
      </c>
      <c r="H257">
        <v>21907</v>
      </c>
      <c r="I257">
        <f t="shared" si="23"/>
        <v>26180.892900808962</v>
      </c>
      <c r="J257" s="1">
        <f t="shared" si="29"/>
        <v>279332443.20959997</v>
      </c>
      <c r="K257">
        <f>100*E257/8463</f>
        <v>3.1430934656741107</v>
      </c>
      <c r="L257">
        <v>3.1223003825743554</v>
      </c>
      <c r="M257">
        <v>5</v>
      </c>
    </row>
    <row r="258" spans="1:13" x14ac:dyDescent="0.2">
      <c r="A258">
        <v>2014</v>
      </c>
      <c r="B258" t="s">
        <v>32</v>
      </c>
      <c r="C258">
        <v>11</v>
      </c>
      <c r="D258">
        <v>10</v>
      </c>
      <c r="E258">
        <v>308</v>
      </c>
      <c r="F258" s="1">
        <f t="shared" si="22"/>
        <v>326852064</v>
      </c>
      <c r="G258">
        <v>4470712</v>
      </c>
      <c r="H258">
        <v>21907</v>
      </c>
      <c r="I258">
        <f t="shared" si="23"/>
        <v>26180.892900808962</v>
      </c>
      <c r="J258" s="1">
        <f t="shared" si="29"/>
        <v>287926954.56</v>
      </c>
      <c r="K258">
        <f>100*E258/9796</f>
        <v>3.1441404654961209</v>
      </c>
      <c r="L258">
        <v>3.1430934656741107</v>
      </c>
      <c r="M258">
        <v>8</v>
      </c>
    </row>
    <row r="259" spans="1:13" x14ac:dyDescent="0.2">
      <c r="A259">
        <v>2015</v>
      </c>
      <c r="B259" t="s">
        <v>32</v>
      </c>
      <c r="C259">
        <v>13</v>
      </c>
      <c r="D259">
        <v>11</v>
      </c>
      <c r="E259">
        <v>348</v>
      </c>
      <c r="F259" s="1">
        <f t="shared" ref="F259:F281" si="30">E259*1.02^(2017-A259)*1000000</f>
        <v>362059200</v>
      </c>
      <c r="G259">
        <v>4558145</v>
      </c>
      <c r="H259">
        <v>21907</v>
      </c>
      <c r="I259">
        <f t="shared" ref="I259:I281" si="31">H259*(1.02)^(2017-$A$2)</f>
        <v>26180.892900808962</v>
      </c>
      <c r="J259" s="1">
        <f t="shared" si="29"/>
        <v>326852064</v>
      </c>
      <c r="K259">
        <f>100*E259/10740</f>
        <v>3.2402234636871508</v>
      </c>
      <c r="L259">
        <v>3.1441404654961209</v>
      </c>
      <c r="M259">
        <v>5</v>
      </c>
    </row>
    <row r="260" spans="1:13" x14ac:dyDescent="0.2">
      <c r="A260">
        <v>2016</v>
      </c>
      <c r="B260" t="s">
        <v>32</v>
      </c>
      <c r="C260">
        <v>7</v>
      </c>
      <c r="D260">
        <v>13</v>
      </c>
      <c r="E260">
        <v>370</v>
      </c>
      <c r="F260" s="1">
        <f t="shared" si="30"/>
        <v>377400000.00000006</v>
      </c>
      <c r="G260">
        <v>4648498</v>
      </c>
      <c r="H260">
        <v>21907</v>
      </c>
      <c r="I260">
        <f t="shared" si="31"/>
        <v>26180.892900808962</v>
      </c>
      <c r="J260" s="1">
        <f t="shared" si="29"/>
        <v>362059200</v>
      </c>
      <c r="K260">
        <f>100*E260/11611</f>
        <v>3.1866333649125829</v>
      </c>
      <c r="L260">
        <v>3.2402234636871508</v>
      </c>
      <c r="M260">
        <v>10</v>
      </c>
    </row>
    <row r="261" spans="1:13" x14ac:dyDescent="0.2">
      <c r="A261">
        <v>2017</v>
      </c>
      <c r="B261" t="s">
        <v>32</v>
      </c>
      <c r="C261">
        <v>8</v>
      </c>
      <c r="D261">
        <v>7</v>
      </c>
      <c r="E261">
        <v>380</v>
      </c>
      <c r="F261" s="1">
        <f t="shared" si="30"/>
        <v>380000000</v>
      </c>
      <c r="G261">
        <v>4737270</v>
      </c>
      <c r="H261">
        <v>21907</v>
      </c>
      <c r="I261">
        <f t="shared" si="31"/>
        <v>26180.892900808962</v>
      </c>
      <c r="J261" s="1">
        <f t="shared" si="29"/>
        <v>377400000.00000006</v>
      </c>
      <c r="K261">
        <f>100*E261/12078</f>
        <v>3.1462162609703594</v>
      </c>
      <c r="L261">
        <v>3.1866333649125829</v>
      </c>
      <c r="M261">
        <v>11</v>
      </c>
    </row>
    <row r="262" spans="1:13" x14ac:dyDescent="0.2">
      <c r="A262">
        <v>2008</v>
      </c>
      <c r="B262" t="s">
        <v>33</v>
      </c>
      <c r="C262">
        <v>13</v>
      </c>
      <c r="D262">
        <v>10</v>
      </c>
      <c r="E262">
        <v>232</v>
      </c>
      <c r="F262" s="1">
        <f t="shared" si="30"/>
        <v>277261475.92037612</v>
      </c>
      <c r="G262">
        <v>1630000</v>
      </c>
      <c r="H262">
        <v>23994</v>
      </c>
      <c r="I262">
        <f t="shared" si="31"/>
        <v>28675.051091523725</v>
      </c>
      <c r="K262">
        <f>100*E262/6655</f>
        <v>3.4861006761833209</v>
      </c>
    </row>
    <row r="263" spans="1:13" x14ac:dyDescent="0.2">
      <c r="A263">
        <v>2009</v>
      </c>
      <c r="B263" t="s">
        <v>33</v>
      </c>
      <c r="C263">
        <v>8</v>
      </c>
      <c r="D263">
        <v>13</v>
      </c>
      <c r="E263">
        <v>242</v>
      </c>
      <c r="F263" s="1">
        <f t="shared" si="30"/>
        <v>283541570.20254827</v>
      </c>
      <c r="G263">
        <v>1650000</v>
      </c>
      <c r="H263">
        <v>23994</v>
      </c>
      <c r="I263">
        <f t="shared" si="31"/>
        <v>28675.051091523725</v>
      </c>
      <c r="J263" s="1">
        <f>F262</f>
        <v>277261475.92037612</v>
      </c>
      <c r="K263">
        <f>100*E263/7066</f>
        <v>3.4248514010755731</v>
      </c>
      <c r="L263">
        <v>3.4861006761833209</v>
      </c>
    </row>
    <row r="264" spans="1:13" x14ac:dyDescent="0.2">
      <c r="A264">
        <v>2010</v>
      </c>
      <c r="B264" t="s">
        <v>33</v>
      </c>
      <c r="C264">
        <v>6</v>
      </c>
      <c r="D264">
        <v>8</v>
      </c>
      <c r="E264">
        <v>250</v>
      </c>
      <c r="F264" s="1">
        <f t="shared" si="30"/>
        <v>287171416.91231996</v>
      </c>
      <c r="G264">
        <v>1675757</v>
      </c>
      <c r="H264">
        <v>23994</v>
      </c>
      <c r="I264">
        <f t="shared" si="31"/>
        <v>28675.051091523725</v>
      </c>
      <c r="J264" s="1">
        <f t="shared" ref="J264:J271" si="32">F263</f>
        <v>283541570.20254827</v>
      </c>
      <c r="K264">
        <f>100*E264/7346</f>
        <v>3.4032126327252925</v>
      </c>
      <c r="L264">
        <v>3.4248514010755731</v>
      </c>
      <c r="M264">
        <v>10</v>
      </c>
    </row>
    <row r="265" spans="1:13" x14ac:dyDescent="0.2">
      <c r="A265">
        <v>2011</v>
      </c>
      <c r="B265" t="s">
        <v>33</v>
      </c>
      <c r="C265">
        <v>9</v>
      </c>
      <c r="D265">
        <v>6</v>
      </c>
      <c r="E265">
        <v>262</v>
      </c>
      <c r="F265" s="1">
        <f t="shared" si="30"/>
        <v>295054553.84716797</v>
      </c>
      <c r="G265">
        <v>1697833</v>
      </c>
      <c r="H265">
        <v>23994</v>
      </c>
      <c r="I265">
        <f t="shared" si="31"/>
        <v>28675.051091523725</v>
      </c>
      <c r="J265" s="1">
        <f t="shared" si="32"/>
        <v>287171416.91231996</v>
      </c>
      <c r="K265">
        <f>100*E265/7791</f>
        <v>3.3628545757925812</v>
      </c>
      <c r="L265">
        <v>3.4032126327252925</v>
      </c>
      <c r="M265">
        <v>13</v>
      </c>
    </row>
    <row r="266" spans="1:13" x14ac:dyDescent="0.2">
      <c r="A266">
        <v>2012</v>
      </c>
      <c r="B266" t="s">
        <v>33</v>
      </c>
      <c r="C266">
        <v>6</v>
      </c>
      <c r="D266">
        <v>9</v>
      </c>
      <c r="E266">
        <v>270</v>
      </c>
      <c r="F266" s="1">
        <f t="shared" si="30"/>
        <v>298101816.86400002</v>
      </c>
      <c r="G266">
        <v>1726698</v>
      </c>
      <c r="H266">
        <v>23994</v>
      </c>
      <c r="I266">
        <f t="shared" si="31"/>
        <v>28675.051091523725</v>
      </c>
      <c r="J266" s="1">
        <f t="shared" si="32"/>
        <v>295054553.84716797</v>
      </c>
      <c r="K266">
        <f>100*E266/8103</f>
        <v>3.3320992225101813</v>
      </c>
      <c r="L266">
        <v>3.3628545757925812</v>
      </c>
      <c r="M266">
        <v>8</v>
      </c>
    </row>
    <row r="267" spans="1:13" x14ac:dyDescent="0.2">
      <c r="A267">
        <v>2013</v>
      </c>
      <c r="B267" t="s">
        <v>33</v>
      </c>
      <c r="C267">
        <v>7</v>
      </c>
      <c r="D267">
        <v>6</v>
      </c>
      <c r="E267">
        <v>278</v>
      </c>
      <c r="F267" s="1">
        <f t="shared" si="30"/>
        <v>300916140.47999996</v>
      </c>
      <c r="G267">
        <v>1757891</v>
      </c>
      <c r="H267">
        <v>23994</v>
      </c>
      <c r="I267">
        <f t="shared" si="31"/>
        <v>28675.051091523725</v>
      </c>
      <c r="J267" s="1">
        <f t="shared" si="32"/>
        <v>298101816.86400002</v>
      </c>
      <c r="K267">
        <f>100*E267/8463</f>
        <v>3.2848871558548978</v>
      </c>
      <c r="L267">
        <v>3.3320992225101813</v>
      </c>
      <c r="M267">
        <v>6</v>
      </c>
    </row>
    <row r="268" spans="1:13" x14ac:dyDescent="0.2">
      <c r="A268">
        <v>2014</v>
      </c>
      <c r="B268" t="s">
        <v>33</v>
      </c>
      <c r="C268">
        <v>2</v>
      </c>
      <c r="D268">
        <v>7</v>
      </c>
      <c r="E268">
        <v>318</v>
      </c>
      <c r="F268" s="1">
        <f t="shared" si="30"/>
        <v>337464144</v>
      </c>
      <c r="G268">
        <v>1792756</v>
      </c>
      <c r="H268">
        <v>23994</v>
      </c>
      <c r="I268">
        <f t="shared" si="31"/>
        <v>28675.051091523725</v>
      </c>
      <c r="J268" s="1">
        <f t="shared" si="32"/>
        <v>300916140.47999996</v>
      </c>
      <c r="K268">
        <f>100*E268/9796</f>
        <v>3.246222948142099</v>
      </c>
      <c r="L268">
        <v>3.2848871558548978</v>
      </c>
      <c r="M268">
        <v>9</v>
      </c>
    </row>
    <row r="269" spans="1:13" x14ac:dyDescent="0.2">
      <c r="A269">
        <v>2015</v>
      </c>
      <c r="B269" t="s">
        <v>33</v>
      </c>
      <c r="C269">
        <v>3</v>
      </c>
      <c r="D269">
        <v>2</v>
      </c>
      <c r="E269">
        <v>342</v>
      </c>
      <c r="F269" s="1">
        <f t="shared" si="30"/>
        <v>355816800</v>
      </c>
      <c r="G269">
        <v>1829513</v>
      </c>
      <c r="H269">
        <v>23994</v>
      </c>
      <c r="I269">
        <f t="shared" si="31"/>
        <v>28675.051091523725</v>
      </c>
      <c r="J269" s="1">
        <f t="shared" si="32"/>
        <v>337464144</v>
      </c>
      <c r="K269">
        <f>100*E269/10740</f>
        <v>3.1843575418994412</v>
      </c>
      <c r="L269">
        <v>3.246222948142099</v>
      </c>
      <c r="M269">
        <v>6</v>
      </c>
    </row>
    <row r="270" spans="1:13" x14ac:dyDescent="0.2">
      <c r="A270">
        <v>2016</v>
      </c>
      <c r="B270" t="s">
        <v>33</v>
      </c>
      <c r="C270">
        <v>9</v>
      </c>
      <c r="D270">
        <v>3</v>
      </c>
      <c r="E270">
        <v>366</v>
      </c>
      <c r="F270" s="1">
        <f t="shared" si="30"/>
        <v>373320000</v>
      </c>
      <c r="G270">
        <v>1868855</v>
      </c>
      <c r="H270">
        <v>23994</v>
      </c>
      <c r="I270">
        <f t="shared" si="31"/>
        <v>28675.051091523725</v>
      </c>
      <c r="J270" s="1">
        <f t="shared" si="32"/>
        <v>355816800</v>
      </c>
      <c r="K270">
        <f>100*E270/11611</f>
        <v>3.1521832744810956</v>
      </c>
      <c r="L270">
        <v>3.1843575418994412</v>
      </c>
      <c r="M270">
        <v>7</v>
      </c>
    </row>
    <row r="271" spans="1:13" x14ac:dyDescent="0.2">
      <c r="A271">
        <v>2017</v>
      </c>
      <c r="B271" t="s">
        <v>33</v>
      </c>
      <c r="C271">
        <v>9</v>
      </c>
      <c r="D271">
        <v>9</v>
      </c>
      <c r="E271">
        <v>371</v>
      </c>
      <c r="F271" s="1">
        <f t="shared" si="30"/>
        <v>371000000</v>
      </c>
      <c r="G271">
        <v>1903045</v>
      </c>
      <c r="H271">
        <v>23994</v>
      </c>
      <c r="I271">
        <f t="shared" si="31"/>
        <v>28675.051091523725</v>
      </c>
      <c r="J271" s="1">
        <f t="shared" si="32"/>
        <v>373320000</v>
      </c>
      <c r="K271">
        <f>100*E271/12078</f>
        <v>3.0717006126842192</v>
      </c>
      <c r="L271">
        <v>3.1521832744810956</v>
      </c>
      <c r="M271">
        <v>2</v>
      </c>
    </row>
    <row r="272" spans="1:13" x14ac:dyDescent="0.2">
      <c r="A272">
        <v>2008</v>
      </c>
      <c r="B272" t="s">
        <v>34</v>
      </c>
      <c r="C272">
        <v>9</v>
      </c>
      <c r="D272">
        <v>13</v>
      </c>
      <c r="E272">
        <v>280</v>
      </c>
      <c r="F272" s="1">
        <f t="shared" si="30"/>
        <v>334625919.21424699</v>
      </c>
      <c r="G272">
        <v>6200000</v>
      </c>
      <c r="H272">
        <v>23616</v>
      </c>
      <c r="I272">
        <f t="shared" si="31"/>
        <v>28223.306100584494</v>
      </c>
      <c r="K272">
        <f>100*E272/6655</f>
        <v>4.2073628850488358</v>
      </c>
    </row>
    <row r="273" spans="1:13" x14ac:dyDescent="0.2">
      <c r="A273">
        <v>2009</v>
      </c>
      <c r="B273" t="s">
        <v>34</v>
      </c>
      <c r="C273">
        <v>11</v>
      </c>
      <c r="D273">
        <v>9</v>
      </c>
      <c r="E273">
        <v>420</v>
      </c>
      <c r="F273" s="1">
        <f t="shared" si="30"/>
        <v>492096940.02095151</v>
      </c>
      <c r="G273">
        <v>6320000</v>
      </c>
      <c r="H273">
        <v>23616</v>
      </c>
      <c r="I273">
        <f t="shared" si="31"/>
        <v>28223.306100584494</v>
      </c>
      <c r="J273" s="1">
        <f>F272</f>
        <v>334625919.21424699</v>
      </c>
      <c r="K273">
        <f>100*E273/7066</f>
        <v>5.9439569770733085</v>
      </c>
      <c r="L273">
        <v>4.2073628850488358</v>
      </c>
    </row>
    <row r="274" spans="1:13" x14ac:dyDescent="0.2">
      <c r="A274">
        <v>2010</v>
      </c>
      <c r="B274" t="s">
        <v>34</v>
      </c>
      <c r="C274">
        <v>6</v>
      </c>
      <c r="D274">
        <v>11</v>
      </c>
      <c r="E274">
        <v>406</v>
      </c>
      <c r="F274" s="1">
        <f t="shared" si="30"/>
        <v>466366381.06560761</v>
      </c>
      <c r="G274">
        <v>6451833</v>
      </c>
      <c r="H274">
        <v>23616</v>
      </c>
      <c r="I274">
        <f t="shared" si="31"/>
        <v>28223.306100584494</v>
      </c>
      <c r="J274" s="1">
        <f t="shared" ref="J274:J281" si="33">F273</f>
        <v>492096940.02095151</v>
      </c>
      <c r="K274">
        <f>100*E274/7346</f>
        <v>5.5268173155458751</v>
      </c>
      <c r="L274">
        <v>5.9439569770733085</v>
      </c>
      <c r="M274">
        <v>13</v>
      </c>
    </row>
    <row r="275" spans="1:13" x14ac:dyDescent="0.2">
      <c r="A275">
        <v>2011</v>
      </c>
      <c r="B275" t="s">
        <v>34</v>
      </c>
      <c r="C275">
        <v>8</v>
      </c>
      <c r="D275">
        <v>6</v>
      </c>
      <c r="E275">
        <v>500</v>
      </c>
      <c r="F275" s="1">
        <f t="shared" si="30"/>
        <v>563081209.63200009</v>
      </c>
      <c r="G275">
        <v>6571537</v>
      </c>
      <c r="H275">
        <v>23616</v>
      </c>
      <c r="I275">
        <f t="shared" si="31"/>
        <v>28223.306100584494</v>
      </c>
      <c r="J275" s="1">
        <f t="shared" si="33"/>
        <v>466366381.06560761</v>
      </c>
      <c r="K275">
        <f>100*E275/7791</f>
        <v>6.4176614041843152</v>
      </c>
      <c r="L275">
        <v>5.5268173155458751</v>
      </c>
      <c r="M275">
        <v>9</v>
      </c>
    </row>
    <row r="276" spans="1:13" x14ac:dyDescent="0.2">
      <c r="A276">
        <v>2012</v>
      </c>
      <c r="B276" t="s">
        <v>34</v>
      </c>
      <c r="C276">
        <v>8</v>
      </c>
      <c r="D276">
        <v>8</v>
      </c>
      <c r="E276">
        <v>539</v>
      </c>
      <c r="F276" s="1">
        <f t="shared" si="30"/>
        <v>595099552.92480004</v>
      </c>
      <c r="G276">
        <v>6706020</v>
      </c>
      <c r="H276">
        <v>23616</v>
      </c>
      <c r="I276">
        <f t="shared" si="31"/>
        <v>28223.306100584494</v>
      </c>
      <c r="J276" s="1">
        <f t="shared" si="33"/>
        <v>563081209.63200009</v>
      </c>
      <c r="K276">
        <f>100*E276/8103</f>
        <v>6.6518573367888436</v>
      </c>
      <c r="L276">
        <v>6.4176614041843152</v>
      </c>
      <c r="M276">
        <v>11</v>
      </c>
    </row>
    <row r="277" spans="1:13" x14ac:dyDescent="0.2">
      <c r="A277">
        <v>2013</v>
      </c>
      <c r="B277" t="s">
        <v>34</v>
      </c>
      <c r="C277">
        <v>8</v>
      </c>
      <c r="D277">
        <v>8</v>
      </c>
      <c r="E277">
        <v>560</v>
      </c>
      <c r="F277" s="1">
        <f t="shared" si="30"/>
        <v>606162009.60000002</v>
      </c>
      <c r="G277">
        <v>6817243</v>
      </c>
      <c r="H277">
        <v>23616</v>
      </c>
      <c r="I277">
        <f t="shared" si="31"/>
        <v>28223.306100584494</v>
      </c>
      <c r="J277" s="1">
        <f t="shared" si="33"/>
        <v>595099552.92480004</v>
      </c>
      <c r="K277">
        <f>100*E277/8463</f>
        <v>6.6170388751033915</v>
      </c>
      <c r="L277">
        <v>6.6518573367888436</v>
      </c>
      <c r="M277">
        <v>6</v>
      </c>
    </row>
    <row r="278" spans="1:13" x14ac:dyDescent="0.2">
      <c r="A278">
        <v>2014</v>
      </c>
      <c r="B278" t="s">
        <v>34</v>
      </c>
      <c r="C278">
        <v>12</v>
      </c>
      <c r="D278">
        <v>8</v>
      </c>
      <c r="E278">
        <v>620</v>
      </c>
      <c r="F278" s="1">
        <f t="shared" si="30"/>
        <v>657948960</v>
      </c>
      <c r="G278">
        <v>6950715</v>
      </c>
      <c r="H278">
        <v>23616</v>
      </c>
      <c r="I278">
        <f t="shared" si="31"/>
        <v>28223.306100584494</v>
      </c>
      <c r="J278" s="1">
        <f t="shared" si="33"/>
        <v>606162009.60000002</v>
      </c>
      <c r="K278">
        <f>100*E278/9796</f>
        <v>6.3291139240506329</v>
      </c>
      <c r="L278">
        <v>6.6170388751033915</v>
      </c>
      <c r="M278">
        <v>8</v>
      </c>
    </row>
    <row r="279" spans="1:13" x14ac:dyDescent="0.2">
      <c r="A279">
        <v>2015</v>
      </c>
      <c r="B279" t="s">
        <v>34</v>
      </c>
      <c r="C279">
        <v>4</v>
      </c>
      <c r="D279">
        <v>12</v>
      </c>
      <c r="E279">
        <v>700</v>
      </c>
      <c r="F279" s="1">
        <f t="shared" si="30"/>
        <v>728280000</v>
      </c>
      <c r="G279">
        <v>7101031</v>
      </c>
      <c r="H279">
        <v>23616</v>
      </c>
      <c r="I279">
        <f t="shared" si="31"/>
        <v>28223.306100584494</v>
      </c>
      <c r="J279" s="1">
        <f t="shared" si="33"/>
        <v>657948960</v>
      </c>
      <c r="K279">
        <f>100*E279/10740</f>
        <v>6.5176908752327742</v>
      </c>
      <c r="L279">
        <v>6.3291139240506329</v>
      </c>
      <c r="M279">
        <v>8</v>
      </c>
    </row>
    <row r="280" spans="1:13" x14ac:dyDescent="0.2">
      <c r="A280">
        <v>2016</v>
      </c>
      <c r="B280" t="s">
        <v>34</v>
      </c>
      <c r="C280">
        <v>13</v>
      </c>
      <c r="D280">
        <v>4</v>
      </c>
      <c r="E280">
        <v>840</v>
      </c>
      <c r="F280" s="1">
        <f t="shared" si="30"/>
        <v>856800000.00000012</v>
      </c>
      <c r="G280">
        <v>7253424</v>
      </c>
      <c r="H280">
        <v>23616</v>
      </c>
      <c r="I280">
        <f t="shared" si="31"/>
        <v>28223.306100584494</v>
      </c>
      <c r="J280" s="1">
        <f t="shared" si="33"/>
        <v>728280000</v>
      </c>
      <c r="K280">
        <f>100*E280/11611</f>
        <v>7.2345189906123499</v>
      </c>
      <c r="L280">
        <v>6.5176908752327742</v>
      </c>
      <c r="M280">
        <v>8</v>
      </c>
    </row>
    <row r="281" spans="1:13" x14ac:dyDescent="0.2">
      <c r="A281">
        <v>2017</v>
      </c>
      <c r="B281" t="s">
        <v>34</v>
      </c>
      <c r="C281">
        <v>9</v>
      </c>
      <c r="D281">
        <v>13</v>
      </c>
      <c r="E281">
        <v>864</v>
      </c>
      <c r="F281" s="1">
        <f t="shared" si="30"/>
        <v>864000000</v>
      </c>
      <c r="G281">
        <v>7399662</v>
      </c>
      <c r="H281">
        <v>23616</v>
      </c>
      <c r="I281">
        <f t="shared" si="31"/>
        <v>28223.306100584494</v>
      </c>
      <c r="J281" s="1">
        <f t="shared" si="33"/>
        <v>856800000.00000012</v>
      </c>
      <c r="K281">
        <f>100*E281/12078</f>
        <v>7.1535022354694489</v>
      </c>
      <c r="L281">
        <v>7.2345189906123499</v>
      </c>
      <c r="M28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>
      <selection activeCell="D1" sqref="D1:F281"/>
    </sheetView>
  </sheetViews>
  <sheetFormatPr baseColWidth="10" defaultRowHeight="16" x14ac:dyDescent="0.2"/>
  <cols>
    <col min="6" max="6" width="12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37</v>
      </c>
      <c r="E1" t="s">
        <v>38</v>
      </c>
      <c r="F1" t="s">
        <v>39</v>
      </c>
    </row>
    <row r="2" spans="1:6" x14ac:dyDescent="0.2">
      <c r="A2">
        <v>2008</v>
      </c>
      <c r="B2" t="s">
        <v>7</v>
      </c>
      <c r="C2">
        <v>8</v>
      </c>
      <c r="D2">
        <v>3.7565740045078888</v>
      </c>
    </row>
    <row r="3" spans="1:6" x14ac:dyDescent="0.2">
      <c r="A3">
        <v>2009</v>
      </c>
      <c r="B3" t="s">
        <v>7</v>
      </c>
      <c r="C3">
        <v>9</v>
      </c>
      <c r="D3">
        <v>3.6795924143787149</v>
      </c>
      <c r="E3">
        <f>D2</f>
        <v>3.7565740045078888</v>
      </c>
    </row>
    <row r="4" spans="1:6" x14ac:dyDescent="0.2">
      <c r="A4">
        <v>2010</v>
      </c>
      <c r="B4" t="s">
        <v>7</v>
      </c>
      <c r="C4">
        <v>11</v>
      </c>
      <c r="D4">
        <v>3.7299210454669209</v>
      </c>
      <c r="E4">
        <f t="shared" ref="E4:E11" si="0">D3</f>
        <v>3.6795924143787149</v>
      </c>
      <c r="F4">
        <f>C2</f>
        <v>8</v>
      </c>
    </row>
    <row r="5" spans="1:6" x14ac:dyDescent="0.2">
      <c r="A5">
        <v>2011</v>
      </c>
      <c r="B5" t="s">
        <v>7</v>
      </c>
      <c r="C5">
        <v>10</v>
      </c>
      <c r="D5">
        <v>3.7992555512771147</v>
      </c>
      <c r="E5">
        <f t="shared" si="0"/>
        <v>3.7299210454669209</v>
      </c>
      <c r="F5">
        <f t="shared" ref="F5:F11" si="1">C3</f>
        <v>9</v>
      </c>
    </row>
    <row r="6" spans="1:6" x14ac:dyDescent="0.2">
      <c r="A6">
        <v>2012</v>
      </c>
      <c r="B6" t="s">
        <v>7</v>
      </c>
      <c r="C6">
        <v>8</v>
      </c>
      <c r="D6">
        <v>3.7763791188448721</v>
      </c>
      <c r="E6">
        <f t="shared" si="0"/>
        <v>3.7992555512771147</v>
      </c>
      <c r="F6">
        <f t="shared" si="1"/>
        <v>11</v>
      </c>
    </row>
    <row r="7" spans="1:6" x14ac:dyDescent="0.2">
      <c r="A7">
        <v>2013</v>
      </c>
      <c r="B7" t="s">
        <v>7</v>
      </c>
      <c r="C7">
        <v>4</v>
      </c>
      <c r="D7">
        <v>3.8993264799716414</v>
      </c>
      <c r="E7">
        <f t="shared" si="0"/>
        <v>3.7763791188448721</v>
      </c>
      <c r="F7">
        <f t="shared" si="1"/>
        <v>10</v>
      </c>
    </row>
    <row r="8" spans="1:6" x14ac:dyDescent="0.2">
      <c r="A8">
        <v>2014</v>
      </c>
      <c r="B8" t="s">
        <v>7</v>
      </c>
      <c r="C8">
        <v>10</v>
      </c>
      <c r="D8">
        <v>3.777051857901184</v>
      </c>
      <c r="E8">
        <f t="shared" si="0"/>
        <v>3.8993264799716414</v>
      </c>
      <c r="F8">
        <f t="shared" si="1"/>
        <v>8</v>
      </c>
    </row>
    <row r="9" spans="1:6" x14ac:dyDescent="0.2">
      <c r="A9">
        <v>2015</v>
      </c>
      <c r="B9" t="s">
        <v>7</v>
      </c>
      <c r="C9">
        <v>10</v>
      </c>
      <c r="D9">
        <v>3.7895716945996276</v>
      </c>
      <c r="E9">
        <f t="shared" si="0"/>
        <v>3.777051857901184</v>
      </c>
      <c r="F9">
        <f t="shared" si="1"/>
        <v>4</v>
      </c>
    </row>
    <row r="10" spans="1:6" x14ac:dyDescent="0.2">
      <c r="A10">
        <v>2016</v>
      </c>
      <c r="B10" t="s">
        <v>7</v>
      </c>
      <c r="C10">
        <v>7</v>
      </c>
      <c r="D10">
        <v>3.7033847213848938</v>
      </c>
      <c r="E10">
        <f t="shared" si="0"/>
        <v>3.7895716945996276</v>
      </c>
      <c r="F10">
        <f t="shared" si="1"/>
        <v>10</v>
      </c>
    </row>
    <row r="11" spans="1:6" x14ac:dyDescent="0.2">
      <c r="A11">
        <v>2017</v>
      </c>
      <c r="B11" t="s">
        <v>7</v>
      </c>
      <c r="C11">
        <v>7</v>
      </c>
      <c r="D11">
        <v>3.7920185461169069</v>
      </c>
      <c r="E11">
        <f t="shared" si="0"/>
        <v>3.7033847213848938</v>
      </c>
      <c r="F11">
        <f t="shared" si="1"/>
        <v>10</v>
      </c>
    </row>
    <row r="12" spans="1:6" x14ac:dyDescent="0.2">
      <c r="A12">
        <v>2008</v>
      </c>
      <c r="B12" t="s">
        <v>8</v>
      </c>
      <c r="C12">
        <v>16</v>
      </c>
      <c r="D12">
        <v>4.5379413974455298</v>
      </c>
    </row>
    <row r="13" spans="1:6" x14ac:dyDescent="0.2">
      <c r="A13">
        <v>2009</v>
      </c>
      <c r="B13" t="s">
        <v>8</v>
      </c>
      <c r="C13">
        <v>11</v>
      </c>
      <c r="D13">
        <v>4.5004245683555055</v>
      </c>
      <c r="E13">
        <f>D12</f>
        <v>4.5379413974455298</v>
      </c>
    </row>
    <row r="14" spans="1:6" x14ac:dyDescent="0.2">
      <c r="A14">
        <v>2010</v>
      </c>
      <c r="B14" t="s">
        <v>8</v>
      </c>
      <c r="C14">
        <v>10</v>
      </c>
      <c r="D14">
        <v>4.5330792267900897</v>
      </c>
      <c r="E14">
        <f t="shared" ref="E14:E21" si="2">D13</f>
        <v>4.5004245683555055</v>
      </c>
      <c r="F14">
        <f>C12</f>
        <v>16</v>
      </c>
    </row>
    <row r="15" spans="1:6" x14ac:dyDescent="0.2">
      <c r="A15">
        <v>2011</v>
      </c>
      <c r="B15" t="s">
        <v>8</v>
      </c>
      <c r="C15">
        <v>14</v>
      </c>
      <c r="D15">
        <v>4.8774226671800793</v>
      </c>
      <c r="E15">
        <f t="shared" si="2"/>
        <v>4.5330792267900897</v>
      </c>
      <c r="F15">
        <f t="shared" ref="F15:F21" si="3">C13</f>
        <v>11</v>
      </c>
    </row>
    <row r="16" spans="1:6" x14ac:dyDescent="0.2">
      <c r="A16">
        <v>2012</v>
      </c>
      <c r="B16" t="s">
        <v>8</v>
      </c>
      <c r="C16">
        <v>13</v>
      </c>
      <c r="D16">
        <v>5.0351721584598295</v>
      </c>
      <c r="E16">
        <f t="shared" si="2"/>
        <v>4.8774226671800793</v>
      </c>
      <c r="F16">
        <f t="shared" si="3"/>
        <v>10</v>
      </c>
    </row>
    <row r="17" spans="1:6" x14ac:dyDescent="0.2">
      <c r="A17">
        <v>2013</v>
      </c>
      <c r="B17" t="s">
        <v>8</v>
      </c>
      <c r="C17">
        <v>12</v>
      </c>
      <c r="D17">
        <v>5.0573082831147351</v>
      </c>
      <c r="E17">
        <f t="shared" si="2"/>
        <v>5.0351721584598295</v>
      </c>
      <c r="F17">
        <f t="shared" si="3"/>
        <v>14</v>
      </c>
    </row>
    <row r="18" spans="1:6" x14ac:dyDescent="0.2">
      <c r="A18">
        <v>2014</v>
      </c>
      <c r="B18" t="s">
        <v>8</v>
      </c>
      <c r="C18">
        <v>12</v>
      </c>
      <c r="D18">
        <v>5.0428746427113111</v>
      </c>
      <c r="E18">
        <f t="shared" si="2"/>
        <v>5.0573082831147351</v>
      </c>
      <c r="F18">
        <f t="shared" si="3"/>
        <v>13</v>
      </c>
    </row>
    <row r="19" spans="1:6" x14ac:dyDescent="0.2">
      <c r="A19">
        <v>2015</v>
      </c>
      <c r="B19" t="s">
        <v>8</v>
      </c>
      <c r="C19">
        <v>12</v>
      </c>
      <c r="D19">
        <v>4.8696461824953445</v>
      </c>
      <c r="E19">
        <f t="shared" si="2"/>
        <v>5.0428746427113111</v>
      </c>
      <c r="F19">
        <f t="shared" si="3"/>
        <v>12</v>
      </c>
    </row>
    <row r="20" spans="1:6" x14ac:dyDescent="0.2">
      <c r="A20">
        <v>2016</v>
      </c>
      <c r="B20" t="s">
        <v>8</v>
      </c>
      <c r="C20">
        <v>12</v>
      </c>
      <c r="D20">
        <v>4.9522004995263114</v>
      </c>
      <c r="E20">
        <f t="shared" si="2"/>
        <v>4.8696461824953445</v>
      </c>
      <c r="F20">
        <f t="shared" si="3"/>
        <v>12</v>
      </c>
    </row>
    <row r="21" spans="1:6" x14ac:dyDescent="0.2">
      <c r="A21">
        <v>2017</v>
      </c>
      <c r="B21" t="s">
        <v>8</v>
      </c>
      <c r="C21">
        <v>14</v>
      </c>
      <c r="D21">
        <v>4.9097532704090083</v>
      </c>
      <c r="E21">
        <f t="shared" si="2"/>
        <v>4.9522004995263114</v>
      </c>
      <c r="F21">
        <f t="shared" si="3"/>
        <v>12</v>
      </c>
    </row>
    <row r="22" spans="1:6" x14ac:dyDescent="0.2">
      <c r="A22">
        <v>2008</v>
      </c>
      <c r="B22" t="s">
        <v>9</v>
      </c>
      <c r="C22">
        <v>10</v>
      </c>
      <c r="D22">
        <v>3.4710743801652892</v>
      </c>
    </row>
    <row r="23" spans="1:6" x14ac:dyDescent="0.2">
      <c r="A23">
        <v>2009</v>
      </c>
      <c r="B23" t="s">
        <v>9</v>
      </c>
      <c r="C23">
        <v>4</v>
      </c>
      <c r="D23">
        <v>3.4106991225587318</v>
      </c>
      <c r="E23">
        <f>D22</f>
        <v>3.4710743801652892</v>
      </c>
    </row>
    <row r="24" spans="1:6" x14ac:dyDescent="0.2">
      <c r="A24">
        <v>2010</v>
      </c>
      <c r="B24" t="s">
        <v>9</v>
      </c>
      <c r="C24">
        <v>5</v>
      </c>
      <c r="D24">
        <v>3.3895997821943915</v>
      </c>
      <c r="E24">
        <f t="shared" ref="E24:E31" si="4">D23</f>
        <v>3.4106991225587318</v>
      </c>
      <c r="F24">
        <f>C22</f>
        <v>10</v>
      </c>
    </row>
    <row r="25" spans="1:6" x14ac:dyDescent="0.2">
      <c r="A25">
        <v>2011</v>
      </c>
      <c r="B25" t="s">
        <v>9</v>
      </c>
      <c r="C25">
        <v>7</v>
      </c>
      <c r="D25">
        <v>3.3371839301758439</v>
      </c>
      <c r="E25">
        <f t="shared" si="4"/>
        <v>3.3895997821943915</v>
      </c>
      <c r="F25">
        <f t="shared" ref="F25:F31" si="5">C23</f>
        <v>4</v>
      </c>
    </row>
    <row r="26" spans="1:6" x14ac:dyDescent="0.2">
      <c r="A26">
        <v>2012</v>
      </c>
      <c r="B26" t="s">
        <v>9</v>
      </c>
      <c r="C26">
        <v>7</v>
      </c>
      <c r="D26">
        <v>3.3320992225101813</v>
      </c>
      <c r="E26">
        <f t="shared" si="4"/>
        <v>3.3371839301758439</v>
      </c>
      <c r="F26">
        <f t="shared" si="5"/>
        <v>5</v>
      </c>
    </row>
    <row r="27" spans="1:6" x14ac:dyDescent="0.2">
      <c r="A27">
        <v>2013</v>
      </c>
      <c r="B27" t="s">
        <v>9</v>
      </c>
      <c r="C27">
        <v>11</v>
      </c>
      <c r="D27">
        <v>3.4030485643388868</v>
      </c>
      <c r="E27">
        <f t="shared" si="4"/>
        <v>3.3320992225101813</v>
      </c>
      <c r="F27">
        <f t="shared" si="5"/>
        <v>7</v>
      </c>
    </row>
    <row r="28" spans="1:6" x14ac:dyDescent="0.2">
      <c r="A28">
        <v>2014</v>
      </c>
      <c r="B28" t="s">
        <v>9</v>
      </c>
      <c r="C28">
        <v>13</v>
      </c>
      <c r="D28">
        <v>3.4095549203756637</v>
      </c>
      <c r="E28">
        <f t="shared" si="4"/>
        <v>3.4030485643388868</v>
      </c>
      <c r="F28">
        <f t="shared" si="5"/>
        <v>7</v>
      </c>
    </row>
    <row r="29" spans="1:6" x14ac:dyDescent="0.2">
      <c r="A29">
        <v>2015</v>
      </c>
      <c r="B29" t="s">
        <v>9</v>
      </c>
      <c r="C29">
        <v>12</v>
      </c>
      <c r="D29">
        <v>3.5102420856610799</v>
      </c>
      <c r="E29">
        <f t="shared" si="4"/>
        <v>3.4095549203756637</v>
      </c>
      <c r="F29">
        <f t="shared" si="5"/>
        <v>11</v>
      </c>
    </row>
    <row r="30" spans="1:6" x14ac:dyDescent="0.2">
      <c r="A30">
        <v>2016</v>
      </c>
      <c r="B30" t="s">
        <v>9</v>
      </c>
      <c r="C30">
        <v>10</v>
      </c>
      <c r="D30">
        <v>3.4363965205408666</v>
      </c>
      <c r="E30">
        <f t="shared" si="4"/>
        <v>3.5102420856610799</v>
      </c>
      <c r="F30">
        <f t="shared" si="5"/>
        <v>13</v>
      </c>
    </row>
    <row r="31" spans="1:6" x14ac:dyDescent="0.2">
      <c r="A31">
        <v>2017</v>
      </c>
      <c r="B31" t="s">
        <v>9</v>
      </c>
      <c r="C31">
        <v>10</v>
      </c>
      <c r="D31">
        <v>3.4194403046862063</v>
      </c>
      <c r="E31">
        <f t="shared" si="4"/>
        <v>3.4363965205408666</v>
      </c>
      <c r="F31">
        <f t="shared" si="5"/>
        <v>12</v>
      </c>
    </row>
    <row r="32" spans="1:6" x14ac:dyDescent="0.2">
      <c r="A32">
        <v>2008</v>
      </c>
      <c r="B32" t="s">
        <v>10</v>
      </c>
      <c r="C32">
        <v>10</v>
      </c>
      <c r="D32">
        <v>3.4560480841472576</v>
      </c>
    </row>
    <row r="33" spans="1:6" x14ac:dyDescent="0.2">
      <c r="A33">
        <v>2009</v>
      </c>
      <c r="B33" t="s">
        <v>10</v>
      </c>
      <c r="C33">
        <v>12</v>
      </c>
      <c r="D33">
        <v>3.4106991225587318</v>
      </c>
      <c r="E33">
        <f>D32</f>
        <v>3.4560480841472576</v>
      </c>
    </row>
    <row r="34" spans="1:6" x14ac:dyDescent="0.2">
      <c r="A34">
        <v>2010</v>
      </c>
      <c r="B34" t="s">
        <v>10</v>
      </c>
      <c r="C34">
        <v>8</v>
      </c>
      <c r="D34">
        <v>3.988565205554043</v>
      </c>
      <c r="E34">
        <f t="shared" ref="E34:E41" si="6">D33</f>
        <v>3.4106991225587318</v>
      </c>
      <c r="F34">
        <f>C32</f>
        <v>10</v>
      </c>
    </row>
    <row r="35" spans="1:6" x14ac:dyDescent="0.2">
      <c r="A35">
        <v>2011</v>
      </c>
      <c r="B35" t="s">
        <v>10</v>
      </c>
      <c r="C35">
        <v>10</v>
      </c>
      <c r="D35">
        <v>4.1843152355281736</v>
      </c>
      <c r="E35">
        <f t="shared" si="6"/>
        <v>3.988565205554043</v>
      </c>
      <c r="F35">
        <f t="shared" ref="F35:F41" si="7">C33</f>
        <v>12</v>
      </c>
    </row>
    <row r="36" spans="1:6" x14ac:dyDescent="0.2">
      <c r="A36">
        <v>2012</v>
      </c>
      <c r="B36" t="s">
        <v>10</v>
      </c>
      <c r="C36">
        <v>9</v>
      </c>
      <c r="D36">
        <v>4.1712945822534859</v>
      </c>
      <c r="E36">
        <f t="shared" si="6"/>
        <v>4.1843152355281736</v>
      </c>
      <c r="F36">
        <f t="shared" si="7"/>
        <v>8</v>
      </c>
    </row>
    <row r="37" spans="1:6" x14ac:dyDescent="0.2">
      <c r="A37">
        <v>2013</v>
      </c>
      <c r="B37" t="s">
        <v>10</v>
      </c>
      <c r="C37">
        <v>9</v>
      </c>
      <c r="D37">
        <v>4.1710977194848162</v>
      </c>
      <c r="E37">
        <f t="shared" si="6"/>
        <v>4.1712945822534859</v>
      </c>
      <c r="F37">
        <f t="shared" si="7"/>
        <v>10</v>
      </c>
    </row>
    <row r="38" spans="1:6" x14ac:dyDescent="0.2">
      <c r="A38">
        <v>2014</v>
      </c>
      <c r="B38" t="s">
        <v>10</v>
      </c>
      <c r="C38">
        <v>7</v>
      </c>
      <c r="D38">
        <v>4.0832993058391178</v>
      </c>
      <c r="E38">
        <f t="shared" si="6"/>
        <v>4.1710977194848162</v>
      </c>
      <c r="F38">
        <f t="shared" si="7"/>
        <v>9</v>
      </c>
    </row>
    <row r="39" spans="1:6" x14ac:dyDescent="0.2">
      <c r="A39">
        <v>2015</v>
      </c>
      <c r="B39" t="s">
        <v>10</v>
      </c>
      <c r="C39">
        <v>6</v>
      </c>
      <c r="D39">
        <v>4.1340782122905031</v>
      </c>
      <c r="E39">
        <f t="shared" si="6"/>
        <v>4.0832993058391178</v>
      </c>
      <c r="F39">
        <f t="shared" si="7"/>
        <v>9</v>
      </c>
    </row>
    <row r="40" spans="1:6" x14ac:dyDescent="0.2">
      <c r="A40">
        <v>2016</v>
      </c>
      <c r="B40" t="s">
        <v>10</v>
      </c>
      <c r="C40">
        <v>6</v>
      </c>
      <c r="D40">
        <v>4.1081732839548701</v>
      </c>
      <c r="E40">
        <f t="shared" si="6"/>
        <v>4.1340782122905031</v>
      </c>
      <c r="F40">
        <f t="shared" si="7"/>
        <v>7</v>
      </c>
    </row>
    <row r="41" spans="1:6" x14ac:dyDescent="0.2">
      <c r="A41">
        <v>2017</v>
      </c>
      <c r="B41" t="s">
        <v>10</v>
      </c>
      <c r="C41">
        <v>11</v>
      </c>
      <c r="D41">
        <v>4.0818016227852292</v>
      </c>
      <c r="E41">
        <f t="shared" si="6"/>
        <v>4.1081732839548701</v>
      </c>
      <c r="F41">
        <f t="shared" si="7"/>
        <v>6</v>
      </c>
    </row>
    <row r="42" spans="1:6" x14ac:dyDescent="0.2">
      <c r="A42">
        <v>2008</v>
      </c>
      <c r="B42" t="s">
        <v>11</v>
      </c>
      <c r="C42">
        <v>10</v>
      </c>
      <c r="D42">
        <v>3.5311795642374153</v>
      </c>
    </row>
    <row r="43" spans="1:6" x14ac:dyDescent="0.2">
      <c r="A43">
        <v>2009</v>
      </c>
      <c r="B43" t="s">
        <v>11</v>
      </c>
      <c r="C43">
        <v>12</v>
      </c>
      <c r="D43">
        <v>3.4390036795924144</v>
      </c>
      <c r="E43">
        <f>D42</f>
        <v>3.5311795642374153</v>
      </c>
    </row>
    <row r="44" spans="1:6" x14ac:dyDescent="0.2">
      <c r="A44">
        <v>2010</v>
      </c>
      <c r="B44" t="s">
        <v>11</v>
      </c>
      <c r="C44">
        <v>9</v>
      </c>
      <c r="D44">
        <v>3.4712768853797984</v>
      </c>
      <c r="E44">
        <f t="shared" ref="E44:E51" si="8">D43</f>
        <v>3.4390036795924144</v>
      </c>
      <c r="F44">
        <f>C42</f>
        <v>10</v>
      </c>
    </row>
    <row r="45" spans="1:6" x14ac:dyDescent="0.2">
      <c r="A45">
        <v>2011</v>
      </c>
      <c r="B45" t="s">
        <v>11</v>
      </c>
      <c r="C45">
        <v>12</v>
      </c>
      <c r="D45">
        <v>3.4141958670260557</v>
      </c>
      <c r="E45">
        <f t="shared" si="8"/>
        <v>3.4712768853797984</v>
      </c>
      <c r="F45">
        <f t="shared" ref="F45:F51" si="9">C43</f>
        <v>12</v>
      </c>
    </row>
    <row r="46" spans="1:6" x14ac:dyDescent="0.2">
      <c r="A46">
        <v>2012</v>
      </c>
      <c r="B46" t="s">
        <v>11</v>
      </c>
      <c r="C46">
        <v>12</v>
      </c>
      <c r="D46">
        <v>3.2827347895841048</v>
      </c>
      <c r="E46">
        <f t="shared" si="8"/>
        <v>3.4141958670260557</v>
      </c>
      <c r="F46">
        <f t="shared" si="9"/>
        <v>9</v>
      </c>
    </row>
    <row r="47" spans="1:6" x14ac:dyDescent="0.2">
      <c r="A47">
        <v>2013</v>
      </c>
      <c r="B47" t="s">
        <v>11</v>
      </c>
      <c r="C47">
        <v>8</v>
      </c>
      <c r="D47">
        <v>3.391232423490488</v>
      </c>
      <c r="E47">
        <f t="shared" si="8"/>
        <v>3.2827347895841048</v>
      </c>
      <c r="F47">
        <f t="shared" si="9"/>
        <v>12</v>
      </c>
    </row>
    <row r="48" spans="1:6" x14ac:dyDescent="0.2">
      <c r="A48">
        <v>2014</v>
      </c>
      <c r="B48" t="s">
        <v>11</v>
      </c>
      <c r="C48">
        <v>8</v>
      </c>
      <c r="D48">
        <v>3.4095549203756637</v>
      </c>
      <c r="E48">
        <f t="shared" si="8"/>
        <v>3.391232423490488</v>
      </c>
      <c r="F48">
        <f t="shared" si="9"/>
        <v>12</v>
      </c>
    </row>
    <row r="49" spans="1:6" x14ac:dyDescent="0.2">
      <c r="A49">
        <v>2015</v>
      </c>
      <c r="B49" t="s">
        <v>11</v>
      </c>
      <c r="C49">
        <v>11</v>
      </c>
      <c r="D49">
        <v>3.5009310986964617</v>
      </c>
      <c r="E49">
        <f t="shared" si="8"/>
        <v>3.4095549203756637</v>
      </c>
      <c r="F49">
        <f t="shared" si="9"/>
        <v>8</v>
      </c>
    </row>
    <row r="50" spans="1:6" x14ac:dyDescent="0.2">
      <c r="A50">
        <v>2016</v>
      </c>
      <c r="B50" t="s">
        <v>11</v>
      </c>
      <c r="C50">
        <v>10</v>
      </c>
      <c r="D50">
        <v>3.4536215657566101</v>
      </c>
      <c r="E50">
        <f t="shared" si="8"/>
        <v>3.5009310986964617</v>
      </c>
      <c r="F50">
        <f t="shared" si="9"/>
        <v>8</v>
      </c>
    </row>
    <row r="51" spans="1:6" x14ac:dyDescent="0.2">
      <c r="A51">
        <v>2017</v>
      </c>
      <c r="B51" t="s">
        <v>11</v>
      </c>
      <c r="C51">
        <v>11</v>
      </c>
      <c r="D51">
        <v>3.4359993376386817</v>
      </c>
      <c r="E51">
        <f t="shared" si="8"/>
        <v>3.4536215657566101</v>
      </c>
      <c r="F51">
        <f t="shared" si="9"/>
        <v>11</v>
      </c>
    </row>
    <row r="52" spans="1:6" x14ac:dyDescent="0.2">
      <c r="A52">
        <v>2008</v>
      </c>
      <c r="B52" t="s">
        <v>12</v>
      </c>
      <c r="C52">
        <v>7</v>
      </c>
      <c r="D52">
        <v>3.5762584522915102</v>
      </c>
    </row>
    <row r="53" spans="1:6" x14ac:dyDescent="0.2">
      <c r="A53">
        <v>2009</v>
      </c>
      <c r="B53" t="s">
        <v>12</v>
      </c>
      <c r="C53">
        <v>12</v>
      </c>
      <c r="D53">
        <v>3.4956127936597792</v>
      </c>
      <c r="E53">
        <f>D52</f>
        <v>3.5762584522915102</v>
      </c>
    </row>
    <row r="54" spans="1:6" x14ac:dyDescent="0.2">
      <c r="A54">
        <v>2010</v>
      </c>
      <c r="B54" t="s">
        <v>12</v>
      </c>
      <c r="C54">
        <v>8</v>
      </c>
      <c r="D54">
        <v>3.4985025864416008</v>
      </c>
      <c r="E54">
        <f t="shared" ref="E54:E61" si="10">D53</f>
        <v>3.4956127936597792</v>
      </c>
      <c r="F54">
        <f>C52</f>
        <v>7</v>
      </c>
    </row>
    <row r="55" spans="1:6" x14ac:dyDescent="0.2">
      <c r="A55">
        <v>2011</v>
      </c>
      <c r="B55" t="s">
        <v>12</v>
      </c>
      <c r="C55">
        <v>2</v>
      </c>
      <c r="D55">
        <v>3.4527018354511614</v>
      </c>
      <c r="E55">
        <f t="shared" si="10"/>
        <v>3.4985025864416008</v>
      </c>
      <c r="F55">
        <f t="shared" ref="F55:F61" si="11">C53</f>
        <v>12</v>
      </c>
    </row>
    <row r="56" spans="1:6" x14ac:dyDescent="0.2">
      <c r="A56">
        <v>2012</v>
      </c>
      <c r="B56" t="s">
        <v>12</v>
      </c>
      <c r="C56">
        <v>6</v>
      </c>
      <c r="D56">
        <v>3.3444403307417008</v>
      </c>
      <c r="E56">
        <f t="shared" si="10"/>
        <v>3.4527018354511614</v>
      </c>
      <c r="F56">
        <f t="shared" si="11"/>
        <v>8</v>
      </c>
    </row>
    <row r="57" spans="1:6" x14ac:dyDescent="0.2">
      <c r="A57">
        <v>2013</v>
      </c>
      <c r="B57" t="s">
        <v>12</v>
      </c>
      <c r="C57">
        <v>7</v>
      </c>
      <c r="D57">
        <v>3.3439678600968925</v>
      </c>
      <c r="E57">
        <f t="shared" si="10"/>
        <v>3.3444403307417008</v>
      </c>
      <c r="F57">
        <f t="shared" si="11"/>
        <v>2</v>
      </c>
    </row>
    <row r="58" spans="1:6" x14ac:dyDescent="0.2">
      <c r="A58">
        <v>2014</v>
      </c>
      <c r="B58" t="s">
        <v>12</v>
      </c>
      <c r="C58">
        <v>12</v>
      </c>
      <c r="D58">
        <v>3.3176806859942833</v>
      </c>
      <c r="E58">
        <f t="shared" si="10"/>
        <v>3.3439678600968925</v>
      </c>
      <c r="F58">
        <f t="shared" si="11"/>
        <v>6</v>
      </c>
    </row>
    <row r="59" spans="1:6" x14ac:dyDescent="0.2">
      <c r="A59">
        <v>2015</v>
      </c>
      <c r="B59" t="s">
        <v>12</v>
      </c>
      <c r="C59">
        <v>7</v>
      </c>
      <c r="D59">
        <v>3.3705772811918062</v>
      </c>
      <c r="E59">
        <f t="shared" si="10"/>
        <v>3.3176806859942833</v>
      </c>
      <c r="F59">
        <f t="shared" si="11"/>
        <v>7</v>
      </c>
    </row>
    <row r="60" spans="1:6" x14ac:dyDescent="0.2">
      <c r="A60">
        <v>2016</v>
      </c>
      <c r="B60" t="s">
        <v>12</v>
      </c>
      <c r="C60">
        <v>15</v>
      </c>
      <c r="D60">
        <v>3.3158212040306605</v>
      </c>
      <c r="E60">
        <f t="shared" si="10"/>
        <v>3.3705772811918062</v>
      </c>
      <c r="F60">
        <f t="shared" si="11"/>
        <v>12</v>
      </c>
    </row>
    <row r="61" spans="1:6" x14ac:dyDescent="0.2">
      <c r="A61">
        <v>2017</v>
      </c>
      <c r="B61" t="s">
        <v>12</v>
      </c>
      <c r="C61">
        <v>6</v>
      </c>
      <c r="D61">
        <v>3.278688524590164</v>
      </c>
      <c r="E61">
        <f t="shared" si="10"/>
        <v>3.3158212040306605</v>
      </c>
      <c r="F61">
        <f t="shared" si="11"/>
        <v>7</v>
      </c>
    </row>
    <row r="62" spans="1:6" x14ac:dyDescent="0.2">
      <c r="A62">
        <v>2008</v>
      </c>
      <c r="B62" t="s">
        <v>13</v>
      </c>
      <c r="C62">
        <v>10</v>
      </c>
      <c r="D62">
        <v>3.5311795642374153</v>
      </c>
    </row>
    <row r="63" spans="1:6" x14ac:dyDescent="0.2">
      <c r="A63">
        <v>2009</v>
      </c>
      <c r="B63" t="s">
        <v>13</v>
      </c>
      <c r="C63">
        <v>4</v>
      </c>
      <c r="D63">
        <v>3.4248514010755731</v>
      </c>
      <c r="E63">
        <f>D62</f>
        <v>3.5311795642374153</v>
      </c>
    </row>
    <row r="64" spans="1:6" x14ac:dyDescent="0.2">
      <c r="A64">
        <v>2010</v>
      </c>
      <c r="B64" t="s">
        <v>13</v>
      </c>
      <c r="C64">
        <v>5</v>
      </c>
      <c r="D64">
        <v>3.3623740811325891</v>
      </c>
      <c r="E64">
        <f t="shared" ref="E64:E71" si="12">D63</f>
        <v>3.4248514010755731</v>
      </c>
      <c r="F64">
        <f>C62</f>
        <v>10</v>
      </c>
    </row>
    <row r="65" spans="1:6" x14ac:dyDescent="0.2">
      <c r="A65">
        <v>2011</v>
      </c>
      <c r="B65" t="s">
        <v>13</v>
      </c>
      <c r="C65">
        <v>5</v>
      </c>
      <c r="D65">
        <v>3.3115132845591067</v>
      </c>
      <c r="E65">
        <f t="shared" si="12"/>
        <v>3.3623740811325891</v>
      </c>
      <c r="F65">
        <f t="shared" ref="F65:F71" si="13">C63</f>
        <v>4</v>
      </c>
    </row>
    <row r="66" spans="1:6" x14ac:dyDescent="0.2">
      <c r="A66">
        <v>2012</v>
      </c>
      <c r="B66" t="s">
        <v>13</v>
      </c>
      <c r="C66">
        <v>4</v>
      </c>
      <c r="D66">
        <v>3.2580525731210663</v>
      </c>
      <c r="E66">
        <f t="shared" si="12"/>
        <v>3.3115132845591067</v>
      </c>
      <c r="F66">
        <f t="shared" si="13"/>
        <v>5</v>
      </c>
    </row>
    <row r="67" spans="1:6" x14ac:dyDescent="0.2">
      <c r="A67">
        <v>2013</v>
      </c>
      <c r="B67" t="s">
        <v>13</v>
      </c>
      <c r="C67">
        <v>5</v>
      </c>
      <c r="D67">
        <v>3.2612548741580998</v>
      </c>
      <c r="E67">
        <f t="shared" si="12"/>
        <v>3.2580525731210663</v>
      </c>
      <c r="F67">
        <f t="shared" si="13"/>
        <v>5</v>
      </c>
    </row>
    <row r="68" spans="1:6" x14ac:dyDescent="0.2">
      <c r="A68">
        <v>2014</v>
      </c>
      <c r="B68" t="s">
        <v>13</v>
      </c>
      <c r="C68">
        <v>4</v>
      </c>
      <c r="D68">
        <v>3.1951817068191097</v>
      </c>
      <c r="E68">
        <f t="shared" si="12"/>
        <v>3.2612548741580998</v>
      </c>
      <c r="F68">
        <f t="shared" si="13"/>
        <v>4</v>
      </c>
    </row>
    <row r="69" spans="1:6" x14ac:dyDescent="0.2">
      <c r="A69">
        <v>2015</v>
      </c>
      <c r="B69" t="s">
        <v>13</v>
      </c>
      <c r="C69">
        <v>7</v>
      </c>
      <c r="D69">
        <v>3.2309124767225326</v>
      </c>
      <c r="E69">
        <f t="shared" si="12"/>
        <v>3.1951817068191097</v>
      </c>
      <c r="F69">
        <f t="shared" si="13"/>
        <v>5</v>
      </c>
    </row>
    <row r="70" spans="1:6" x14ac:dyDescent="0.2">
      <c r="A70">
        <v>2016</v>
      </c>
      <c r="B70" t="s">
        <v>13</v>
      </c>
      <c r="C70">
        <v>3</v>
      </c>
      <c r="D70">
        <v>3.1435707518732237</v>
      </c>
      <c r="E70">
        <f t="shared" si="12"/>
        <v>3.2309124767225326</v>
      </c>
      <c r="F70">
        <f t="shared" si="13"/>
        <v>4</v>
      </c>
    </row>
    <row r="71" spans="1:6" x14ac:dyDescent="0.2">
      <c r="A71">
        <v>2017</v>
      </c>
      <c r="B71" t="s">
        <v>13</v>
      </c>
      <c r="C71">
        <v>1</v>
      </c>
      <c r="D71">
        <v>3.1048186785891705</v>
      </c>
      <c r="E71">
        <f t="shared" si="12"/>
        <v>3.1435707518732237</v>
      </c>
      <c r="F71">
        <f t="shared" si="13"/>
        <v>7</v>
      </c>
    </row>
    <row r="72" spans="1:6" x14ac:dyDescent="0.2">
      <c r="A72">
        <v>2008</v>
      </c>
      <c r="B72" t="s">
        <v>14</v>
      </c>
      <c r="C72">
        <v>4</v>
      </c>
      <c r="D72">
        <v>3.2156273478587529</v>
      </c>
    </row>
    <row r="73" spans="1:6" x14ac:dyDescent="0.2">
      <c r="A73">
        <v>2009</v>
      </c>
      <c r="B73" t="s">
        <v>14</v>
      </c>
      <c r="C73">
        <v>11</v>
      </c>
      <c r="D73">
        <v>3.26917633739032</v>
      </c>
      <c r="E73">
        <f>D72</f>
        <v>3.2156273478587529</v>
      </c>
    </row>
    <row r="74" spans="1:6" x14ac:dyDescent="0.2">
      <c r="A74">
        <v>2010</v>
      </c>
      <c r="B74" t="s">
        <v>14</v>
      </c>
      <c r="C74">
        <v>9</v>
      </c>
      <c r="D74">
        <v>3.1717941736999729</v>
      </c>
      <c r="E74">
        <f t="shared" ref="E74:E81" si="14">D73</f>
        <v>3.26917633739032</v>
      </c>
      <c r="F74">
        <f>C72</f>
        <v>4</v>
      </c>
    </row>
    <row r="75" spans="1:6" x14ac:dyDescent="0.2">
      <c r="A75">
        <v>2011</v>
      </c>
      <c r="B75" t="s">
        <v>14</v>
      </c>
      <c r="C75">
        <v>13</v>
      </c>
      <c r="D75">
        <v>3.0676421512001029</v>
      </c>
      <c r="E75">
        <f t="shared" si="14"/>
        <v>3.1717941736999729</v>
      </c>
      <c r="F75">
        <f t="shared" ref="F75:F81" si="15">C73</f>
        <v>11</v>
      </c>
    </row>
    <row r="76" spans="1:6" x14ac:dyDescent="0.2">
      <c r="A76">
        <v>2012</v>
      </c>
      <c r="B76" t="s">
        <v>14</v>
      </c>
      <c r="C76">
        <v>10</v>
      </c>
      <c r="D76">
        <v>3.1099592743428359</v>
      </c>
      <c r="E76">
        <f t="shared" si="14"/>
        <v>3.0676421512001029</v>
      </c>
      <c r="F76">
        <f t="shared" si="15"/>
        <v>9</v>
      </c>
    </row>
    <row r="77" spans="1:6" x14ac:dyDescent="0.2">
      <c r="A77">
        <v>2013</v>
      </c>
      <c r="B77" t="s">
        <v>14</v>
      </c>
      <c r="C77">
        <v>13</v>
      </c>
      <c r="D77">
        <v>3.1194611839773132</v>
      </c>
      <c r="E77">
        <f t="shared" si="14"/>
        <v>3.1099592743428359</v>
      </c>
      <c r="F77">
        <f t="shared" si="15"/>
        <v>13</v>
      </c>
    </row>
    <row r="78" spans="1:6" x14ac:dyDescent="0.2">
      <c r="A78">
        <v>2014</v>
      </c>
      <c r="B78" t="s">
        <v>14</v>
      </c>
      <c r="C78">
        <v>4</v>
      </c>
      <c r="D78">
        <v>3.0930992241731321</v>
      </c>
      <c r="E78">
        <f t="shared" si="14"/>
        <v>3.1194611839773132</v>
      </c>
      <c r="F78">
        <f t="shared" si="15"/>
        <v>10</v>
      </c>
    </row>
    <row r="79" spans="1:6" x14ac:dyDescent="0.2">
      <c r="A79">
        <v>2015</v>
      </c>
      <c r="B79" t="s">
        <v>14</v>
      </c>
      <c r="C79">
        <v>6</v>
      </c>
      <c r="D79">
        <v>3.1284916201117317</v>
      </c>
      <c r="E79">
        <f t="shared" si="14"/>
        <v>3.0930992241731321</v>
      </c>
      <c r="F79">
        <f t="shared" si="15"/>
        <v>13</v>
      </c>
    </row>
    <row r="80" spans="1:6" x14ac:dyDescent="0.2">
      <c r="A80">
        <v>2016</v>
      </c>
      <c r="B80" t="s">
        <v>14</v>
      </c>
      <c r="C80">
        <v>8</v>
      </c>
      <c r="D80">
        <v>3.1607957970889675</v>
      </c>
      <c r="E80">
        <f t="shared" si="14"/>
        <v>3.1284916201117317</v>
      </c>
      <c r="F80">
        <f t="shared" si="15"/>
        <v>4</v>
      </c>
    </row>
    <row r="81" spans="1:6" x14ac:dyDescent="0.2">
      <c r="A81">
        <v>2017</v>
      </c>
      <c r="B81" t="s">
        <v>14</v>
      </c>
      <c r="C81">
        <v>11</v>
      </c>
      <c r="D81">
        <v>3.7340619307832421</v>
      </c>
      <c r="E81">
        <f t="shared" si="14"/>
        <v>3.1607957970889675</v>
      </c>
      <c r="F81">
        <f t="shared" si="15"/>
        <v>6</v>
      </c>
    </row>
    <row r="82" spans="1:6" x14ac:dyDescent="0.2">
      <c r="A82">
        <v>2008</v>
      </c>
      <c r="B82" t="s">
        <v>15</v>
      </c>
      <c r="C82">
        <v>7</v>
      </c>
      <c r="D82">
        <v>3.6213373403456046</v>
      </c>
    </row>
    <row r="83" spans="1:6" x14ac:dyDescent="0.2">
      <c r="A83">
        <v>2009</v>
      </c>
      <c r="B83" t="s">
        <v>15</v>
      </c>
      <c r="C83">
        <v>9</v>
      </c>
      <c r="D83">
        <v>3.5946787432776679</v>
      </c>
      <c r="E83">
        <f>D82</f>
        <v>3.6213373403456046</v>
      </c>
    </row>
    <row r="84" spans="1:6" x14ac:dyDescent="0.2">
      <c r="A84">
        <v>2010</v>
      </c>
      <c r="B84" t="s">
        <v>15</v>
      </c>
      <c r="C84">
        <v>7</v>
      </c>
      <c r="D84">
        <v>3.6210182412197116</v>
      </c>
      <c r="E84">
        <f t="shared" ref="E84:E91" si="16">D83</f>
        <v>3.5946787432776679</v>
      </c>
      <c r="F84">
        <f>C82</f>
        <v>7</v>
      </c>
    </row>
    <row r="85" spans="1:6" x14ac:dyDescent="0.2">
      <c r="A85">
        <v>2011</v>
      </c>
      <c r="B85" t="s">
        <v>15</v>
      </c>
      <c r="C85">
        <v>11</v>
      </c>
      <c r="D85">
        <v>3.6709023231934284</v>
      </c>
      <c r="E85">
        <f t="shared" si="16"/>
        <v>3.6210182412197116</v>
      </c>
      <c r="F85">
        <f t="shared" ref="F85:F91" si="17">C83</f>
        <v>9</v>
      </c>
    </row>
    <row r="86" spans="1:6" x14ac:dyDescent="0.2">
      <c r="A86">
        <v>2012</v>
      </c>
      <c r="B86" t="s">
        <v>15</v>
      </c>
      <c r="C86">
        <v>8</v>
      </c>
      <c r="D86">
        <v>3.6776502529927186</v>
      </c>
      <c r="E86">
        <f t="shared" si="16"/>
        <v>3.6709023231934284</v>
      </c>
      <c r="F86">
        <f t="shared" si="17"/>
        <v>7</v>
      </c>
    </row>
    <row r="87" spans="1:6" x14ac:dyDescent="0.2">
      <c r="A87">
        <v>2013</v>
      </c>
      <c r="B87" t="s">
        <v>15</v>
      </c>
      <c r="C87">
        <v>10</v>
      </c>
      <c r="D87">
        <v>3.6511875221552641</v>
      </c>
      <c r="E87">
        <f t="shared" si="16"/>
        <v>3.6776502529927186</v>
      </c>
      <c r="F87">
        <f t="shared" si="17"/>
        <v>11</v>
      </c>
    </row>
    <row r="88" spans="1:6" x14ac:dyDescent="0.2">
      <c r="A88">
        <v>2014</v>
      </c>
      <c r="B88" t="s">
        <v>15</v>
      </c>
      <c r="C88">
        <v>8</v>
      </c>
      <c r="D88">
        <v>3.5933033891384238</v>
      </c>
      <c r="E88">
        <f t="shared" si="16"/>
        <v>3.6511875221552641</v>
      </c>
      <c r="F88">
        <f t="shared" si="17"/>
        <v>8</v>
      </c>
    </row>
    <row r="89" spans="1:6" x14ac:dyDescent="0.2">
      <c r="A89">
        <v>2015</v>
      </c>
      <c r="B89" t="s">
        <v>15</v>
      </c>
      <c r="C89">
        <v>5</v>
      </c>
      <c r="D89">
        <v>3.5847299813780262</v>
      </c>
      <c r="E89">
        <f t="shared" si="16"/>
        <v>3.5933033891384238</v>
      </c>
      <c r="F89">
        <f t="shared" si="17"/>
        <v>10</v>
      </c>
    </row>
    <row r="90" spans="1:6" x14ac:dyDescent="0.2">
      <c r="A90">
        <v>2016</v>
      </c>
      <c r="B90" t="s">
        <v>15</v>
      </c>
      <c r="C90">
        <v>6</v>
      </c>
      <c r="D90">
        <v>3.5828094048746877</v>
      </c>
      <c r="E90">
        <f t="shared" si="16"/>
        <v>3.5847299813780262</v>
      </c>
      <c r="F90">
        <f t="shared" si="17"/>
        <v>8</v>
      </c>
    </row>
    <row r="91" spans="1:6" x14ac:dyDescent="0.2">
      <c r="A91">
        <v>2017</v>
      </c>
      <c r="B91" t="s">
        <v>15</v>
      </c>
      <c r="C91">
        <v>3</v>
      </c>
      <c r="D91">
        <v>3.5684716012584867</v>
      </c>
      <c r="E91">
        <f t="shared" si="16"/>
        <v>3.5828094048746877</v>
      </c>
      <c r="F91">
        <f t="shared" si="17"/>
        <v>5</v>
      </c>
    </row>
    <row r="92" spans="1:6" x14ac:dyDescent="0.2">
      <c r="A92">
        <v>2008</v>
      </c>
      <c r="B92" t="s">
        <v>16</v>
      </c>
      <c r="C92">
        <v>4</v>
      </c>
      <c r="D92">
        <v>3.2306536438767846</v>
      </c>
    </row>
    <row r="93" spans="1:6" x14ac:dyDescent="0.2">
      <c r="A93">
        <v>2009</v>
      </c>
      <c r="B93" t="s">
        <v>16</v>
      </c>
      <c r="C93">
        <v>5</v>
      </c>
      <c r="D93">
        <v>3.071044438154543</v>
      </c>
      <c r="E93">
        <f>D92</f>
        <v>3.2306536438767846</v>
      </c>
    </row>
    <row r="94" spans="1:6" x14ac:dyDescent="0.2">
      <c r="A94">
        <v>2010</v>
      </c>
      <c r="B94" t="s">
        <v>16</v>
      </c>
      <c r="C94">
        <v>5</v>
      </c>
      <c r="D94">
        <v>2.9539885652055542</v>
      </c>
      <c r="E94">
        <f t="shared" ref="E94:E101" si="18">D93</f>
        <v>3.071044438154543</v>
      </c>
      <c r="F94">
        <f>C92</f>
        <v>4</v>
      </c>
    </row>
    <row r="95" spans="1:6" x14ac:dyDescent="0.2">
      <c r="A95">
        <v>2011</v>
      </c>
      <c r="B95" t="s">
        <v>16</v>
      </c>
      <c r="C95">
        <v>8</v>
      </c>
      <c r="D95">
        <v>2.9007829546913104</v>
      </c>
      <c r="E95">
        <f t="shared" si="18"/>
        <v>2.9539885652055542</v>
      </c>
      <c r="F95">
        <f t="shared" ref="F95:F101" si="19">C93</f>
        <v>5</v>
      </c>
    </row>
    <row r="96" spans="1:6" x14ac:dyDescent="0.2">
      <c r="A96">
        <v>2012</v>
      </c>
      <c r="B96" t="s">
        <v>16</v>
      </c>
      <c r="C96">
        <v>8</v>
      </c>
      <c r="D96">
        <v>2.8261137850178946</v>
      </c>
      <c r="E96">
        <f t="shared" si="18"/>
        <v>2.9007829546913104</v>
      </c>
      <c r="F96">
        <f t="shared" si="19"/>
        <v>5</v>
      </c>
    </row>
    <row r="97" spans="1:6" x14ac:dyDescent="0.2">
      <c r="A97">
        <v>2013</v>
      </c>
      <c r="B97" t="s">
        <v>16</v>
      </c>
      <c r="C97">
        <v>4</v>
      </c>
      <c r="D97">
        <v>2.8831383670093347</v>
      </c>
      <c r="E97">
        <f t="shared" si="18"/>
        <v>2.8261137850178946</v>
      </c>
      <c r="F97">
        <f t="shared" si="19"/>
        <v>8</v>
      </c>
    </row>
    <row r="98" spans="1:6" x14ac:dyDescent="0.2">
      <c r="A98">
        <v>2014</v>
      </c>
      <c r="B98" t="s">
        <v>16</v>
      </c>
      <c r="C98">
        <v>4</v>
      </c>
      <c r="D98">
        <v>2.9093507554103715</v>
      </c>
      <c r="E98">
        <f t="shared" si="18"/>
        <v>2.8831383670093347</v>
      </c>
      <c r="F98">
        <f t="shared" si="19"/>
        <v>8</v>
      </c>
    </row>
    <row r="99" spans="1:6" x14ac:dyDescent="0.2">
      <c r="A99">
        <v>2015</v>
      </c>
      <c r="B99" t="s">
        <v>16</v>
      </c>
      <c r="C99">
        <v>3</v>
      </c>
      <c r="D99">
        <v>2.802607076350093</v>
      </c>
      <c r="E99">
        <f t="shared" si="18"/>
        <v>2.9093507554103715</v>
      </c>
      <c r="F99">
        <f t="shared" si="19"/>
        <v>4</v>
      </c>
    </row>
    <row r="100" spans="1:6" x14ac:dyDescent="0.2">
      <c r="A100">
        <v>2016</v>
      </c>
      <c r="B100" t="s">
        <v>16</v>
      </c>
      <c r="C100">
        <v>7</v>
      </c>
      <c r="D100">
        <v>2.7646197571268623</v>
      </c>
      <c r="E100">
        <f t="shared" si="18"/>
        <v>2.802607076350093</v>
      </c>
      <c r="F100">
        <f t="shared" si="19"/>
        <v>4</v>
      </c>
    </row>
    <row r="101" spans="1:6" x14ac:dyDescent="0.2">
      <c r="A101">
        <v>2017</v>
      </c>
      <c r="B101" t="s">
        <v>16</v>
      </c>
      <c r="C101">
        <v>12</v>
      </c>
      <c r="D101">
        <v>2.7736380195396588</v>
      </c>
      <c r="E101">
        <f t="shared" si="18"/>
        <v>2.7646197571268623</v>
      </c>
      <c r="F101">
        <f t="shared" si="19"/>
        <v>3</v>
      </c>
    </row>
    <row r="102" spans="1:6" x14ac:dyDescent="0.2">
      <c r="A102">
        <v>2008</v>
      </c>
      <c r="B102" t="s">
        <v>17</v>
      </c>
      <c r="C102">
        <v>7</v>
      </c>
      <c r="D102">
        <v>3.6063110443275734</v>
      </c>
    </row>
    <row r="103" spans="1:6" x14ac:dyDescent="0.2">
      <c r="A103">
        <v>2009</v>
      </c>
      <c r="B103" t="s">
        <v>17</v>
      </c>
      <c r="C103">
        <v>8</v>
      </c>
      <c r="D103">
        <v>3.5380696292103027</v>
      </c>
      <c r="E103">
        <f>D102</f>
        <v>3.6063110443275734</v>
      </c>
    </row>
    <row r="104" spans="1:6" x14ac:dyDescent="0.2">
      <c r="A104">
        <v>2010</v>
      </c>
      <c r="B104" t="s">
        <v>17</v>
      </c>
      <c r="C104">
        <v>8</v>
      </c>
      <c r="D104">
        <v>3.4712768853797984</v>
      </c>
      <c r="E104">
        <f t="shared" ref="E104:E111" si="20">D103</f>
        <v>3.5380696292103027</v>
      </c>
      <c r="F104">
        <f>C102</f>
        <v>7</v>
      </c>
    </row>
    <row r="105" spans="1:6" x14ac:dyDescent="0.2">
      <c r="A105">
        <v>2011</v>
      </c>
      <c r="B105" t="s">
        <v>17</v>
      </c>
      <c r="C105">
        <v>4</v>
      </c>
      <c r="D105">
        <v>3.542549095109742</v>
      </c>
      <c r="E105">
        <f t="shared" si="20"/>
        <v>3.4712768853797984</v>
      </c>
      <c r="F105">
        <f t="shared" ref="F105:F111" si="21">C103</f>
        <v>8</v>
      </c>
    </row>
    <row r="106" spans="1:6" x14ac:dyDescent="0.2">
      <c r="A106">
        <v>2012</v>
      </c>
      <c r="B106" t="s">
        <v>17</v>
      </c>
      <c r="C106">
        <v>8</v>
      </c>
      <c r="D106">
        <v>3.4925336295199307</v>
      </c>
      <c r="E106">
        <f t="shared" si="20"/>
        <v>3.542549095109742</v>
      </c>
      <c r="F106">
        <f t="shared" si="21"/>
        <v>8</v>
      </c>
    </row>
    <row r="107" spans="1:6" x14ac:dyDescent="0.2">
      <c r="A107">
        <v>2013</v>
      </c>
      <c r="B107" t="s">
        <v>17</v>
      </c>
      <c r="C107">
        <v>13</v>
      </c>
      <c r="D107">
        <v>3.5566583953680726</v>
      </c>
      <c r="E107">
        <f t="shared" si="20"/>
        <v>3.4925336295199307</v>
      </c>
      <c r="F107">
        <f t="shared" si="21"/>
        <v>4</v>
      </c>
    </row>
    <row r="108" spans="1:6" x14ac:dyDescent="0.2">
      <c r="A108">
        <v>2014</v>
      </c>
      <c r="B108" t="s">
        <v>17</v>
      </c>
      <c r="C108">
        <v>13</v>
      </c>
      <c r="D108">
        <v>3.5320538995508373</v>
      </c>
      <c r="E108">
        <f t="shared" si="20"/>
        <v>3.5566583953680726</v>
      </c>
      <c r="F108">
        <f t="shared" si="21"/>
        <v>8</v>
      </c>
    </row>
    <row r="109" spans="1:6" x14ac:dyDescent="0.2">
      <c r="A109">
        <v>2015</v>
      </c>
      <c r="B109" t="s">
        <v>17</v>
      </c>
      <c r="C109">
        <v>12</v>
      </c>
      <c r="D109">
        <v>3.6033519553072626</v>
      </c>
      <c r="E109">
        <f t="shared" si="20"/>
        <v>3.5320538995508373</v>
      </c>
      <c r="F109">
        <f t="shared" si="21"/>
        <v>13</v>
      </c>
    </row>
    <row r="110" spans="1:6" x14ac:dyDescent="0.2">
      <c r="A110">
        <v>2016</v>
      </c>
      <c r="B110" t="s">
        <v>17</v>
      </c>
      <c r="C110">
        <v>12</v>
      </c>
      <c r="D110">
        <v>3.5397467918353285</v>
      </c>
      <c r="E110">
        <f t="shared" si="20"/>
        <v>3.6033519553072626</v>
      </c>
      <c r="F110">
        <f t="shared" si="21"/>
        <v>13</v>
      </c>
    </row>
    <row r="111" spans="1:6" x14ac:dyDescent="0.2">
      <c r="A111">
        <v>2017</v>
      </c>
      <c r="B111" t="s">
        <v>17</v>
      </c>
      <c r="C111">
        <v>9</v>
      </c>
      <c r="D111">
        <v>3.5353535353535355</v>
      </c>
      <c r="E111">
        <f t="shared" si="20"/>
        <v>3.5397467918353285</v>
      </c>
      <c r="F111">
        <f t="shared" si="21"/>
        <v>12</v>
      </c>
    </row>
    <row r="112" spans="1:6" x14ac:dyDescent="0.2">
      <c r="A112">
        <v>2008</v>
      </c>
      <c r="B112" t="s">
        <v>18</v>
      </c>
      <c r="C112">
        <v>9</v>
      </c>
      <c r="D112">
        <v>5.1840721262208866</v>
      </c>
    </row>
    <row r="113" spans="1:6" x14ac:dyDescent="0.2">
      <c r="A113">
        <v>2009</v>
      </c>
      <c r="B113" t="s">
        <v>18</v>
      </c>
      <c r="C113">
        <v>8</v>
      </c>
      <c r="D113">
        <v>4.9957543164449474</v>
      </c>
      <c r="E113">
        <f>D112</f>
        <v>5.1840721262208866</v>
      </c>
    </row>
    <row r="114" spans="1:6" x14ac:dyDescent="0.2">
      <c r="A114">
        <v>2010</v>
      </c>
      <c r="B114" t="s">
        <v>18</v>
      </c>
      <c r="C114">
        <v>4</v>
      </c>
      <c r="D114">
        <v>4.7917233868772122</v>
      </c>
      <c r="E114">
        <f t="shared" ref="E114:E121" si="22">D113</f>
        <v>4.9957543164449474</v>
      </c>
      <c r="F114">
        <f>C112</f>
        <v>9</v>
      </c>
    </row>
    <row r="115" spans="1:6" x14ac:dyDescent="0.2">
      <c r="A115">
        <v>2011</v>
      </c>
      <c r="B115" t="s">
        <v>18</v>
      </c>
      <c r="C115">
        <v>6</v>
      </c>
      <c r="D115">
        <v>4.7875754075214996</v>
      </c>
      <c r="E115">
        <f t="shared" si="22"/>
        <v>4.7917233868772122</v>
      </c>
      <c r="F115">
        <f t="shared" ref="F115:F121" si="23">C113</f>
        <v>8</v>
      </c>
    </row>
    <row r="116" spans="1:6" x14ac:dyDescent="0.2">
      <c r="A116">
        <v>2012</v>
      </c>
      <c r="B116" t="s">
        <v>18</v>
      </c>
      <c r="C116">
        <v>5</v>
      </c>
      <c r="D116">
        <v>4.7019622362088116</v>
      </c>
      <c r="E116">
        <f t="shared" si="22"/>
        <v>4.7875754075214996</v>
      </c>
      <c r="F116">
        <f t="shared" si="23"/>
        <v>4</v>
      </c>
    </row>
    <row r="117" spans="1:6" x14ac:dyDescent="0.2">
      <c r="A117">
        <v>2013</v>
      </c>
      <c r="B117" t="s">
        <v>18</v>
      </c>
      <c r="C117">
        <v>10</v>
      </c>
      <c r="D117">
        <v>4.6673756351175708</v>
      </c>
      <c r="E117">
        <f t="shared" si="22"/>
        <v>4.7019622362088116</v>
      </c>
      <c r="F117">
        <f t="shared" si="23"/>
        <v>6</v>
      </c>
    </row>
    <row r="118" spans="1:6" x14ac:dyDescent="0.2">
      <c r="A118">
        <v>2014</v>
      </c>
      <c r="B118" t="s">
        <v>18</v>
      </c>
      <c r="C118">
        <v>3</v>
      </c>
      <c r="D118">
        <v>4.4814209881584324</v>
      </c>
      <c r="E118">
        <f t="shared" si="22"/>
        <v>4.6673756351175708</v>
      </c>
      <c r="F118">
        <f t="shared" si="23"/>
        <v>5</v>
      </c>
    </row>
    <row r="119" spans="1:6" x14ac:dyDescent="0.2">
      <c r="A119">
        <v>2015</v>
      </c>
      <c r="B119" t="s">
        <v>18</v>
      </c>
      <c r="C119">
        <v>4</v>
      </c>
      <c r="D119">
        <v>4.1620111731843572</v>
      </c>
      <c r="E119">
        <f t="shared" si="22"/>
        <v>4.4814209881584324</v>
      </c>
      <c r="F119">
        <f t="shared" si="23"/>
        <v>10</v>
      </c>
    </row>
    <row r="120" spans="1:6" x14ac:dyDescent="0.2">
      <c r="A120">
        <v>2016</v>
      </c>
      <c r="B120" t="s">
        <v>18</v>
      </c>
      <c r="C120">
        <v>9</v>
      </c>
      <c r="D120">
        <v>4.1512358969942298</v>
      </c>
      <c r="E120">
        <f t="shared" si="22"/>
        <v>4.1620111731843572</v>
      </c>
      <c r="F120">
        <f t="shared" si="23"/>
        <v>3</v>
      </c>
    </row>
    <row r="121" spans="1:6" x14ac:dyDescent="0.2">
      <c r="A121">
        <v>2017</v>
      </c>
      <c r="B121" t="s">
        <v>18</v>
      </c>
      <c r="C121">
        <v>8</v>
      </c>
      <c r="D121">
        <v>4.0652425898327538</v>
      </c>
      <c r="E121">
        <f t="shared" si="22"/>
        <v>4.1512358969942298</v>
      </c>
      <c r="F121">
        <f t="shared" si="23"/>
        <v>4</v>
      </c>
    </row>
    <row r="122" spans="1:6" x14ac:dyDescent="0.2">
      <c r="A122">
        <v>2008</v>
      </c>
      <c r="B122" t="s">
        <v>19</v>
      </c>
      <c r="C122">
        <v>5</v>
      </c>
      <c r="D122">
        <v>3.2156273478587529</v>
      </c>
    </row>
    <row r="123" spans="1:6" x14ac:dyDescent="0.2">
      <c r="A123">
        <v>2009</v>
      </c>
      <c r="B123" t="s">
        <v>19</v>
      </c>
      <c r="C123">
        <v>7</v>
      </c>
      <c r="D123">
        <v>3.1984149448061139</v>
      </c>
      <c r="E123">
        <f>D122</f>
        <v>3.2156273478587529</v>
      </c>
    </row>
    <row r="124" spans="1:6" x14ac:dyDescent="0.2">
      <c r="A124">
        <v>2010</v>
      </c>
      <c r="B124" t="s">
        <v>19</v>
      </c>
      <c r="C124">
        <v>8</v>
      </c>
      <c r="D124">
        <v>3.1854070242308739</v>
      </c>
      <c r="E124">
        <f t="shared" ref="E124:E131" si="24">D123</f>
        <v>3.1984149448061139</v>
      </c>
      <c r="F124">
        <f>C122</f>
        <v>5</v>
      </c>
    </row>
    <row r="125" spans="1:6" x14ac:dyDescent="0.2">
      <c r="A125">
        <v>2011</v>
      </c>
      <c r="B125" t="s">
        <v>19</v>
      </c>
      <c r="C125">
        <v>6</v>
      </c>
      <c r="D125">
        <v>3.1446540880503147</v>
      </c>
      <c r="E125">
        <f t="shared" si="24"/>
        <v>3.1854070242308739</v>
      </c>
      <c r="F125">
        <f t="shared" ref="F125:F131" si="25">C123</f>
        <v>7</v>
      </c>
    </row>
    <row r="126" spans="1:6" x14ac:dyDescent="0.2">
      <c r="A126">
        <v>2012</v>
      </c>
      <c r="B126" t="s">
        <v>19</v>
      </c>
      <c r="C126">
        <v>13</v>
      </c>
      <c r="D126">
        <v>3.1469825990373934</v>
      </c>
      <c r="E126">
        <f t="shared" si="24"/>
        <v>3.1446540880503147</v>
      </c>
      <c r="F126">
        <f t="shared" si="25"/>
        <v>8</v>
      </c>
    </row>
    <row r="127" spans="1:6" x14ac:dyDescent="0.2">
      <c r="A127">
        <v>2013</v>
      </c>
      <c r="B127" t="s">
        <v>19</v>
      </c>
      <c r="C127">
        <v>11</v>
      </c>
      <c r="D127">
        <v>3.1903580290677063</v>
      </c>
      <c r="E127">
        <f t="shared" si="24"/>
        <v>3.1469825990373934</v>
      </c>
      <c r="F127">
        <f t="shared" si="25"/>
        <v>6</v>
      </c>
    </row>
    <row r="128" spans="1:6" x14ac:dyDescent="0.2">
      <c r="A128">
        <v>2014</v>
      </c>
      <c r="B128" t="s">
        <v>19</v>
      </c>
      <c r="C128">
        <v>12</v>
      </c>
      <c r="D128">
        <v>4.3589220089832583</v>
      </c>
      <c r="E128">
        <f t="shared" si="24"/>
        <v>3.1903580290677063</v>
      </c>
      <c r="F128">
        <f t="shared" si="25"/>
        <v>13</v>
      </c>
    </row>
    <row r="129" spans="1:6" x14ac:dyDescent="0.2">
      <c r="A129">
        <v>2015</v>
      </c>
      <c r="B129" t="s">
        <v>19</v>
      </c>
      <c r="C129">
        <v>8</v>
      </c>
      <c r="D129">
        <v>4.1527001862197395</v>
      </c>
      <c r="E129">
        <f t="shared" si="24"/>
        <v>4.3589220089832583</v>
      </c>
      <c r="F129">
        <f t="shared" si="25"/>
        <v>11</v>
      </c>
    </row>
    <row r="130" spans="1:6" x14ac:dyDescent="0.2">
      <c r="A130">
        <v>2016</v>
      </c>
      <c r="B130" t="s">
        <v>19</v>
      </c>
      <c r="C130">
        <v>5</v>
      </c>
      <c r="D130">
        <v>3.9445353544053052</v>
      </c>
      <c r="E130">
        <f t="shared" si="24"/>
        <v>4.1527001862197395</v>
      </c>
      <c r="F130">
        <f t="shared" si="25"/>
        <v>12</v>
      </c>
    </row>
    <row r="131" spans="1:6" x14ac:dyDescent="0.2">
      <c r="A131">
        <v>2017</v>
      </c>
      <c r="B131" t="s">
        <v>19</v>
      </c>
      <c r="C131">
        <v>2</v>
      </c>
      <c r="D131">
        <v>3.8913727438317602</v>
      </c>
      <c r="E131">
        <f t="shared" si="24"/>
        <v>3.9445353544053052</v>
      </c>
      <c r="F131">
        <f t="shared" si="25"/>
        <v>8</v>
      </c>
    </row>
    <row r="132" spans="1:6" x14ac:dyDescent="0.2">
      <c r="A132">
        <v>2008</v>
      </c>
      <c r="B132" t="s">
        <v>20</v>
      </c>
      <c r="C132">
        <v>11</v>
      </c>
      <c r="D132">
        <v>3.3658903080390683</v>
      </c>
    </row>
    <row r="133" spans="1:6" x14ac:dyDescent="0.2">
      <c r="A133">
        <v>2009</v>
      </c>
      <c r="B133" t="s">
        <v>20</v>
      </c>
      <c r="C133">
        <v>8</v>
      </c>
      <c r="D133">
        <v>3.2974808944240022</v>
      </c>
      <c r="E133">
        <f>D132</f>
        <v>3.3658903080390683</v>
      </c>
    </row>
    <row r="134" spans="1:6" x14ac:dyDescent="0.2">
      <c r="A134">
        <v>2010</v>
      </c>
      <c r="B134" t="s">
        <v>20</v>
      </c>
      <c r="C134">
        <v>13</v>
      </c>
      <c r="D134">
        <v>3.2806969779471822</v>
      </c>
      <c r="E134">
        <f t="shared" ref="E134:E141" si="26">D133</f>
        <v>3.2974808944240022</v>
      </c>
      <c r="F134">
        <f>C132</f>
        <v>11</v>
      </c>
    </row>
    <row r="135" spans="1:6" x14ac:dyDescent="0.2">
      <c r="A135">
        <v>2011</v>
      </c>
      <c r="B135" t="s">
        <v>20</v>
      </c>
      <c r="C135">
        <v>9</v>
      </c>
      <c r="D135">
        <v>3.1574894108586831</v>
      </c>
      <c r="E135">
        <f t="shared" si="26"/>
        <v>3.2806969779471822</v>
      </c>
      <c r="F135">
        <f t="shared" ref="F135:F141" si="27">C133</f>
        <v>8</v>
      </c>
    </row>
    <row r="136" spans="1:6" x14ac:dyDescent="0.2">
      <c r="A136">
        <v>2012</v>
      </c>
      <c r="B136" t="s">
        <v>20</v>
      </c>
      <c r="C136">
        <v>8</v>
      </c>
      <c r="D136">
        <v>3.0852770578797974</v>
      </c>
      <c r="E136">
        <f t="shared" si="26"/>
        <v>3.1574894108586831</v>
      </c>
      <c r="F136">
        <f t="shared" si="27"/>
        <v>13</v>
      </c>
    </row>
    <row r="137" spans="1:6" x14ac:dyDescent="0.2">
      <c r="A137">
        <v>2013</v>
      </c>
      <c r="B137" t="s">
        <v>20</v>
      </c>
      <c r="C137">
        <v>7</v>
      </c>
      <c r="D137">
        <v>3.0958289022805152</v>
      </c>
      <c r="E137">
        <f t="shared" si="26"/>
        <v>3.0852770578797974</v>
      </c>
      <c r="F137">
        <f t="shared" si="27"/>
        <v>9</v>
      </c>
    </row>
    <row r="138" spans="1:6" x14ac:dyDescent="0.2">
      <c r="A138">
        <v>2014</v>
      </c>
      <c r="B138" t="s">
        <v>20</v>
      </c>
      <c r="C138">
        <v>9</v>
      </c>
      <c r="D138">
        <v>3.1033074724377299</v>
      </c>
      <c r="E138">
        <f t="shared" si="26"/>
        <v>3.0958289022805152</v>
      </c>
      <c r="F138">
        <f t="shared" si="27"/>
        <v>8</v>
      </c>
    </row>
    <row r="139" spans="1:6" x14ac:dyDescent="0.2">
      <c r="A139">
        <v>2015</v>
      </c>
      <c r="B139" t="s">
        <v>20</v>
      </c>
      <c r="C139">
        <v>9</v>
      </c>
      <c r="D139">
        <v>3.202979515828678</v>
      </c>
      <c r="E139">
        <f t="shared" si="26"/>
        <v>3.1033074724377299</v>
      </c>
      <c r="F139">
        <f t="shared" si="27"/>
        <v>7</v>
      </c>
    </row>
    <row r="140" spans="1:6" x14ac:dyDescent="0.2">
      <c r="A140">
        <v>2016</v>
      </c>
      <c r="B140" t="s">
        <v>20</v>
      </c>
      <c r="C140">
        <v>4</v>
      </c>
      <c r="D140">
        <v>3.0574455257945052</v>
      </c>
      <c r="E140">
        <f t="shared" si="26"/>
        <v>3.202979515828678</v>
      </c>
      <c r="F140">
        <f t="shared" si="27"/>
        <v>9</v>
      </c>
    </row>
    <row r="141" spans="1:6" x14ac:dyDescent="0.2">
      <c r="A141">
        <v>2017</v>
      </c>
      <c r="B141" t="s">
        <v>20</v>
      </c>
      <c r="C141">
        <v>5</v>
      </c>
      <c r="D141">
        <v>2.8647127007782744</v>
      </c>
      <c r="E141">
        <f t="shared" si="26"/>
        <v>3.0574455257945052</v>
      </c>
      <c r="F141">
        <f t="shared" si="27"/>
        <v>9</v>
      </c>
    </row>
    <row r="142" spans="1:6" x14ac:dyDescent="0.2">
      <c r="A142">
        <v>2008</v>
      </c>
      <c r="B142" t="s">
        <v>21</v>
      </c>
      <c r="C142">
        <v>7</v>
      </c>
      <c r="D142">
        <v>3.4861006761833209</v>
      </c>
    </row>
    <row r="143" spans="1:6" x14ac:dyDescent="0.2">
      <c r="A143">
        <v>2009</v>
      </c>
      <c r="B143" t="s">
        <v>21</v>
      </c>
      <c r="C143">
        <v>8</v>
      </c>
      <c r="D143">
        <v>3.467308236626097</v>
      </c>
      <c r="E143">
        <f>D142</f>
        <v>3.4861006761833209</v>
      </c>
    </row>
    <row r="144" spans="1:6" x14ac:dyDescent="0.2">
      <c r="A144">
        <v>2010</v>
      </c>
      <c r="B144" t="s">
        <v>21</v>
      </c>
      <c r="C144">
        <v>13</v>
      </c>
      <c r="D144">
        <v>3.5529539885652057</v>
      </c>
      <c r="E144">
        <f t="shared" ref="E144:E151" si="28">D143</f>
        <v>3.467308236626097</v>
      </c>
      <c r="F144">
        <f>C142</f>
        <v>7</v>
      </c>
    </row>
    <row r="145" spans="1:6" x14ac:dyDescent="0.2">
      <c r="A145">
        <v>2011</v>
      </c>
      <c r="B145" t="s">
        <v>21</v>
      </c>
      <c r="C145">
        <v>11</v>
      </c>
      <c r="D145">
        <v>3.3243486073674755</v>
      </c>
      <c r="E145">
        <f t="shared" si="28"/>
        <v>3.5529539885652057</v>
      </c>
      <c r="F145">
        <f t="shared" ref="F145:F151" si="29">C143</f>
        <v>8</v>
      </c>
    </row>
    <row r="146" spans="1:6" x14ac:dyDescent="0.2">
      <c r="A146">
        <v>2012</v>
      </c>
      <c r="B146" t="s">
        <v>21</v>
      </c>
      <c r="C146">
        <v>13</v>
      </c>
      <c r="D146">
        <v>3.4061458718992967</v>
      </c>
      <c r="E146">
        <f t="shared" si="28"/>
        <v>3.3243486073674755</v>
      </c>
      <c r="F146">
        <f t="shared" si="29"/>
        <v>13</v>
      </c>
    </row>
    <row r="147" spans="1:6" x14ac:dyDescent="0.2">
      <c r="A147">
        <v>2013</v>
      </c>
      <c r="B147" t="s">
        <v>21</v>
      </c>
      <c r="C147">
        <v>7</v>
      </c>
      <c r="D147">
        <v>3.2848871558548978</v>
      </c>
      <c r="E147">
        <f t="shared" si="28"/>
        <v>3.4061458718992967</v>
      </c>
      <c r="F147">
        <f t="shared" si="29"/>
        <v>11</v>
      </c>
    </row>
    <row r="148" spans="1:6" x14ac:dyDescent="0.2">
      <c r="A148">
        <v>2014</v>
      </c>
      <c r="B148" t="s">
        <v>21</v>
      </c>
      <c r="C148">
        <v>11</v>
      </c>
      <c r="D148">
        <v>3.2870559412004901</v>
      </c>
      <c r="E148">
        <f t="shared" si="28"/>
        <v>3.2848871558548978</v>
      </c>
      <c r="F148">
        <f t="shared" si="29"/>
        <v>13</v>
      </c>
    </row>
    <row r="149" spans="1:6" x14ac:dyDescent="0.2">
      <c r="A149">
        <v>2015</v>
      </c>
      <c r="B149" t="s">
        <v>21</v>
      </c>
      <c r="C149">
        <v>7</v>
      </c>
      <c r="D149">
        <v>3.3333333333333335</v>
      </c>
      <c r="E149">
        <f t="shared" si="28"/>
        <v>3.2870559412004901</v>
      </c>
      <c r="F149">
        <f t="shared" si="29"/>
        <v>7</v>
      </c>
    </row>
    <row r="150" spans="1:6" x14ac:dyDescent="0.2">
      <c r="A150">
        <v>2016</v>
      </c>
      <c r="B150" t="s">
        <v>21</v>
      </c>
      <c r="C150">
        <v>7</v>
      </c>
      <c r="D150">
        <v>3.4019464301093789</v>
      </c>
      <c r="E150">
        <f t="shared" si="28"/>
        <v>3.3333333333333335</v>
      </c>
      <c r="F150">
        <f t="shared" si="29"/>
        <v>11</v>
      </c>
    </row>
    <row r="151" spans="1:6" x14ac:dyDescent="0.2">
      <c r="A151">
        <v>2017</v>
      </c>
      <c r="B151" t="s">
        <v>21</v>
      </c>
      <c r="C151">
        <v>7</v>
      </c>
      <c r="D151">
        <v>3.4194403046862063</v>
      </c>
      <c r="E151">
        <f t="shared" si="28"/>
        <v>3.4019464301093789</v>
      </c>
      <c r="F151">
        <f t="shared" si="29"/>
        <v>7</v>
      </c>
    </row>
    <row r="152" spans="1:6" x14ac:dyDescent="0.2">
      <c r="A152">
        <v>2008</v>
      </c>
      <c r="B152" t="s">
        <v>22</v>
      </c>
      <c r="C152">
        <v>7</v>
      </c>
      <c r="D152">
        <v>3.0954169797145004</v>
      </c>
    </row>
    <row r="153" spans="1:6" x14ac:dyDescent="0.2">
      <c r="A153">
        <v>2009</v>
      </c>
      <c r="B153" t="s">
        <v>22</v>
      </c>
      <c r="C153">
        <v>0</v>
      </c>
      <c r="D153">
        <v>2.9719784885366543</v>
      </c>
      <c r="E153">
        <f>D152</f>
        <v>3.0954169797145004</v>
      </c>
    </row>
    <row r="154" spans="1:6" x14ac:dyDescent="0.2">
      <c r="A154">
        <v>2010</v>
      </c>
      <c r="B154" t="s">
        <v>22</v>
      </c>
      <c r="C154">
        <v>2</v>
      </c>
      <c r="D154">
        <v>3.103729921045467</v>
      </c>
      <c r="E154">
        <f t="shared" ref="E154:E161" si="30">D153</f>
        <v>2.9719784885366543</v>
      </c>
      <c r="F154">
        <f>C152</f>
        <v>7</v>
      </c>
    </row>
    <row r="155" spans="1:6" x14ac:dyDescent="0.2">
      <c r="A155">
        <v>2011</v>
      </c>
      <c r="B155" t="s">
        <v>22</v>
      </c>
      <c r="C155">
        <v>6</v>
      </c>
      <c r="D155">
        <v>2.9649595687331538</v>
      </c>
      <c r="E155">
        <f t="shared" si="30"/>
        <v>3.103729921045467</v>
      </c>
      <c r="F155">
        <f t="shared" ref="F155:F161" si="31">C153</f>
        <v>0</v>
      </c>
    </row>
    <row r="156" spans="1:6" x14ac:dyDescent="0.2">
      <c r="A156">
        <v>2012</v>
      </c>
      <c r="B156" t="s">
        <v>22</v>
      </c>
      <c r="C156">
        <v>10</v>
      </c>
      <c r="D156">
        <v>3.0605948414167594</v>
      </c>
      <c r="E156">
        <f t="shared" si="30"/>
        <v>2.9649595687331538</v>
      </c>
      <c r="F156">
        <f t="shared" si="31"/>
        <v>2</v>
      </c>
    </row>
    <row r="157" spans="1:6" x14ac:dyDescent="0.2">
      <c r="A157">
        <v>2013</v>
      </c>
      <c r="B157" t="s">
        <v>22</v>
      </c>
      <c r="C157">
        <v>4</v>
      </c>
      <c r="D157">
        <v>3.0012997754933237</v>
      </c>
      <c r="E157">
        <f t="shared" si="30"/>
        <v>3.0605948414167594</v>
      </c>
      <c r="F157">
        <f t="shared" si="31"/>
        <v>6</v>
      </c>
    </row>
    <row r="158" spans="1:6" x14ac:dyDescent="0.2">
      <c r="A158">
        <v>2014</v>
      </c>
      <c r="B158" t="s">
        <v>22</v>
      </c>
      <c r="C158">
        <v>7</v>
      </c>
      <c r="D158">
        <v>3.0420579828501428</v>
      </c>
      <c r="E158">
        <f t="shared" si="30"/>
        <v>3.0012997754933237</v>
      </c>
      <c r="F158">
        <f t="shared" si="31"/>
        <v>10</v>
      </c>
    </row>
    <row r="159" spans="1:6" x14ac:dyDescent="0.2">
      <c r="A159">
        <v>2015</v>
      </c>
      <c r="B159" t="s">
        <v>22</v>
      </c>
      <c r="C159">
        <v>11</v>
      </c>
      <c r="D159">
        <v>2.988826815642458</v>
      </c>
      <c r="E159">
        <f t="shared" si="30"/>
        <v>3.0420579828501428</v>
      </c>
      <c r="F159">
        <f t="shared" si="31"/>
        <v>4</v>
      </c>
    </row>
    <row r="160" spans="1:6" x14ac:dyDescent="0.2">
      <c r="A160">
        <v>2016</v>
      </c>
      <c r="B160" t="s">
        <v>22</v>
      </c>
      <c r="C160">
        <v>7</v>
      </c>
      <c r="D160">
        <v>2.9368702092842995</v>
      </c>
      <c r="E160">
        <f t="shared" si="30"/>
        <v>2.988826815642458</v>
      </c>
      <c r="F160">
        <f t="shared" si="31"/>
        <v>7</v>
      </c>
    </row>
    <row r="161" spans="1:6" x14ac:dyDescent="0.2">
      <c r="A161">
        <v>2017</v>
      </c>
      <c r="B161" t="s">
        <v>22</v>
      </c>
      <c r="C161">
        <v>9</v>
      </c>
      <c r="D161">
        <v>2.9889054479218413</v>
      </c>
      <c r="E161">
        <f t="shared" si="30"/>
        <v>2.9368702092842995</v>
      </c>
      <c r="F161">
        <f t="shared" si="31"/>
        <v>11</v>
      </c>
    </row>
    <row r="162" spans="1:6" x14ac:dyDescent="0.2">
      <c r="A162">
        <v>2008</v>
      </c>
      <c r="B162" t="s">
        <v>23</v>
      </c>
      <c r="C162">
        <v>7</v>
      </c>
      <c r="D162">
        <v>3.335837716003005</v>
      </c>
    </row>
    <row r="163" spans="1:6" x14ac:dyDescent="0.2">
      <c r="A163">
        <v>2009</v>
      </c>
      <c r="B163" t="s">
        <v>23</v>
      </c>
      <c r="C163">
        <v>7</v>
      </c>
      <c r="D163">
        <v>3.2267195018397961</v>
      </c>
      <c r="E163">
        <f>D162</f>
        <v>3.335837716003005</v>
      </c>
    </row>
    <row r="164" spans="1:6" x14ac:dyDescent="0.2">
      <c r="A164">
        <v>2010</v>
      </c>
      <c r="B164" t="s">
        <v>23</v>
      </c>
      <c r="C164">
        <v>6</v>
      </c>
      <c r="D164">
        <v>3.2126327252926763</v>
      </c>
      <c r="E164">
        <f t="shared" ref="E164:E171" si="32">D163</f>
        <v>3.2267195018397961</v>
      </c>
      <c r="F164">
        <f>C162</f>
        <v>7</v>
      </c>
    </row>
    <row r="165" spans="1:6" x14ac:dyDescent="0.2">
      <c r="A165">
        <v>2011</v>
      </c>
      <c r="B165" t="s">
        <v>23</v>
      </c>
      <c r="C165">
        <v>4</v>
      </c>
      <c r="D165">
        <v>3.0804774740084713</v>
      </c>
      <c r="E165">
        <f t="shared" si="32"/>
        <v>3.2126327252926763</v>
      </c>
      <c r="F165">
        <f t="shared" ref="F165:F171" si="33">C163</f>
        <v>7</v>
      </c>
    </row>
    <row r="166" spans="1:6" x14ac:dyDescent="0.2">
      <c r="A166">
        <v>2012</v>
      </c>
      <c r="B166" t="s">
        <v>23</v>
      </c>
      <c r="C166">
        <v>6</v>
      </c>
      <c r="D166">
        <v>3.1593237072689129</v>
      </c>
      <c r="E166">
        <f t="shared" si="32"/>
        <v>3.0804774740084713</v>
      </c>
      <c r="F166">
        <f t="shared" si="33"/>
        <v>6</v>
      </c>
    </row>
    <row r="167" spans="1:6" x14ac:dyDescent="0.2">
      <c r="A167">
        <v>2013</v>
      </c>
      <c r="B167" t="s">
        <v>23</v>
      </c>
      <c r="C167">
        <v>6</v>
      </c>
      <c r="D167">
        <v>2.9776674937965262</v>
      </c>
      <c r="E167">
        <f t="shared" si="32"/>
        <v>3.1593237072689129</v>
      </c>
      <c r="F167">
        <f t="shared" si="33"/>
        <v>4</v>
      </c>
    </row>
    <row r="168" spans="1:6" x14ac:dyDescent="0.2">
      <c r="A168">
        <v>2014</v>
      </c>
      <c r="B168" t="s">
        <v>23</v>
      </c>
      <c r="C168">
        <v>6</v>
      </c>
      <c r="D168">
        <v>3.0216414863209473</v>
      </c>
      <c r="E168">
        <f t="shared" si="32"/>
        <v>2.9776674937965262</v>
      </c>
      <c r="F168">
        <f t="shared" si="33"/>
        <v>6</v>
      </c>
    </row>
    <row r="169" spans="1:6" x14ac:dyDescent="0.2">
      <c r="A169">
        <v>2015</v>
      </c>
      <c r="B169" t="s">
        <v>23</v>
      </c>
      <c r="C169">
        <v>9</v>
      </c>
      <c r="D169">
        <v>3.0353817504655494</v>
      </c>
      <c r="E169">
        <f t="shared" si="32"/>
        <v>3.0216414863209473</v>
      </c>
      <c r="F169">
        <f t="shared" si="33"/>
        <v>6</v>
      </c>
    </row>
    <row r="170" spans="1:6" x14ac:dyDescent="0.2">
      <c r="A170">
        <v>2016</v>
      </c>
      <c r="B170" t="s">
        <v>23</v>
      </c>
      <c r="C170">
        <v>8</v>
      </c>
      <c r="D170">
        <v>3.0316079579708899</v>
      </c>
      <c r="E170">
        <f t="shared" si="32"/>
        <v>3.0353817504655494</v>
      </c>
      <c r="F170">
        <f t="shared" si="33"/>
        <v>6</v>
      </c>
    </row>
    <row r="171" spans="1:6" x14ac:dyDescent="0.2">
      <c r="A171">
        <v>2017</v>
      </c>
      <c r="B171" t="s">
        <v>23</v>
      </c>
      <c r="C171">
        <v>7</v>
      </c>
      <c r="D171">
        <v>3.0137439973505549</v>
      </c>
      <c r="E171">
        <f t="shared" si="32"/>
        <v>3.0316079579708899</v>
      </c>
      <c r="F171">
        <f t="shared" si="33"/>
        <v>9</v>
      </c>
    </row>
    <row r="172" spans="1:6" x14ac:dyDescent="0.2">
      <c r="A172">
        <v>2008</v>
      </c>
      <c r="B172" t="s">
        <v>24</v>
      </c>
      <c r="C172">
        <v>1</v>
      </c>
      <c r="D172">
        <v>3.6363636363636362</v>
      </c>
    </row>
    <row r="173" spans="1:6" x14ac:dyDescent="0.2">
      <c r="A173">
        <v>2009</v>
      </c>
      <c r="B173" t="s">
        <v>24</v>
      </c>
      <c r="C173">
        <v>11</v>
      </c>
      <c r="D173">
        <v>3.4956127936597792</v>
      </c>
      <c r="E173">
        <f>D172</f>
        <v>3.6363636363636362</v>
      </c>
    </row>
    <row r="174" spans="1:6" x14ac:dyDescent="0.2">
      <c r="A174">
        <v>2010</v>
      </c>
      <c r="B174" t="s">
        <v>24</v>
      </c>
      <c r="C174">
        <v>7</v>
      </c>
      <c r="D174">
        <v>3.4440511843179964</v>
      </c>
      <c r="E174">
        <f t="shared" ref="E174:E181" si="34">D173</f>
        <v>3.4956127936597792</v>
      </c>
      <c r="F174">
        <f>C172</f>
        <v>1</v>
      </c>
    </row>
    <row r="175" spans="1:6" x14ac:dyDescent="0.2">
      <c r="A175">
        <v>2011</v>
      </c>
      <c r="B175" t="s">
        <v>24</v>
      </c>
      <c r="C175">
        <v>7</v>
      </c>
      <c r="D175">
        <v>3.4013605442176869</v>
      </c>
      <c r="E175">
        <f t="shared" si="34"/>
        <v>3.4440511843179964</v>
      </c>
      <c r="F175">
        <f t="shared" ref="F175:F181" si="35">C173</f>
        <v>11</v>
      </c>
    </row>
    <row r="176" spans="1:6" x14ac:dyDescent="0.2">
      <c r="A176">
        <v>2012</v>
      </c>
      <c r="B176" t="s">
        <v>24</v>
      </c>
      <c r="C176">
        <v>6</v>
      </c>
      <c r="D176">
        <v>3.3074170060471428</v>
      </c>
      <c r="E176">
        <f t="shared" si="34"/>
        <v>3.4013605442176869</v>
      </c>
      <c r="F176">
        <f t="shared" si="35"/>
        <v>7</v>
      </c>
    </row>
    <row r="177" spans="1:6" x14ac:dyDescent="0.2">
      <c r="A177">
        <v>2013</v>
      </c>
      <c r="B177" t="s">
        <v>24</v>
      </c>
      <c r="C177">
        <v>7</v>
      </c>
      <c r="D177">
        <v>3.3203355784000945</v>
      </c>
      <c r="E177">
        <f t="shared" si="34"/>
        <v>3.3074170060471428</v>
      </c>
      <c r="F177">
        <f t="shared" si="35"/>
        <v>7</v>
      </c>
    </row>
    <row r="178" spans="1:6" x14ac:dyDescent="0.2">
      <c r="A178">
        <v>2014</v>
      </c>
      <c r="B178" t="s">
        <v>24</v>
      </c>
      <c r="C178">
        <v>8</v>
      </c>
      <c r="D178">
        <v>3.2870559412004901</v>
      </c>
      <c r="E178">
        <f t="shared" si="34"/>
        <v>3.3203355784000945</v>
      </c>
      <c r="F178">
        <f t="shared" si="35"/>
        <v>6</v>
      </c>
    </row>
    <row r="179" spans="1:6" x14ac:dyDescent="0.2">
      <c r="A179">
        <v>2015</v>
      </c>
      <c r="B179" t="s">
        <v>24</v>
      </c>
      <c r="C179">
        <v>8</v>
      </c>
      <c r="D179">
        <v>3.3426443202979517</v>
      </c>
      <c r="E179">
        <f t="shared" si="34"/>
        <v>3.2870559412004901</v>
      </c>
      <c r="F179">
        <f t="shared" si="35"/>
        <v>7</v>
      </c>
    </row>
    <row r="180" spans="1:6" x14ac:dyDescent="0.2">
      <c r="A180">
        <v>2016</v>
      </c>
      <c r="B180" t="s">
        <v>24</v>
      </c>
      <c r="C180">
        <v>6</v>
      </c>
      <c r="D180">
        <v>3.238308500559814</v>
      </c>
      <c r="E180">
        <f t="shared" si="34"/>
        <v>3.3426443202979517</v>
      </c>
      <c r="F180">
        <f t="shared" si="35"/>
        <v>8</v>
      </c>
    </row>
    <row r="181" spans="1:6" x14ac:dyDescent="0.2">
      <c r="A181">
        <v>2017</v>
      </c>
      <c r="B181" t="s">
        <v>24</v>
      </c>
      <c r="C181">
        <v>10</v>
      </c>
      <c r="D181">
        <v>3.427719821162444</v>
      </c>
      <c r="E181">
        <f t="shared" si="34"/>
        <v>3.238308500559814</v>
      </c>
      <c r="F181">
        <f t="shared" si="35"/>
        <v>8</v>
      </c>
    </row>
    <row r="182" spans="1:6" x14ac:dyDescent="0.2">
      <c r="A182">
        <v>2008</v>
      </c>
      <c r="B182" t="s">
        <v>25</v>
      </c>
      <c r="C182">
        <v>13</v>
      </c>
      <c r="D182">
        <v>3.5011269722013525</v>
      </c>
    </row>
    <row r="183" spans="1:6" x14ac:dyDescent="0.2">
      <c r="A183">
        <v>2009</v>
      </c>
      <c r="B183" t="s">
        <v>25</v>
      </c>
      <c r="C183">
        <v>12</v>
      </c>
      <c r="D183">
        <v>3.5097650721766205</v>
      </c>
      <c r="E183">
        <f>D182</f>
        <v>3.5011269722013525</v>
      </c>
    </row>
    <row r="184" spans="1:6" x14ac:dyDescent="0.2">
      <c r="A184">
        <v>2010</v>
      </c>
      <c r="B184" t="s">
        <v>25</v>
      </c>
      <c r="C184">
        <v>14</v>
      </c>
      <c r="D184">
        <v>3.430438333787095</v>
      </c>
      <c r="E184">
        <f t="shared" ref="E184:E191" si="36">D183</f>
        <v>3.5097650721766205</v>
      </c>
      <c r="F184">
        <f>C182</f>
        <v>13</v>
      </c>
    </row>
    <row r="185" spans="1:6" x14ac:dyDescent="0.2">
      <c r="A185">
        <v>2011</v>
      </c>
      <c r="B185" t="s">
        <v>25</v>
      </c>
      <c r="C185">
        <v>10</v>
      </c>
      <c r="D185">
        <v>3.439866512642793</v>
      </c>
      <c r="E185">
        <f t="shared" si="36"/>
        <v>3.430438333787095</v>
      </c>
      <c r="F185">
        <f t="shared" ref="F185:F191" si="37">C183</f>
        <v>12</v>
      </c>
    </row>
    <row r="186" spans="1:6" x14ac:dyDescent="0.2">
      <c r="A186">
        <v>2012</v>
      </c>
      <c r="B186" t="s">
        <v>25</v>
      </c>
      <c r="C186">
        <v>2</v>
      </c>
      <c r="D186">
        <v>3.4061458718992967</v>
      </c>
      <c r="E186">
        <f t="shared" si="36"/>
        <v>3.439866512642793</v>
      </c>
      <c r="F186">
        <f t="shared" si="37"/>
        <v>14</v>
      </c>
    </row>
    <row r="187" spans="1:6" x14ac:dyDescent="0.2">
      <c r="A187">
        <v>2013</v>
      </c>
      <c r="B187" t="s">
        <v>25</v>
      </c>
      <c r="C187">
        <v>11</v>
      </c>
      <c r="D187">
        <v>3.36760014179369</v>
      </c>
      <c r="E187">
        <f t="shared" si="36"/>
        <v>3.4061458718992967</v>
      </c>
      <c r="F187">
        <f t="shared" si="37"/>
        <v>10</v>
      </c>
    </row>
    <row r="188" spans="1:6" x14ac:dyDescent="0.2">
      <c r="A188">
        <v>2014</v>
      </c>
      <c r="B188" t="s">
        <v>25</v>
      </c>
      <c r="C188">
        <v>11</v>
      </c>
      <c r="D188">
        <v>3.2768476929358923</v>
      </c>
      <c r="E188">
        <f t="shared" si="36"/>
        <v>3.36760014179369</v>
      </c>
      <c r="F188">
        <f t="shared" si="37"/>
        <v>2</v>
      </c>
    </row>
    <row r="189" spans="1:6" x14ac:dyDescent="0.2">
      <c r="A189">
        <v>2015</v>
      </c>
      <c r="B189" t="s">
        <v>25</v>
      </c>
      <c r="C189">
        <v>11</v>
      </c>
      <c r="D189">
        <v>3.1284916201117317</v>
      </c>
      <c r="E189">
        <f t="shared" si="36"/>
        <v>3.2768476929358923</v>
      </c>
      <c r="F189">
        <f t="shared" si="37"/>
        <v>11</v>
      </c>
    </row>
    <row r="190" spans="1:6" x14ac:dyDescent="0.2">
      <c r="A190">
        <v>2016</v>
      </c>
      <c r="B190" t="s">
        <v>25</v>
      </c>
      <c r="C190">
        <v>8</v>
      </c>
      <c r="D190">
        <v>3.1005081388338644</v>
      </c>
      <c r="E190">
        <f t="shared" si="36"/>
        <v>3.1284916201117317</v>
      </c>
      <c r="F190">
        <f t="shared" si="37"/>
        <v>11</v>
      </c>
    </row>
    <row r="191" spans="1:6" x14ac:dyDescent="0.2">
      <c r="A191">
        <v>2017</v>
      </c>
      <c r="B191" t="s">
        <v>25</v>
      </c>
      <c r="C191">
        <v>8</v>
      </c>
      <c r="D191">
        <v>3.0882596456366946</v>
      </c>
      <c r="E191">
        <f t="shared" si="36"/>
        <v>3.1005081388338644</v>
      </c>
      <c r="F191">
        <f t="shared" si="37"/>
        <v>11</v>
      </c>
    </row>
    <row r="192" spans="1:6" x14ac:dyDescent="0.2">
      <c r="A192">
        <v>2008</v>
      </c>
      <c r="B192" t="s">
        <v>26</v>
      </c>
      <c r="C192">
        <v>8</v>
      </c>
      <c r="D192">
        <v>3.1404958677685952</v>
      </c>
    </row>
    <row r="193" spans="1:6" x14ac:dyDescent="0.2">
      <c r="A193">
        <v>2009</v>
      </c>
      <c r="B193" t="s">
        <v>26</v>
      </c>
      <c r="C193">
        <v>10</v>
      </c>
      <c r="D193">
        <v>3.1276535522219078</v>
      </c>
      <c r="E193">
        <f>D192</f>
        <v>3.1404958677685952</v>
      </c>
    </row>
    <row r="194" spans="1:6" x14ac:dyDescent="0.2">
      <c r="A194">
        <v>2010</v>
      </c>
      <c r="B194" t="s">
        <v>26</v>
      </c>
      <c r="C194">
        <v>12</v>
      </c>
      <c r="D194">
        <v>3.090117070514566</v>
      </c>
      <c r="E194">
        <f t="shared" ref="E194:E201" si="38">D193</f>
        <v>3.1276535522219078</v>
      </c>
      <c r="F194">
        <f>C192</f>
        <v>8</v>
      </c>
    </row>
    <row r="195" spans="1:6" x14ac:dyDescent="0.2">
      <c r="A195">
        <v>2011</v>
      </c>
      <c r="B195" t="s">
        <v>26</v>
      </c>
      <c r="C195">
        <v>6</v>
      </c>
      <c r="D195">
        <v>2.9136182774996793</v>
      </c>
      <c r="E195">
        <f t="shared" si="38"/>
        <v>3.090117070514566</v>
      </c>
      <c r="F195">
        <f t="shared" ref="F195:F201" si="39">C193</f>
        <v>10</v>
      </c>
    </row>
    <row r="196" spans="1:6" x14ac:dyDescent="0.2">
      <c r="A196">
        <v>2012</v>
      </c>
      <c r="B196" t="s">
        <v>26</v>
      </c>
      <c r="C196">
        <v>3</v>
      </c>
      <c r="D196">
        <v>2.8878193261754905</v>
      </c>
      <c r="E196">
        <f t="shared" si="38"/>
        <v>2.9136182774996793</v>
      </c>
      <c r="F196">
        <f t="shared" si="39"/>
        <v>12</v>
      </c>
    </row>
    <row r="197" spans="1:6" x14ac:dyDescent="0.2">
      <c r="A197">
        <v>2013</v>
      </c>
      <c r="B197" t="s">
        <v>26</v>
      </c>
      <c r="C197">
        <v>10</v>
      </c>
      <c r="D197">
        <v>2.9540352120997282</v>
      </c>
      <c r="E197">
        <f t="shared" si="38"/>
        <v>2.8878193261754905</v>
      </c>
      <c r="F197">
        <f t="shared" si="39"/>
        <v>6</v>
      </c>
    </row>
    <row r="198" spans="1:6" x14ac:dyDescent="0.2">
      <c r="A198">
        <v>2014</v>
      </c>
      <c r="B198" t="s">
        <v>26</v>
      </c>
      <c r="C198">
        <v>5</v>
      </c>
      <c r="D198">
        <v>2.8685177623519804</v>
      </c>
      <c r="E198">
        <f t="shared" si="38"/>
        <v>2.9540352120997282</v>
      </c>
      <c r="F198">
        <f t="shared" si="39"/>
        <v>3</v>
      </c>
    </row>
    <row r="199" spans="1:6" x14ac:dyDescent="0.2">
      <c r="A199">
        <v>2015</v>
      </c>
      <c r="B199" t="s">
        <v>26</v>
      </c>
      <c r="C199">
        <v>7</v>
      </c>
      <c r="D199">
        <v>2.8491620111731844</v>
      </c>
      <c r="E199">
        <f t="shared" si="38"/>
        <v>2.8685177623519804</v>
      </c>
      <c r="F199">
        <f t="shared" si="39"/>
        <v>10</v>
      </c>
    </row>
    <row r="200" spans="1:6" x14ac:dyDescent="0.2">
      <c r="A200">
        <v>2016</v>
      </c>
      <c r="B200" t="s">
        <v>26</v>
      </c>
      <c r="C200">
        <v>11</v>
      </c>
      <c r="D200">
        <v>3.3761088622857636</v>
      </c>
      <c r="E200">
        <f t="shared" si="38"/>
        <v>2.8491620111731844</v>
      </c>
      <c r="F200">
        <f t="shared" si="39"/>
        <v>5</v>
      </c>
    </row>
    <row r="201" spans="1:6" x14ac:dyDescent="0.2">
      <c r="A201">
        <v>2017</v>
      </c>
      <c r="B201" t="s">
        <v>26</v>
      </c>
      <c r="C201">
        <v>8</v>
      </c>
      <c r="D201">
        <v>3.3780427223050173</v>
      </c>
      <c r="E201">
        <f t="shared" si="38"/>
        <v>3.3761088622857636</v>
      </c>
      <c r="F201">
        <f t="shared" si="39"/>
        <v>7</v>
      </c>
    </row>
    <row r="202" spans="1:6" x14ac:dyDescent="0.2">
      <c r="A202">
        <v>2008</v>
      </c>
      <c r="B202" t="s">
        <v>27</v>
      </c>
      <c r="C202">
        <v>13</v>
      </c>
      <c r="D202">
        <v>3.4861006761833209</v>
      </c>
    </row>
    <row r="203" spans="1:6" x14ac:dyDescent="0.2">
      <c r="A203">
        <v>2009</v>
      </c>
      <c r="B203" t="s">
        <v>27</v>
      </c>
      <c r="C203">
        <v>6</v>
      </c>
      <c r="D203">
        <v>3.4248514010755731</v>
      </c>
      <c r="E203">
        <f>D202</f>
        <v>3.4861006761833209</v>
      </c>
    </row>
    <row r="204" spans="1:6" x14ac:dyDescent="0.2">
      <c r="A204">
        <v>2010</v>
      </c>
      <c r="B204" t="s">
        <v>27</v>
      </c>
      <c r="C204">
        <v>11</v>
      </c>
      <c r="D204">
        <v>3.5257282875034033</v>
      </c>
      <c r="E204">
        <f t="shared" ref="E204:E211" si="40">D203</f>
        <v>3.4248514010755731</v>
      </c>
      <c r="F204">
        <f>C202</f>
        <v>13</v>
      </c>
    </row>
    <row r="205" spans="1:6" x14ac:dyDescent="0.2">
      <c r="A205">
        <v>2011</v>
      </c>
      <c r="B205" t="s">
        <v>27</v>
      </c>
      <c r="C205">
        <v>10</v>
      </c>
      <c r="D205">
        <v>3.542549095109742</v>
      </c>
      <c r="E205">
        <f t="shared" si="40"/>
        <v>3.5257282875034033</v>
      </c>
      <c r="F205">
        <f t="shared" ref="F205:F211" si="41">C203</f>
        <v>6</v>
      </c>
    </row>
    <row r="206" spans="1:6" x14ac:dyDescent="0.2">
      <c r="A206">
        <v>2012</v>
      </c>
      <c r="B206" t="s">
        <v>27</v>
      </c>
      <c r="C206">
        <v>15</v>
      </c>
      <c r="D206">
        <v>3.4801925212884117</v>
      </c>
      <c r="E206">
        <f t="shared" si="40"/>
        <v>3.542549095109742</v>
      </c>
      <c r="F206">
        <f t="shared" si="41"/>
        <v>11</v>
      </c>
    </row>
    <row r="207" spans="1:6" x14ac:dyDescent="0.2">
      <c r="A207">
        <v>2013</v>
      </c>
      <c r="B207" t="s">
        <v>27</v>
      </c>
      <c r="C207">
        <v>11</v>
      </c>
      <c r="D207">
        <v>3.5330261136712751</v>
      </c>
      <c r="E207">
        <f t="shared" si="40"/>
        <v>3.4801925212884117</v>
      </c>
      <c r="F207">
        <f t="shared" si="41"/>
        <v>10</v>
      </c>
    </row>
    <row r="208" spans="1:6" x14ac:dyDescent="0.2">
      <c r="A208">
        <v>2014</v>
      </c>
      <c r="B208" t="s">
        <v>27</v>
      </c>
      <c r="C208">
        <v>8</v>
      </c>
      <c r="D208">
        <v>3.542262147815435</v>
      </c>
      <c r="E208">
        <f t="shared" si="40"/>
        <v>3.5330261136712751</v>
      </c>
      <c r="F208">
        <f t="shared" si="41"/>
        <v>15</v>
      </c>
    </row>
    <row r="209" spans="1:6" x14ac:dyDescent="0.2">
      <c r="A209">
        <v>2015</v>
      </c>
      <c r="B209" t="s">
        <v>27</v>
      </c>
      <c r="C209">
        <v>12</v>
      </c>
      <c r="D209">
        <v>3.6405959031657358</v>
      </c>
      <c r="E209">
        <f t="shared" si="40"/>
        <v>3.542262147815435</v>
      </c>
      <c r="F209">
        <f t="shared" si="41"/>
        <v>11</v>
      </c>
    </row>
    <row r="210" spans="1:6" x14ac:dyDescent="0.2">
      <c r="A210">
        <v>2016</v>
      </c>
      <c r="B210" t="s">
        <v>27</v>
      </c>
      <c r="C210">
        <v>10</v>
      </c>
      <c r="D210">
        <v>3.6258720179140469</v>
      </c>
      <c r="E210">
        <f t="shared" si="40"/>
        <v>3.6405959031657358</v>
      </c>
      <c r="F210">
        <f t="shared" si="41"/>
        <v>8</v>
      </c>
    </row>
    <row r="211" spans="1:6" x14ac:dyDescent="0.2">
      <c r="A211">
        <v>2017</v>
      </c>
      <c r="B211" t="s">
        <v>27</v>
      </c>
      <c r="C211">
        <v>10</v>
      </c>
      <c r="D211">
        <v>3.5933101506871998</v>
      </c>
      <c r="E211">
        <f t="shared" si="40"/>
        <v>3.6258720179140469</v>
      </c>
      <c r="F211">
        <f t="shared" si="41"/>
        <v>12</v>
      </c>
    </row>
    <row r="212" spans="1:6" x14ac:dyDescent="0.2">
      <c r="A212">
        <v>2008</v>
      </c>
      <c r="B212" t="s">
        <v>28</v>
      </c>
      <c r="C212">
        <v>5</v>
      </c>
      <c r="D212">
        <v>3.6063110443275734</v>
      </c>
    </row>
    <row r="213" spans="1:6" x14ac:dyDescent="0.2">
      <c r="A213">
        <v>2009</v>
      </c>
      <c r="B213" t="s">
        <v>28</v>
      </c>
      <c r="C213">
        <v>11</v>
      </c>
      <c r="D213">
        <v>3.6088310217945088</v>
      </c>
      <c r="E213">
        <f>D212</f>
        <v>3.6063110443275734</v>
      </c>
    </row>
    <row r="214" spans="1:6" x14ac:dyDescent="0.2">
      <c r="A214">
        <v>2010</v>
      </c>
      <c r="B214" t="s">
        <v>28</v>
      </c>
      <c r="C214">
        <v>9</v>
      </c>
      <c r="D214">
        <v>3.5665668390961067</v>
      </c>
      <c r="E214">
        <f t="shared" ref="E214:E221" si="42">D213</f>
        <v>3.6088310217945088</v>
      </c>
      <c r="F214">
        <f>C212</f>
        <v>5</v>
      </c>
    </row>
    <row r="215" spans="1:6" x14ac:dyDescent="0.2">
      <c r="A215">
        <v>2011</v>
      </c>
      <c r="B215" t="s">
        <v>28</v>
      </c>
      <c r="C215">
        <v>12</v>
      </c>
      <c r="D215">
        <v>3.5810550635348477</v>
      </c>
      <c r="E215">
        <f t="shared" si="42"/>
        <v>3.5665668390961067</v>
      </c>
      <c r="F215">
        <f t="shared" ref="F215:F221" si="43">C213</f>
        <v>11</v>
      </c>
    </row>
    <row r="216" spans="1:6" x14ac:dyDescent="0.2">
      <c r="A216">
        <v>2012</v>
      </c>
      <c r="B216" t="s">
        <v>28</v>
      </c>
      <c r="C216">
        <v>12</v>
      </c>
      <c r="D216">
        <v>3.6036036036036037</v>
      </c>
      <c r="E216">
        <f t="shared" si="42"/>
        <v>3.5810550635348477</v>
      </c>
      <c r="F216">
        <f t="shared" si="43"/>
        <v>9</v>
      </c>
    </row>
    <row r="217" spans="1:6" x14ac:dyDescent="0.2">
      <c r="A217">
        <v>2013</v>
      </c>
      <c r="B217" t="s">
        <v>28</v>
      </c>
      <c r="C217">
        <v>10</v>
      </c>
      <c r="D217">
        <v>3.5921068179132694</v>
      </c>
      <c r="E217">
        <f t="shared" si="42"/>
        <v>3.6036036036036037</v>
      </c>
      <c r="F217">
        <f t="shared" si="43"/>
        <v>12</v>
      </c>
    </row>
    <row r="218" spans="1:6" x14ac:dyDescent="0.2">
      <c r="A218">
        <v>2014</v>
      </c>
      <c r="B218" t="s">
        <v>28</v>
      </c>
      <c r="C218">
        <v>8</v>
      </c>
      <c r="D218">
        <v>3.5218456512862395</v>
      </c>
      <c r="E218">
        <f t="shared" si="42"/>
        <v>3.5921068179132694</v>
      </c>
      <c r="F218">
        <f t="shared" si="43"/>
        <v>12</v>
      </c>
    </row>
    <row r="219" spans="1:6" x14ac:dyDescent="0.2">
      <c r="A219">
        <v>2015</v>
      </c>
      <c r="B219" t="s">
        <v>28</v>
      </c>
      <c r="C219">
        <v>10</v>
      </c>
      <c r="D219">
        <v>3.5195530726256985</v>
      </c>
      <c r="E219">
        <f t="shared" si="42"/>
        <v>3.5218456512862395</v>
      </c>
      <c r="F219">
        <f t="shared" si="43"/>
        <v>10</v>
      </c>
    </row>
    <row r="220" spans="1:6" x14ac:dyDescent="0.2">
      <c r="A220">
        <v>2016</v>
      </c>
      <c r="B220" t="s">
        <v>28</v>
      </c>
      <c r="C220">
        <v>5</v>
      </c>
      <c r="D220">
        <v>3.4708466109723539</v>
      </c>
      <c r="E220">
        <f t="shared" si="42"/>
        <v>3.5195530726256985</v>
      </c>
      <c r="F220">
        <f t="shared" si="43"/>
        <v>8</v>
      </c>
    </row>
    <row r="221" spans="1:6" x14ac:dyDescent="0.2">
      <c r="A221">
        <v>2017</v>
      </c>
      <c r="B221" t="s">
        <v>28</v>
      </c>
      <c r="C221">
        <v>8</v>
      </c>
      <c r="D221">
        <v>3.4525583705911576</v>
      </c>
      <c r="E221">
        <f t="shared" si="42"/>
        <v>3.4708466109723539</v>
      </c>
      <c r="F221">
        <f t="shared" si="43"/>
        <v>10</v>
      </c>
    </row>
    <row r="222" spans="1:6" x14ac:dyDescent="0.2">
      <c r="A222">
        <v>2008</v>
      </c>
      <c r="B222" t="s">
        <v>29</v>
      </c>
      <c r="C222">
        <v>7</v>
      </c>
      <c r="D222">
        <v>3.335837716003005</v>
      </c>
    </row>
    <row r="223" spans="1:6" x14ac:dyDescent="0.2">
      <c r="A223">
        <v>2009</v>
      </c>
      <c r="B223" t="s">
        <v>29</v>
      </c>
      <c r="C223">
        <v>4</v>
      </c>
      <c r="D223">
        <v>3.2833286159071609</v>
      </c>
      <c r="E223">
        <f>D222</f>
        <v>3.335837716003005</v>
      </c>
    </row>
    <row r="224" spans="1:6" x14ac:dyDescent="0.2">
      <c r="A224">
        <v>2010</v>
      </c>
      <c r="B224" t="s">
        <v>29</v>
      </c>
      <c r="C224">
        <v>10</v>
      </c>
      <c r="D224">
        <v>3.2126327252926763</v>
      </c>
      <c r="E224">
        <f t="shared" ref="E224:E231" si="44">D223</f>
        <v>3.2833286159071609</v>
      </c>
      <c r="F224">
        <f>C222</f>
        <v>7</v>
      </c>
    </row>
    <row r="225" spans="1:6" x14ac:dyDescent="0.2">
      <c r="A225">
        <v>2011</v>
      </c>
      <c r="B225" t="s">
        <v>29</v>
      </c>
      <c r="C225">
        <v>4</v>
      </c>
      <c r="D225">
        <v>3.0163008599666283</v>
      </c>
      <c r="E225">
        <f t="shared" si="44"/>
        <v>3.2126327252926763</v>
      </c>
      <c r="F225">
        <f t="shared" ref="F225:F231" si="45">C223</f>
        <v>4</v>
      </c>
    </row>
    <row r="226" spans="1:6" x14ac:dyDescent="0.2">
      <c r="A226">
        <v>2012</v>
      </c>
      <c r="B226" t="s">
        <v>29</v>
      </c>
      <c r="C226">
        <v>9</v>
      </c>
      <c r="D226">
        <v>3.0852770578797974</v>
      </c>
      <c r="E226">
        <f t="shared" si="44"/>
        <v>3.0163008599666283</v>
      </c>
      <c r="F226">
        <f t="shared" si="45"/>
        <v>10</v>
      </c>
    </row>
    <row r="227" spans="1:6" x14ac:dyDescent="0.2">
      <c r="A227">
        <v>2013</v>
      </c>
      <c r="B227" t="s">
        <v>29</v>
      </c>
      <c r="C227">
        <v>10</v>
      </c>
      <c r="D227">
        <v>3.0485643388869197</v>
      </c>
      <c r="E227">
        <f t="shared" si="44"/>
        <v>3.0852770578797974</v>
      </c>
      <c r="F227">
        <f t="shared" si="45"/>
        <v>4</v>
      </c>
    </row>
    <row r="228" spans="1:6" x14ac:dyDescent="0.2">
      <c r="A228">
        <v>2014</v>
      </c>
      <c r="B228" t="s">
        <v>29</v>
      </c>
      <c r="C228">
        <v>11</v>
      </c>
      <c r="D228">
        <v>3.0216414863209473</v>
      </c>
      <c r="E228">
        <f t="shared" si="44"/>
        <v>3.0485643388869197</v>
      </c>
      <c r="F228">
        <f t="shared" si="45"/>
        <v>9</v>
      </c>
    </row>
    <row r="229" spans="1:6" x14ac:dyDescent="0.2">
      <c r="A229">
        <v>2015</v>
      </c>
      <c r="B229" t="s">
        <v>29</v>
      </c>
      <c r="C229">
        <v>10</v>
      </c>
      <c r="D229">
        <v>3.0633147113594039</v>
      </c>
      <c r="E229">
        <f t="shared" si="44"/>
        <v>3.0216414863209473</v>
      </c>
      <c r="F229">
        <f t="shared" si="45"/>
        <v>10</v>
      </c>
    </row>
    <row r="230" spans="1:6" x14ac:dyDescent="0.2">
      <c r="A230">
        <v>2016</v>
      </c>
      <c r="B230" t="s">
        <v>29</v>
      </c>
      <c r="C230">
        <v>12</v>
      </c>
      <c r="D230">
        <v>3.0574455257945052</v>
      </c>
      <c r="E230">
        <f t="shared" si="44"/>
        <v>3.0633147113594039</v>
      </c>
      <c r="F230">
        <f t="shared" si="45"/>
        <v>11</v>
      </c>
    </row>
    <row r="231" spans="1:6" x14ac:dyDescent="0.2">
      <c r="A231">
        <v>2017</v>
      </c>
      <c r="B231" t="s">
        <v>29</v>
      </c>
      <c r="C231">
        <v>6</v>
      </c>
      <c r="D231">
        <v>2.9723464149693659</v>
      </c>
      <c r="E231">
        <f t="shared" si="44"/>
        <v>3.0574455257945052</v>
      </c>
      <c r="F231">
        <f t="shared" si="45"/>
        <v>10</v>
      </c>
    </row>
    <row r="232" spans="1:6" x14ac:dyDescent="0.2">
      <c r="A232">
        <v>2008</v>
      </c>
      <c r="B232" t="s">
        <v>30</v>
      </c>
      <c r="C232">
        <v>4</v>
      </c>
      <c r="D232">
        <v>3.4109691960931632</v>
      </c>
    </row>
    <row r="233" spans="1:6" x14ac:dyDescent="0.2">
      <c r="A233">
        <v>2009</v>
      </c>
      <c r="B233" t="s">
        <v>30</v>
      </c>
      <c r="C233">
        <v>9</v>
      </c>
      <c r="D233">
        <v>3.3682422870082083</v>
      </c>
      <c r="E233">
        <f>D232</f>
        <v>3.4109691960931632</v>
      </c>
    </row>
    <row r="234" spans="1:6" x14ac:dyDescent="0.2">
      <c r="A234">
        <v>2010</v>
      </c>
      <c r="B234" t="s">
        <v>30</v>
      </c>
      <c r="C234">
        <v>9</v>
      </c>
      <c r="D234">
        <v>3.8796624013068337</v>
      </c>
      <c r="E234">
        <f t="shared" ref="E234:E241" si="46">D233</f>
        <v>3.3682422870082083</v>
      </c>
      <c r="F234">
        <f>C232</f>
        <v>4</v>
      </c>
    </row>
    <row r="235" spans="1:6" x14ac:dyDescent="0.2">
      <c r="A235">
        <v>2011</v>
      </c>
      <c r="B235" t="s">
        <v>30</v>
      </c>
      <c r="C235">
        <v>11</v>
      </c>
      <c r="D235">
        <v>3.8377615197022203</v>
      </c>
      <c r="E235">
        <f t="shared" si="46"/>
        <v>3.8796624013068337</v>
      </c>
      <c r="F235">
        <f t="shared" ref="F235:F241" si="47">C233</f>
        <v>9</v>
      </c>
    </row>
    <row r="236" spans="1:6" x14ac:dyDescent="0.2">
      <c r="A236">
        <v>2012</v>
      </c>
      <c r="B236" t="s">
        <v>30</v>
      </c>
      <c r="C236">
        <v>8</v>
      </c>
      <c r="D236">
        <v>3.96149574231766</v>
      </c>
      <c r="E236">
        <f t="shared" si="46"/>
        <v>3.8377615197022203</v>
      </c>
      <c r="F236">
        <f t="shared" si="47"/>
        <v>9</v>
      </c>
    </row>
    <row r="237" spans="1:6" x14ac:dyDescent="0.2">
      <c r="A237">
        <v>2013</v>
      </c>
      <c r="B237" t="s">
        <v>30</v>
      </c>
      <c r="C237">
        <v>6</v>
      </c>
      <c r="D237">
        <v>3.9347749025168381</v>
      </c>
      <c r="E237">
        <f t="shared" si="46"/>
        <v>3.96149574231766</v>
      </c>
      <c r="F237">
        <f t="shared" si="47"/>
        <v>11</v>
      </c>
    </row>
    <row r="238" spans="1:6" x14ac:dyDescent="0.2">
      <c r="A238">
        <v>2014</v>
      </c>
      <c r="B238" t="s">
        <v>30</v>
      </c>
      <c r="C238">
        <v>8</v>
      </c>
      <c r="D238">
        <v>3.9097590853409554</v>
      </c>
      <c r="E238">
        <f t="shared" si="46"/>
        <v>3.9347749025168381</v>
      </c>
      <c r="F238">
        <f t="shared" si="47"/>
        <v>8</v>
      </c>
    </row>
    <row r="239" spans="1:6" x14ac:dyDescent="0.2">
      <c r="A239">
        <v>2015</v>
      </c>
      <c r="B239" t="s">
        <v>30</v>
      </c>
      <c r="C239">
        <v>4</v>
      </c>
      <c r="D239">
        <v>3.9385474860335195</v>
      </c>
      <c r="E239">
        <f t="shared" si="46"/>
        <v>3.9097590853409554</v>
      </c>
      <c r="F239">
        <f t="shared" si="47"/>
        <v>6</v>
      </c>
    </row>
    <row r="240" spans="1:6" x14ac:dyDescent="0.2">
      <c r="A240">
        <v>2016</v>
      </c>
      <c r="B240" t="s">
        <v>30</v>
      </c>
      <c r="C240">
        <v>10</v>
      </c>
      <c r="D240">
        <v>3.7119972439927653</v>
      </c>
      <c r="E240">
        <f t="shared" si="46"/>
        <v>3.9385474860335195</v>
      </c>
      <c r="F240">
        <f t="shared" si="47"/>
        <v>8</v>
      </c>
    </row>
    <row r="241" spans="1:6" x14ac:dyDescent="0.2">
      <c r="A241">
        <v>2017</v>
      </c>
      <c r="B241" t="s">
        <v>30</v>
      </c>
      <c r="C241">
        <v>5</v>
      </c>
      <c r="D241">
        <v>3.66782579897334</v>
      </c>
      <c r="E241">
        <f t="shared" si="46"/>
        <v>3.7119972439927653</v>
      </c>
      <c r="F241">
        <f t="shared" si="47"/>
        <v>4</v>
      </c>
    </row>
    <row r="242" spans="1:6" x14ac:dyDescent="0.2">
      <c r="A242">
        <v>2008</v>
      </c>
      <c r="B242" t="s">
        <v>31</v>
      </c>
      <c r="C242">
        <v>9</v>
      </c>
      <c r="D242">
        <v>3.6213373403456046</v>
      </c>
    </row>
    <row r="243" spans="1:6" x14ac:dyDescent="0.2">
      <c r="A243">
        <v>2009</v>
      </c>
      <c r="B243" t="s">
        <v>31</v>
      </c>
      <c r="C243">
        <v>9</v>
      </c>
      <c r="D243">
        <v>3.4814605151429379</v>
      </c>
      <c r="E243">
        <f>D242</f>
        <v>3.6213373403456046</v>
      </c>
    </row>
    <row r="244" spans="1:6" x14ac:dyDescent="0.2">
      <c r="A244">
        <v>2010</v>
      </c>
      <c r="B244" t="s">
        <v>31</v>
      </c>
      <c r="C244">
        <v>3</v>
      </c>
      <c r="D244">
        <v>3.3351483800707866</v>
      </c>
      <c r="E244">
        <f t="shared" ref="E244:E251" si="48">D243</f>
        <v>3.4814605151429379</v>
      </c>
      <c r="F244">
        <f>C242</f>
        <v>9</v>
      </c>
    </row>
    <row r="245" spans="1:6" x14ac:dyDescent="0.2">
      <c r="A245">
        <v>2011</v>
      </c>
      <c r="B245" t="s">
        <v>31</v>
      </c>
      <c r="C245">
        <v>10</v>
      </c>
      <c r="D245">
        <v>3.3115132845591067</v>
      </c>
      <c r="E245">
        <f t="shared" si="48"/>
        <v>3.3351483800707866</v>
      </c>
      <c r="F245">
        <f t="shared" ref="F245:F251" si="49">C243</f>
        <v>9</v>
      </c>
    </row>
    <row r="246" spans="1:6" x14ac:dyDescent="0.2">
      <c r="A246">
        <v>2012</v>
      </c>
      <c r="B246" t="s">
        <v>31</v>
      </c>
      <c r="C246">
        <v>4</v>
      </c>
      <c r="D246">
        <v>3.2950758978156238</v>
      </c>
      <c r="E246">
        <f t="shared" si="48"/>
        <v>3.3115132845591067</v>
      </c>
      <c r="F246">
        <f t="shared" si="49"/>
        <v>3</v>
      </c>
    </row>
    <row r="247" spans="1:6" x14ac:dyDescent="0.2">
      <c r="A247">
        <v>2013</v>
      </c>
      <c r="B247" t="s">
        <v>31</v>
      </c>
      <c r="C247">
        <v>7</v>
      </c>
      <c r="D247">
        <v>3.249438733309701</v>
      </c>
      <c r="E247">
        <f t="shared" si="48"/>
        <v>3.2950758978156238</v>
      </c>
      <c r="F247">
        <f t="shared" si="49"/>
        <v>10</v>
      </c>
    </row>
    <row r="248" spans="1:6" x14ac:dyDescent="0.2">
      <c r="A248">
        <v>2014</v>
      </c>
      <c r="B248" t="s">
        <v>31</v>
      </c>
      <c r="C248">
        <v>4</v>
      </c>
      <c r="D248">
        <v>3.1951817068191097</v>
      </c>
      <c r="E248">
        <f t="shared" si="48"/>
        <v>3.249438733309701</v>
      </c>
      <c r="F248">
        <f t="shared" si="49"/>
        <v>4</v>
      </c>
    </row>
    <row r="249" spans="1:6" x14ac:dyDescent="0.2">
      <c r="A249">
        <v>2015</v>
      </c>
      <c r="B249" t="s">
        <v>31</v>
      </c>
      <c r="C249">
        <v>2</v>
      </c>
      <c r="D249">
        <v>3.175046554934823</v>
      </c>
      <c r="E249">
        <f t="shared" si="48"/>
        <v>3.1951817068191097</v>
      </c>
      <c r="F249">
        <f t="shared" si="49"/>
        <v>7</v>
      </c>
    </row>
    <row r="250" spans="1:6" x14ac:dyDescent="0.2">
      <c r="A250">
        <v>2016</v>
      </c>
      <c r="B250" t="s">
        <v>31</v>
      </c>
      <c r="C250">
        <v>6</v>
      </c>
      <c r="D250">
        <v>3.1607957970889675</v>
      </c>
      <c r="E250">
        <f t="shared" si="48"/>
        <v>3.175046554934823</v>
      </c>
      <c r="F250">
        <f t="shared" si="49"/>
        <v>4</v>
      </c>
    </row>
    <row r="251" spans="1:6" x14ac:dyDescent="0.2">
      <c r="A251">
        <v>2017</v>
      </c>
      <c r="B251" t="s">
        <v>31</v>
      </c>
      <c r="C251">
        <v>9</v>
      </c>
      <c r="D251">
        <v>3.1710548103990726</v>
      </c>
      <c r="E251">
        <f t="shared" si="48"/>
        <v>3.1607957970889675</v>
      </c>
      <c r="F251">
        <f t="shared" si="49"/>
        <v>2</v>
      </c>
    </row>
    <row r="252" spans="1:6" x14ac:dyDescent="0.2">
      <c r="A252">
        <v>2008</v>
      </c>
      <c r="B252" t="s">
        <v>32</v>
      </c>
      <c r="C252">
        <v>8</v>
      </c>
      <c r="D252">
        <v>3.3508640120210367</v>
      </c>
    </row>
    <row r="253" spans="1:6" x14ac:dyDescent="0.2">
      <c r="A253">
        <v>2009</v>
      </c>
      <c r="B253" t="s">
        <v>32</v>
      </c>
      <c r="C253">
        <v>9</v>
      </c>
      <c r="D253">
        <v>3.3399377299745261</v>
      </c>
      <c r="E253">
        <f>D252</f>
        <v>3.3508640120210367</v>
      </c>
    </row>
    <row r="254" spans="1:6" x14ac:dyDescent="0.2">
      <c r="A254">
        <v>2010</v>
      </c>
      <c r="B254" t="s">
        <v>32</v>
      </c>
      <c r="C254">
        <v>10</v>
      </c>
      <c r="D254">
        <v>3.2670841274162812</v>
      </c>
      <c r="E254">
        <f t="shared" ref="E254:E261" si="50">D253</f>
        <v>3.3399377299745261</v>
      </c>
      <c r="F254">
        <f>C252</f>
        <v>8</v>
      </c>
    </row>
    <row r="255" spans="1:6" x14ac:dyDescent="0.2">
      <c r="A255">
        <v>2011</v>
      </c>
      <c r="B255" t="s">
        <v>32</v>
      </c>
      <c r="C255">
        <v>5</v>
      </c>
      <c r="D255">
        <v>3.1574894108586831</v>
      </c>
      <c r="E255">
        <f t="shared" si="50"/>
        <v>3.2670841274162812</v>
      </c>
      <c r="F255">
        <f t="shared" ref="F255:F261" si="51">C253</f>
        <v>9</v>
      </c>
    </row>
    <row r="256" spans="1:6" x14ac:dyDescent="0.2">
      <c r="A256">
        <v>2012</v>
      </c>
      <c r="B256" t="s">
        <v>32</v>
      </c>
      <c r="C256">
        <v>8</v>
      </c>
      <c r="D256">
        <v>3.1223003825743554</v>
      </c>
      <c r="E256">
        <f t="shared" si="50"/>
        <v>3.1574894108586831</v>
      </c>
      <c r="F256">
        <f t="shared" si="51"/>
        <v>10</v>
      </c>
    </row>
    <row r="257" spans="1:6" x14ac:dyDescent="0.2">
      <c r="A257">
        <v>2013</v>
      </c>
      <c r="B257" t="s">
        <v>32</v>
      </c>
      <c r="C257">
        <v>5</v>
      </c>
      <c r="D257">
        <v>3.1430934656741107</v>
      </c>
      <c r="E257">
        <f t="shared" si="50"/>
        <v>3.1223003825743554</v>
      </c>
      <c r="F257">
        <f t="shared" si="51"/>
        <v>5</v>
      </c>
    </row>
    <row r="258" spans="1:6" x14ac:dyDescent="0.2">
      <c r="A258">
        <v>2014</v>
      </c>
      <c r="B258" t="s">
        <v>32</v>
      </c>
      <c r="C258">
        <v>10</v>
      </c>
      <c r="D258">
        <v>3.1441404654961209</v>
      </c>
      <c r="E258">
        <f t="shared" si="50"/>
        <v>3.1430934656741107</v>
      </c>
      <c r="F258">
        <f t="shared" si="51"/>
        <v>8</v>
      </c>
    </row>
    <row r="259" spans="1:6" x14ac:dyDescent="0.2">
      <c r="A259">
        <v>2015</v>
      </c>
      <c r="B259" t="s">
        <v>32</v>
      </c>
      <c r="C259">
        <v>11</v>
      </c>
      <c r="D259">
        <v>3.2402234636871508</v>
      </c>
      <c r="E259">
        <f t="shared" si="50"/>
        <v>3.1441404654961209</v>
      </c>
      <c r="F259">
        <f t="shared" si="51"/>
        <v>5</v>
      </c>
    </row>
    <row r="260" spans="1:6" x14ac:dyDescent="0.2">
      <c r="A260">
        <v>2016</v>
      </c>
      <c r="B260" t="s">
        <v>32</v>
      </c>
      <c r="C260">
        <v>13</v>
      </c>
      <c r="D260">
        <v>3.1866333649125829</v>
      </c>
      <c r="E260">
        <f t="shared" si="50"/>
        <v>3.2402234636871508</v>
      </c>
      <c r="F260">
        <f t="shared" si="51"/>
        <v>10</v>
      </c>
    </row>
    <row r="261" spans="1:6" x14ac:dyDescent="0.2">
      <c r="A261">
        <v>2017</v>
      </c>
      <c r="B261" t="s">
        <v>32</v>
      </c>
      <c r="C261">
        <v>7</v>
      </c>
      <c r="D261">
        <v>3.1462162609703594</v>
      </c>
      <c r="E261">
        <f t="shared" si="50"/>
        <v>3.1866333649125829</v>
      </c>
      <c r="F261">
        <f t="shared" si="51"/>
        <v>11</v>
      </c>
    </row>
    <row r="262" spans="1:6" x14ac:dyDescent="0.2">
      <c r="A262">
        <v>2008</v>
      </c>
      <c r="B262" t="s">
        <v>33</v>
      </c>
      <c r="C262">
        <v>10</v>
      </c>
      <c r="D262">
        <v>3.4861006761833209</v>
      </c>
    </row>
    <row r="263" spans="1:6" x14ac:dyDescent="0.2">
      <c r="A263">
        <v>2009</v>
      </c>
      <c r="B263" t="s">
        <v>33</v>
      </c>
      <c r="C263">
        <v>13</v>
      </c>
      <c r="D263">
        <v>3.4248514010755731</v>
      </c>
      <c r="E263">
        <f>D262</f>
        <v>3.4861006761833209</v>
      </c>
    </row>
    <row r="264" spans="1:6" x14ac:dyDescent="0.2">
      <c r="A264">
        <v>2010</v>
      </c>
      <c r="B264" t="s">
        <v>33</v>
      </c>
      <c r="C264">
        <v>8</v>
      </c>
      <c r="D264">
        <v>3.4032126327252925</v>
      </c>
      <c r="E264">
        <f t="shared" ref="E264:E271" si="52">D263</f>
        <v>3.4248514010755731</v>
      </c>
      <c r="F264">
        <f>C262</f>
        <v>10</v>
      </c>
    </row>
    <row r="265" spans="1:6" x14ac:dyDescent="0.2">
      <c r="A265">
        <v>2011</v>
      </c>
      <c r="B265" t="s">
        <v>33</v>
      </c>
      <c r="C265">
        <v>6</v>
      </c>
      <c r="D265">
        <v>3.3628545757925812</v>
      </c>
      <c r="E265">
        <f t="shared" si="52"/>
        <v>3.4032126327252925</v>
      </c>
      <c r="F265">
        <f t="shared" ref="F265:F271" si="53">C263</f>
        <v>13</v>
      </c>
    </row>
    <row r="266" spans="1:6" x14ac:dyDescent="0.2">
      <c r="A266">
        <v>2012</v>
      </c>
      <c r="B266" t="s">
        <v>33</v>
      </c>
      <c r="C266">
        <v>9</v>
      </c>
      <c r="D266">
        <v>3.3320992225101813</v>
      </c>
      <c r="E266">
        <f t="shared" si="52"/>
        <v>3.3628545757925812</v>
      </c>
      <c r="F266">
        <f t="shared" si="53"/>
        <v>8</v>
      </c>
    </row>
    <row r="267" spans="1:6" x14ac:dyDescent="0.2">
      <c r="A267">
        <v>2013</v>
      </c>
      <c r="B267" t="s">
        <v>33</v>
      </c>
      <c r="C267">
        <v>6</v>
      </c>
      <c r="D267">
        <v>3.2848871558548978</v>
      </c>
      <c r="E267">
        <f t="shared" si="52"/>
        <v>3.3320992225101813</v>
      </c>
      <c r="F267">
        <f t="shared" si="53"/>
        <v>6</v>
      </c>
    </row>
    <row r="268" spans="1:6" x14ac:dyDescent="0.2">
      <c r="A268">
        <v>2014</v>
      </c>
      <c r="B268" t="s">
        <v>33</v>
      </c>
      <c r="C268">
        <v>7</v>
      </c>
      <c r="D268">
        <v>3.246222948142099</v>
      </c>
      <c r="E268">
        <f t="shared" si="52"/>
        <v>3.2848871558548978</v>
      </c>
      <c r="F268">
        <f t="shared" si="53"/>
        <v>9</v>
      </c>
    </row>
    <row r="269" spans="1:6" x14ac:dyDescent="0.2">
      <c r="A269">
        <v>2015</v>
      </c>
      <c r="B269" t="s">
        <v>33</v>
      </c>
      <c r="C269">
        <v>2</v>
      </c>
      <c r="D269">
        <v>3.1843575418994412</v>
      </c>
      <c r="E269">
        <f t="shared" si="52"/>
        <v>3.246222948142099</v>
      </c>
      <c r="F269">
        <f t="shared" si="53"/>
        <v>6</v>
      </c>
    </row>
    <row r="270" spans="1:6" x14ac:dyDescent="0.2">
      <c r="A270">
        <v>2016</v>
      </c>
      <c r="B270" t="s">
        <v>33</v>
      </c>
      <c r="C270">
        <v>3</v>
      </c>
      <c r="D270">
        <v>3.1521832744810956</v>
      </c>
      <c r="E270">
        <f t="shared" si="52"/>
        <v>3.1843575418994412</v>
      </c>
      <c r="F270">
        <f t="shared" si="53"/>
        <v>7</v>
      </c>
    </row>
    <row r="271" spans="1:6" x14ac:dyDescent="0.2">
      <c r="A271">
        <v>2017</v>
      </c>
      <c r="B271" t="s">
        <v>33</v>
      </c>
      <c r="C271">
        <v>9</v>
      </c>
      <c r="D271">
        <v>3.0717006126842192</v>
      </c>
      <c r="E271">
        <f t="shared" si="52"/>
        <v>3.1521832744810956</v>
      </c>
      <c r="F271">
        <f t="shared" si="53"/>
        <v>2</v>
      </c>
    </row>
    <row r="272" spans="1:6" x14ac:dyDescent="0.2">
      <c r="A272">
        <v>2008</v>
      </c>
      <c r="B272" t="s">
        <v>34</v>
      </c>
      <c r="C272">
        <v>13</v>
      </c>
      <c r="D272">
        <v>4.2073628850488358</v>
      </c>
    </row>
    <row r="273" spans="1:6" x14ac:dyDescent="0.2">
      <c r="A273">
        <v>2009</v>
      </c>
      <c r="B273" t="s">
        <v>34</v>
      </c>
      <c r="C273">
        <v>9</v>
      </c>
      <c r="D273">
        <v>5.9439569770733085</v>
      </c>
      <c r="E273">
        <f>D272</f>
        <v>4.2073628850488358</v>
      </c>
    </row>
    <row r="274" spans="1:6" x14ac:dyDescent="0.2">
      <c r="A274">
        <v>2010</v>
      </c>
      <c r="B274" t="s">
        <v>34</v>
      </c>
      <c r="C274">
        <v>11</v>
      </c>
      <c r="D274">
        <v>5.5268173155458751</v>
      </c>
      <c r="E274">
        <f t="shared" ref="E274:E281" si="54">D273</f>
        <v>5.9439569770733085</v>
      </c>
      <c r="F274">
        <f>C272</f>
        <v>13</v>
      </c>
    </row>
    <row r="275" spans="1:6" x14ac:dyDescent="0.2">
      <c r="A275">
        <v>2011</v>
      </c>
      <c r="B275" t="s">
        <v>34</v>
      </c>
      <c r="C275">
        <v>6</v>
      </c>
      <c r="D275">
        <v>6.4176614041843152</v>
      </c>
      <c r="E275">
        <f t="shared" si="54"/>
        <v>5.5268173155458751</v>
      </c>
      <c r="F275">
        <f t="shared" ref="F275:F281" si="55">C273</f>
        <v>9</v>
      </c>
    </row>
    <row r="276" spans="1:6" x14ac:dyDescent="0.2">
      <c r="A276">
        <v>2012</v>
      </c>
      <c r="B276" t="s">
        <v>34</v>
      </c>
      <c r="C276">
        <v>8</v>
      </c>
      <c r="D276">
        <v>6.6518573367888436</v>
      </c>
      <c r="E276">
        <f t="shared" si="54"/>
        <v>6.4176614041843152</v>
      </c>
      <c r="F276">
        <f t="shared" si="55"/>
        <v>11</v>
      </c>
    </row>
    <row r="277" spans="1:6" x14ac:dyDescent="0.2">
      <c r="A277">
        <v>2013</v>
      </c>
      <c r="B277" t="s">
        <v>34</v>
      </c>
      <c r="C277">
        <v>8</v>
      </c>
      <c r="D277">
        <v>6.6170388751033915</v>
      </c>
      <c r="E277">
        <f t="shared" si="54"/>
        <v>6.6518573367888436</v>
      </c>
      <c r="F277">
        <f t="shared" si="55"/>
        <v>6</v>
      </c>
    </row>
    <row r="278" spans="1:6" x14ac:dyDescent="0.2">
      <c r="A278">
        <v>2014</v>
      </c>
      <c r="B278" t="s">
        <v>34</v>
      </c>
      <c r="C278">
        <v>8</v>
      </c>
      <c r="D278">
        <v>6.3291139240506329</v>
      </c>
      <c r="E278">
        <f t="shared" si="54"/>
        <v>6.6170388751033915</v>
      </c>
      <c r="F278">
        <f t="shared" si="55"/>
        <v>8</v>
      </c>
    </row>
    <row r="279" spans="1:6" x14ac:dyDescent="0.2">
      <c r="A279">
        <v>2015</v>
      </c>
      <c r="B279" t="s">
        <v>34</v>
      </c>
      <c r="C279">
        <v>12</v>
      </c>
      <c r="D279">
        <v>6.5176908752327742</v>
      </c>
      <c r="E279">
        <f t="shared" si="54"/>
        <v>6.3291139240506329</v>
      </c>
      <c r="F279">
        <f t="shared" si="55"/>
        <v>8</v>
      </c>
    </row>
    <row r="280" spans="1:6" x14ac:dyDescent="0.2">
      <c r="A280">
        <v>2016</v>
      </c>
      <c r="B280" t="s">
        <v>34</v>
      </c>
      <c r="C280">
        <v>4</v>
      </c>
      <c r="D280">
        <v>7.2345189906123499</v>
      </c>
      <c r="E280">
        <f t="shared" si="54"/>
        <v>6.5176908752327742</v>
      </c>
      <c r="F280">
        <f t="shared" si="55"/>
        <v>8</v>
      </c>
    </row>
    <row r="281" spans="1:6" x14ac:dyDescent="0.2">
      <c r="A281">
        <v>2017</v>
      </c>
      <c r="B281" t="s">
        <v>34</v>
      </c>
      <c r="C281">
        <v>13</v>
      </c>
      <c r="D281">
        <v>7.1535022354694489</v>
      </c>
      <c r="E281">
        <f t="shared" si="54"/>
        <v>7.2345189906123499</v>
      </c>
      <c r="F281">
        <f t="shared" si="55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rev_updated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2018-12-08T20:22:15Z</dcterms:created>
  <dcterms:modified xsi:type="dcterms:W3CDTF">2018-12-19T02:08:34Z</dcterms:modified>
</cp:coreProperties>
</file>