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tream data" sheetId="1" r:id="rId1"/>
    <sheet name="PTA" sheetId="2" r:id="rId2"/>
    <sheet name="solutions" sheetId="3" r:id="rId3"/>
  </sheets>
  <calcPr calcId="152511"/>
</workbook>
</file>

<file path=xl/calcChain.xml><?xml version="1.0" encoding="utf-8"?>
<calcChain xmlns="http://schemas.openxmlformats.org/spreadsheetml/2006/main">
  <c r="F3" i="2" l="1"/>
  <c r="L7" i="2" l="1"/>
  <c r="L8" i="2"/>
  <c r="L9" i="2"/>
  <c r="N6" i="2"/>
  <c r="N7" i="2"/>
  <c r="M7" i="2"/>
  <c r="D17" i="1"/>
  <c r="E17" i="1"/>
  <c r="E16" i="1"/>
  <c r="D16" i="1"/>
  <c r="D15" i="1"/>
  <c r="E15" i="1"/>
  <c r="E14" i="1"/>
  <c r="D14" i="1"/>
  <c r="O7" i="2" l="1"/>
  <c r="F25" i="2"/>
  <c r="F26" i="2"/>
  <c r="F27" i="2"/>
  <c r="F24" i="2"/>
  <c r="F4" i="2"/>
  <c r="F5" i="2" s="1"/>
  <c r="F6" i="2" s="1"/>
  <c r="F7" i="2" s="1"/>
  <c r="F8" i="2" s="1"/>
  <c r="N4" i="2"/>
  <c r="N5" i="2"/>
  <c r="N8" i="2"/>
  <c r="N3" i="2"/>
  <c r="M4" i="2"/>
  <c r="M5" i="2"/>
  <c r="M6" i="2"/>
  <c r="M8" i="2"/>
  <c r="M9" i="2"/>
  <c r="M3" i="2"/>
  <c r="L4" i="2"/>
  <c r="L5" i="2"/>
  <c r="L6" i="2"/>
  <c r="L3" i="2"/>
  <c r="O8" i="2" l="1"/>
  <c r="O4" i="2"/>
  <c r="O5" i="2"/>
  <c r="O6" i="2"/>
  <c r="O3" i="2"/>
  <c r="P4" i="2" s="1"/>
  <c r="P5" i="2" s="1"/>
  <c r="P6" i="2" s="1"/>
  <c r="P7" i="2" s="1"/>
  <c r="P8" i="2" s="1"/>
  <c r="P9" i="2" s="1"/>
</calcChain>
</file>

<file path=xl/sharedStrings.xml><?xml version="1.0" encoding="utf-8"?>
<sst xmlns="http://schemas.openxmlformats.org/spreadsheetml/2006/main" count="58" uniqueCount="27">
  <si>
    <t>Stream No.</t>
  </si>
  <si>
    <t>Type</t>
  </si>
  <si>
    <t>Heat Capacity* Flow Rate              </t>
  </si>
  <si>
    <t>kW / K</t>
  </si>
  <si>
    <t>Supply Temperature</t>
  </si>
  <si>
    <r>
      <t>o</t>
    </r>
    <r>
      <rPr>
        <sz val="11"/>
        <color theme="1"/>
        <rFont val="Calibri"/>
        <family val="2"/>
        <scheme val="minor"/>
      </rPr>
      <t>C</t>
    </r>
  </si>
  <si>
    <t>Target Temperature</t>
  </si>
  <si>
    <t>Hot</t>
  </si>
  <si>
    <t>Cold</t>
  </si>
  <si>
    <t>delta T</t>
  </si>
  <si>
    <t>sum(FCphot)</t>
  </si>
  <si>
    <t>sum(Fcpcold)</t>
  </si>
  <si>
    <t>deltaH</t>
  </si>
  <si>
    <t>oC</t>
  </si>
  <si>
    <t>deltaT</t>
  </si>
  <si>
    <t>verification</t>
  </si>
  <si>
    <t>hot</t>
  </si>
  <si>
    <t>cold</t>
  </si>
  <si>
    <t>To maintain delta T min, increase cold by 4.5, hot by 4.5</t>
  </si>
  <si>
    <t>LMTDs</t>
  </si>
  <si>
    <t>Ths</t>
  </si>
  <si>
    <t>Tcs</t>
  </si>
  <si>
    <t>Areas</t>
  </si>
  <si>
    <t>cost_target =</t>
  </si>
  <si>
    <t>Capital =</t>
  </si>
  <si>
    <t>Steam =</t>
  </si>
  <si>
    <t>Water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</si>
</sst>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1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C20" sqref="C20"/>
    </sheetView>
  </sheetViews>
  <sheetFormatPr defaultRowHeight="14.4" x14ac:dyDescent="0.3"/>
  <sheetData>
    <row r="1" spans="1:9" ht="72" x14ac:dyDescent="0.3">
      <c r="A1" s="8" t="s">
        <v>0</v>
      </c>
      <c r="B1" s="8" t="s">
        <v>1</v>
      </c>
      <c r="C1" s="1" t="s">
        <v>2</v>
      </c>
      <c r="D1" s="1" t="s">
        <v>4</v>
      </c>
      <c r="E1" s="1" t="s">
        <v>6</v>
      </c>
    </row>
    <row r="2" spans="1:9" x14ac:dyDescent="0.3">
      <c r="A2" s="9"/>
      <c r="B2" s="9"/>
      <c r="C2" s="2"/>
      <c r="D2" s="2"/>
      <c r="E2" s="2"/>
    </row>
    <row r="3" spans="1:9" ht="16.2" x14ac:dyDescent="0.3">
      <c r="A3" s="10"/>
      <c r="B3" s="10"/>
      <c r="C3" s="3" t="s">
        <v>3</v>
      </c>
      <c r="D3" s="4" t="s">
        <v>5</v>
      </c>
      <c r="E3" s="4" t="s">
        <v>5</v>
      </c>
    </row>
    <row r="4" spans="1:9" x14ac:dyDescent="0.3">
      <c r="A4" s="5">
        <v>1</v>
      </c>
      <c r="B4" s="5" t="s">
        <v>7</v>
      </c>
      <c r="C4" s="5">
        <v>2.1</v>
      </c>
      <c r="D4" s="5">
        <v>180</v>
      </c>
      <c r="E4" s="5">
        <v>40</v>
      </c>
    </row>
    <row r="5" spans="1:9" x14ac:dyDescent="0.3">
      <c r="A5" s="5">
        <v>2</v>
      </c>
      <c r="B5" s="5" t="s">
        <v>7</v>
      </c>
      <c r="C5" s="5">
        <v>4</v>
      </c>
      <c r="D5" s="5">
        <v>150</v>
      </c>
      <c r="E5" s="5">
        <v>40</v>
      </c>
      <c r="H5" s="6">
        <v>150</v>
      </c>
      <c r="I5" t="s">
        <v>16</v>
      </c>
    </row>
    <row r="6" spans="1:9" x14ac:dyDescent="0.3">
      <c r="A6" s="5">
        <v>3</v>
      </c>
      <c r="B6" s="5" t="s">
        <v>8</v>
      </c>
      <c r="C6" s="5">
        <v>3</v>
      </c>
      <c r="D6" s="5">
        <v>60</v>
      </c>
      <c r="E6" s="5">
        <v>180</v>
      </c>
      <c r="H6" s="6">
        <v>140</v>
      </c>
      <c r="I6" t="s">
        <v>17</v>
      </c>
    </row>
    <row r="7" spans="1:9" x14ac:dyDescent="0.3">
      <c r="A7" s="5">
        <v>4</v>
      </c>
      <c r="B7" s="5" t="s">
        <v>8</v>
      </c>
      <c r="C7" s="5">
        <v>2.6</v>
      </c>
      <c r="D7" s="5">
        <v>30</v>
      </c>
      <c r="E7" s="5">
        <v>130</v>
      </c>
    </row>
    <row r="9" spans="1:9" x14ac:dyDescent="0.3">
      <c r="A9" t="s">
        <v>18</v>
      </c>
    </row>
    <row r="11" spans="1:9" ht="72" x14ac:dyDescent="0.3">
      <c r="A11" s="8" t="s">
        <v>0</v>
      </c>
      <c r="B11" s="8" t="s">
        <v>1</v>
      </c>
      <c r="C11" s="1" t="s">
        <v>2</v>
      </c>
      <c r="D11" s="1" t="s">
        <v>4</v>
      </c>
      <c r="E11" s="1" t="s">
        <v>6</v>
      </c>
    </row>
    <row r="12" spans="1:9" x14ac:dyDescent="0.3">
      <c r="A12" s="9"/>
      <c r="B12" s="9"/>
      <c r="C12" s="2"/>
      <c r="D12" s="2"/>
      <c r="E12" s="2"/>
    </row>
    <row r="13" spans="1:9" ht="16.2" x14ac:dyDescent="0.3">
      <c r="A13" s="10"/>
      <c r="B13" s="10"/>
      <c r="C13" s="3" t="s">
        <v>3</v>
      </c>
      <c r="D13" s="4" t="s">
        <v>5</v>
      </c>
      <c r="E13" s="4" t="s">
        <v>5</v>
      </c>
    </row>
    <row r="14" spans="1:9" x14ac:dyDescent="0.3">
      <c r="A14" s="5">
        <v>1</v>
      </c>
      <c r="B14" s="5" t="s">
        <v>7</v>
      </c>
      <c r="C14" s="5">
        <v>2.1</v>
      </c>
      <c r="D14" s="5">
        <f xml:space="preserve"> D4-4.5</f>
        <v>175.5</v>
      </c>
      <c r="E14" s="5">
        <f xml:space="preserve"> E4-4.5</f>
        <v>35.5</v>
      </c>
    </row>
    <row r="15" spans="1:9" x14ac:dyDescent="0.3">
      <c r="A15" s="5">
        <v>2</v>
      </c>
      <c r="B15" s="5" t="s">
        <v>7</v>
      </c>
      <c r="C15" s="5">
        <v>4</v>
      </c>
      <c r="D15" s="5">
        <f t="shared" ref="D15:E15" si="0" xml:space="preserve"> D5-4.5</f>
        <v>145.5</v>
      </c>
      <c r="E15" s="5">
        <f t="shared" si="0"/>
        <v>35.5</v>
      </c>
    </row>
    <row r="16" spans="1:9" x14ac:dyDescent="0.3">
      <c r="A16" s="5">
        <v>3</v>
      </c>
      <c r="B16" s="5" t="s">
        <v>8</v>
      </c>
      <c r="C16" s="5">
        <v>3</v>
      </c>
      <c r="D16" s="5">
        <f xml:space="preserve"> D6+4.5</f>
        <v>64.5</v>
      </c>
      <c r="E16" s="5">
        <f xml:space="preserve"> E6+4.5</f>
        <v>184.5</v>
      </c>
    </row>
    <row r="17" spans="1:5" x14ac:dyDescent="0.3">
      <c r="A17" s="5">
        <v>4</v>
      </c>
      <c r="B17" s="5" t="s">
        <v>8</v>
      </c>
      <c r="C17" s="5">
        <v>2.6</v>
      </c>
      <c r="D17" s="5">
        <f xml:space="preserve"> D7+4.5</f>
        <v>34.5</v>
      </c>
      <c r="E17" s="5">
        <f xml:space="preserve"> E7+4.5</f>
        <v>134.5</v>
      </c>
    </row>
  </sheetData>
  <mergeCells count="4">
    <mergeCell ref="A1:A3"/>
    <mergeCell ref="B1:B3"/>
    <mergeCell ref="A11:A13"/>
    <mergeCell ref="B11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C1" workbookViewId="0">
      <selection activeCell="M14" sqref="M14"/>
    </sheetView>
  </sheetViews>
  <sheetFormatPr defaultRowHeight="14.4" x14ac:dyDescent="0.3"/>
  <cols>
    <col min="2" max="2" width="17.33203125" customWidth="1"/>
    <col min="3" max="3" width="17.5546875" customWidth="1"/>
    <col min="12" max="12" width="14.88671875" customWidth="1"/>
    <col min="13" max="13" width="18.109375" customWidth="1"/>
  </cols>
  <sheetData>
    <row r="1" spans="1:16" x14ac:dyDescent="0.3">
      <c r="A1" t="s">
        <v>9</v>
      </c>
      <c r="B1" t="s">
        <v>10</v>
      </c>
      <c r="C1" t="s">
        <v>11</v>
      </c>
      <c r="D1" t="s">
        <v>14</v>
      </c>
      <c r="E1" t="s">
        <v>12</v>
      </c>
      <c r="H1" t="s">
        <v>15</v>
      </c>
    </row>
    <row r="2" spans="1:16" x14ac:dyDescent="0.3">
      <c r="A2">
        <v>184.5</v>
      </c>
      <c r="B2">
        <v>0</v>
      </c>
      <c r="C2">
        <v>3</v>
      </c>
      <c r="D2">
        <v>9</v>
      </c>
      <c r="E2">
        <v>27</v>
      </c>
      <c r="F2">
        <v>54</v>
      </c>
      <c r="H2">
        <v>2.1</v>
      </c>
      <c r="I2">
        <v>4</v>
      </c>
      <c r="J2">
        <v>3</v>
      </c>
      <c r="K2">
        <v>2.6</v>
      </c>
      <c r="L2" t="s">
        <v>10</v>
      </c>
      <c r="M2" t="s">
        <v>11</v>
      </c>
      <c r="N2" t="s">
        <v>14</v>
      </c>
      <c r="O2" t="s">
        <v>12</v>
      </c>
    </row>
    <row r="3" spans="1:16" x14ac:dyDescent="0.3">
      <c r="A3">
        <v>175.5</v>
      </c>
      <c r="B3">
        <v>2.1</v>
      </c>
      <c r="C3">
        <v>3</v>
      </c>
      <c r="D3">
        <v>30</v>
      </c>
      <c r="E3">
        <v>27</v>
      </c>
      <c r="F3">
        <f>F2-E2</f>
        <v>27</v>
      </c>
      <c r="G3">
        <v>184.5</v>
      </c>
      <c r="H3">
        <v>0</v>
      </c>
      <c r="I3">
        <v>0</v>
      </c>
      <c r="J3">
        <v>1</v>
      </c>
      <c r="K3">
        <v>0</v>
      </c>
      <c r="L3">
        <f xml:space="preserve"> H3*$H$2 + I3*$I$2</f>
        <v>0</v>
      </c>
      <c r="M3">
        <f xml:space="preserve"> J3*$J$2 + K3*$K$2</f>
        <v>3</v>
      </c>
      <c r="N3">
        <f>G3-G4</f>
        <v>9</v>
      </c>
      <c r="O3">
        <f>(M3-L3)*N3</f>
        <v>27</v>
      </c>
      <c r="P3">
        <v>54</v>
      </c>
    </row>
    <row r="4" spans="1:16" x14ac:dyDescent="0.3">
      <c r="A4">
        <v>145.5</v>
      </c>
      <c r="B4">
        <v>6.1</v>
      </c>
      <c r="C4">
        <v>3</v>
      </c>
      <c r="D4">
        <v>11</v>
      </c>
      <c r="E4">
        <v>-34.1</v>
      </c>
      <c r="F4">
        <f>F3-E3</f>
        <v>0</v>
      </c>
      <c r="G4">
        <v>175.5</v>
      </c>
      <c r="H4">
        <v>1</v>
      </c>
      <c r="I4">
        <v>0</v>
      </c>
      <c r="J4">
        <v>1</v>
      </c>
      <c r="K4">
        <v>0</v>
      </c>
      <c r="L4">
        <f t="shared" ref="L4:L9" si="0" xml:space="preserve"> H4*$H$2 + I4*$I$2</f>
        <v>2.1</v>
      </c>
      <c r="M4">
        <f t="shared" ref="M4:M9" si="1" xml:space="preserve"> J4*$J$2 + K4*$K$2</f>
        <v>3</v>
      </c>
      <c r="N4">
        <f t="shared" ref="N4:N8" si="2">G4-G5</f>
        <v>30</v>
      </c>
      <c r="O4">
        <f t="shared" ref="O4:O8" si="3">(M4-L4)*N4</f>
        <v>26.999999999999996</v>
      </c>
      <c r="P4">
        <f>P3-O3</f>
        <v>27</v>
      </c>
    </row>
    <row r="5" spans="1:16" x14ac:dyDescent="0.3">
      <c r="A5">
        <v>134.5</v>
      </c>
      <c r="B5">
        <v>6.1</v>
      </c>
      <c r="C5">
        <v>5.6</v>
      </c>
      <c r="D5">
        <v>70</v>
      </c>
      <c r="E5">
        <v>-35</v>
      </c>
      <c r="F5">
        <f>F4-E4</f>
        <v>34.1</v>
      </c>
      <c r="G5">
        <v>145.5</v>
      </c>
      <c r="H5">
        <v>1</v>
      </c>
      <c r="I5">
        <v>1</v>
      </c>
      <c r="J5">
        <v>1</v>
      </c>
      <c r="K5">
        <v>0</v>
      </c>
      <c r="L5">
        <f t="shared" si="0"/>
        <v>6.1</v>
      </c>
      <c r="M5">
        <f t="shared" si="1"/>
        <v>3</v>
      </c>
      <c r="N5">
        <f t="shared" si="2"/>
        <v>11</v>
      </c>
      <c r="O5">
        <f t="shared" si="3"/>
        <v>-34.099999999999994</v>
      </c>
      <c r="P5">
        <f t="shared" ref="P5:P9" si="4">P4-O4</f>
        <v>0</v>
      </c>
    </row>
    <row r="6" spans="1:16" x14ac:dyDescent="0.3">
      <c r="A6">
        <v>64.5</v>
      </c>
      <c r="B6">
        <v>6.1</v>
      </c>
      <c r="C6">
        <v>2.6</v>
      </c>
      <c r="D6">
        <v>29</v>
      </c>
      <c r="E6">
        <v>-101.5</v>
      </c>
      <c r="F6">
        <f>F5-E5</f>
        <v>69.099999999999994</v>
      </c>
      <c r="G6">
        <v>134.5</v>
      </c>
      <c r="H6">
        <v>1</v>
      </c>
      <c r="I6">
        <v>1</v>
      </c>
      <c r="J6">
        <v>1</v>
      </c>
      <c r="K6">
        <v>1</v>
      </c>
      <c r="L6">
        <f t="shared" si="0"/>
        <v>6.1</v>
      </c>
      <c r="M6">
        <f t="shared" si="1"/>
        <v>5.6</v>
      </c>
      <c r="N6">
        <f t="shared" si="2"/>
        <v>70</v>
      </c>
      <c r="O6">
        <f t="shared" si="3"/>
        <v>-35</v>
      </c>
      <c r="P6">
        <f t="shared" si="4"/>
        <v>34.099999999999994</v>
      </c>
    </row>
    <row r="7" spans="1:16" x14ac:dyDescent="0.3">
      <c r="A7">
        <v>35.5</v>
      </c>
      <c r="B7">
        <v>0</v>
      </c>
      <c r="C7">
        <v>2.6</v>
      </c>
      <c r="D7">
        <v>1</v>
      </c>
      <c r="E7">
        <v>2.6</v>
      </c>
      <c r="F7">
        <f t="shared" ref="F7:F8" si="5">F6-E6</f>
        <v>170.6</v>
      </c>
      <c r="G7">
        <v>64.5</v>
      </c>
      <c r="H7">
        <v>1</v>
      </c>
      <c r="I7">
        <v>1</v>
      </c>
      <c r="J7">
        <v>0</v>
      </c>
      <c r="K7">
        <v>1</v>
      </c>
      <c r="L7">
        <f t="shared" si="0"/>
        <v>6.1</v>
      </c>
      <c r="M7">
        <f t="shared" si="1"/>
        <v>2.6</v>
      </c>
      <c r="N7">
        <f>G7-G8</f>
        <v>29</v>
      </c>
      <c r="O7">
        <f t="shared" si="3"/>
        <v>-101.49999999999999</v>
      </c>
      <c r="P7">
        <f t="shared" si="4"/>
        <v>69.099999999999994</v>
      </c>
    </row>
    <row r="8" spans="1:16" x14ac:dyDescent="0.3">
      <c r="A8">
        <v>34.5</v>
      </c>
      <c r="B8">
        <v>0</v>
      </c>
      <c r="C8">
        <v>0</v>
      </c>
      <c r="F8">
        <f t="shared" si="5"/>
        <v>168</v>
      </c>
      <c r="G8">
        <v>35.5</v>
      </c>
      <c r="H8">
        <v>0</v>
      </c>
      <c r="I8">
        <v>0</v>
      </c>
      <c r="J8">
        <v>0</v>
      </c>
      <c r="K8">
        <v>1</v>
      </c>
      <c r="L8">
        <f t="shared" si="0"/>
        <v>0</v>
      </c>
      <c r="M8">
        <f t="shared" si="1"/>
        <v>2.6</v>
      </c>
      <c r="N8">
        <f t="shared" si="2"/>
        <v>1</v>
      </c>
      <c r="O8">
        <f t="shared" si="3"/>
        <v>2.6</v>
      </c>
      <c r="P8">
        <f t="shared" si="4"/>
        <v>170.59999999999997</v>
      </c>
    </row>
    <row r="9" spans="1:16" x14ac:dyDescent="0.3">
      <c r="G9">
        <v>34.5</v>
      </c>
      <c r="H9">
        <v>0</v>
      </c>
      <c r="I9">
        <v>0</v>
      </c>
      <c r="J9">
        <v>0</v>
      </c>
      <c r="K9">
        <v>0</v>
      </c>
      <c r="L9">
        <f t="shared" si="0"/>
        <v>0</v>
      </c>
      <c r="M9">
        <f t="shared" si="1"/>
        <v>0</v>
      </c>
      <c r="P9">
        <f t="shared" si="4"/>
        <v>167.99999999999997</v>
      </c>
    </row>
    <row r="21" spans="1:6" x14ac:dyDescent="0.3">
      <c r="A21" t="s">
        <v>0</v>
      </c>
      <c r="B21" t="s">
        <v>1</v>
      </c>
      <c r="C21" t="s">
        <v>2</v>
      </c>
      <c r="D21" t="s">
        <v>4</v>
      </c>
      <c r="E21" t="s">
        <v>6</v>
      </c>
    </row>
    <row r="23" spans="1:6" x14ac:dyDescent="0.3">
      <c r="C23" t="s">
        <v>3</v>
      </c>
      <c r="D23" t="s">
        <v>13</v>
      </c>
      <c r="E23" t="s">
        <v>13</v>
      </c>
      <c r="F23" t="s">
        <v>12</v>
      </c>
    </row>
    <row r="24" spans="1:6" x14ac:dyDescent="0.3">
      <c r="A24">
        <v>1</v>
      </c>
      <c r="B24" t="s">
        <v>7</v>
      </c>
      <c r="C24">
        <v>2.1</v>
      </c>
      <c r="D24">
        <v>175</v>
      </c>
      <c r="E24">
        <v>35</v>
      </c>
      <c r="F24">
        <f>C24*(D24-E24)</f>
        <v>294</v>
      </c>
    </row>
    <row r="25" spans="1:6" x14ac:dyDescent="0.3">
      <c r="A25">
        <v>2</v>
      </c>
      <c r="B25" t="s">
        <v>7</v>
      </c>
      <c r="C25">
        <v>4</v>
      </c>
      <c r="D25">
        <v>145</v>
      </c>
      <c r="E25">
        <v>35</v>
      </c>
      <c r="F25">
        <f t="shared" ref="F25:F27" si="6">C25*(D25-E25)</f>
        <v>440</v>
      </c>
    </row>
    <row r="26" spans="1:6" x14ac:dyDescent="0.3">
      <c r="A26">
        <v>3</v>
      </c>
      <c r="B26" t="s">
        <v>8</v>
      </c>
      <c r="C26">
        <v>3</v>
      </c>
      <c r="D26">
        <v>65</v>
      </c>
      <c r="E26">
        <v>185</v>
      </c>
      <c r="F26">
        <f t="shared" si="6"/>
        <v>-360</v>
      </c>
    </row>
    <row r="27" spans="1:6" x14ac:dyDescent="0.3">
      <c r="A27">
        <v>4</v>
      </c>
      <c r="B27" t="s">
        <v>8</v>
      </c>
      <c r="C27">
        <v>2.6</v>
      </c>
      <c r="D27">
        <v>35</v>
      </c>
      <c r="E27">
        <v>135</v>
      </c>
      <c r="F27">
        <f t="shared" si="6"/>
        <v>-260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4.4" x14ac:dyDescent="0.3"/>
  <sheetData>
    <row r="1" spans="1:4" x14ac:dyDescent="0.3">
      <c r="A1" t="s">
        <v>19</v>
      </c>
      <c r="B1" t="s">
        <v>20</v>
      </c>
      <c r="C1" t="s">
        <v>21</v>
      </c>
      <c r="D1" t="s">
        <v>22</v>
      </c>
    </row>
    <row r="2" spans="1:4" x14ac:dyDescent="0.3">
      <c r="A2">
        <v>30.846771882636101</v>
      </c>
      <c r="C2">
        <v>30</v>
      </c>
      <c r="D2">
        <v>5.44627491781623</v>
      </c>
    </row>
    <row r="3" spans="1:4" x14ac:dyDescent="0.3">
      <c r="A3">
        <v>28.059960982754301</v>
      </c>
      <c r="B3">
        <v>67.540983606557404</v>
      </c>
      <c r="C3">
        <v>60</v>
      </c>
      <c r="D3">
        <v>2.7797615273926701</v>
      </c>
    </row>
    <row r="4" spans="1:4" x14ac:dyDescent="0.3">
      <c r="A4">
        <v>17.300732799493801</v>
      </c>
      <c r="B4">
        <v>80.327868852459005</v>
      </c>
      <c r="C4">
        <v>130</v>
      </c>
      <c r="D4">
        <v>22.657999782036299</v>
      </c>
    </row>
    <row r="5" spans="1:4" x14ac:dyDescent="0.3">
      <c r="A5">
        <v>11.5708912408034</v>
      </c>
      <c r="B5">
        <v>144.59016393442599</v>
      </c>
      <c r="C5">
        <v>141</v>
      </c>
      <c r="D5">
        <v>2.85198428653701</v>
      </c>
    </row>
    <row r="6" spans="1:4" x14ac:dyDescent="0.3">
      <c r="A6">
        <v>12.984255368000699</v>
      </c>
      <c r="B6">
        <v>150</v>
      </c>
      <c r="D6">
        <v>4.8520302639196</v>
      </c>
    </row>
    <row r="7" spans="1:4" x14ac:dyDescent="0.3">
      <c r="A7">
        <v>128.790425305361</v>
      </c>
      <c r="D7">
        <v>0.41928582712547702</v>
      </c>
    </row>
    <row r="9" spans="1:4" x14ac:dyDescent="0.3">
      <c r="A9" t="s">
        <v>23</v>
      </c>
      <c r="C9" s="7">
        <v>73036</v>
      </c>
    </row>
    <row r="10" spans="1:4" x14ac:dyDescent="0.3">
      <c r="A10" t="s">
        <v>24</v>
      </c>
      <c r="B10" s="7">
        <v>259500</v>
      </c>
    </row>
    <row r="11" spans="1:4" x14ac:dyDescent="0.3">
      <c r="A11" s="7" t="s">
        <v>25</v>
      </c>
      <c r="B11">
        <v>6480</v>
      </c>
    </row>
    <row r="12" spans="1:4" x14ac:dyDescent="0.3">
      <c r="A12" t="s">
        <v>26</v>
      </c>
      <c r="B12">
        <v>1680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Stream data</vt:lpstr>
      <vt:lpstr>PTA</vt:lpstr>
      <vt:lpstr>solutions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2021-09-13T13:38:12Z</dcterms:modified>
</cp:coreProperties>
</file>